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data analytics\advance excel\"/>
    </mc:Choice>
  </mc:AlternateContent>
  <xr:revisionPtr revIDLastSave="0" documentId="13_ncr:1_{647D201C-11FA-40FD-B870-DB74D01B8B13}" xr6:coauthVersionLast="47" xr6:coauthVersionMax="47" xr10:uidLastSave="{00000000-0000-0000-0000-000000000000}"/>
  <bookViews>
    <workbookView xWindow="-118" yWindow="-118" windowWidth="25370" windowHeight="13667" activeTab="1" xr2:uid="{898BC839-F2CA-4348-948C-D75AD4BD2CFC}"/>
  </bookViews>
  <sheets>
    <sheet name="pivot_tables" sheetId="2" r:id="rId1"/>
    <sheet name="Dashboard" sheetId="3" r:id="rId2"/>
    <sheet name="Data" sheetId="1" r:id="rId3"/>
  </sheets>
  <definedNames>
    <definedName name="_xlchart.v5.0" hidden="1">pivot_tables!$Q$10:$Q$27</definedName>
    <definedName name="_xlchart.v5.1" hidden="1">pivot_tables!$Q$9</definedName>
    <definedName name="_xlchart.v5.10" hidden="1">pivot_tables!$Q$9</definedName>
    <definedName name="_xlchart.v5.11" hidden="1">pivot_tables!$R$10:$R$27</definedName>
    <definedName name="_xlchart.v5.12" hidden="1">pivot_tables!$R$9</definedName>
    <definedName name="_xlchart.v5.13" hidden="1">pivot_tables!$Q$10:$Q$27</definedName>
    <definedName name="_xlchart.v5.14" hidden="1">pivot_tables!$Q$9</definedName>
    <definedName name="_xlchart.v5.15" hidden="1">pivot_tables!$R$10:$R$27</definedName>
    <definedName name="_xlchart.v5.16" hidden="1">pivot_tables!$R$9</definedName>
    <definedName name="_xlchart.v5.17" hidden="1">pivot_tables!$Q$10:$Q$27</definedName>
    <definedName name="_xlchart.v5.18" hidden="1">pivot_tables!$Q$9</definedName>
    <definedName name="_xlchart.v5.19" hidden="1">pivot_tables!$R$10:$R$27</definedName>
    <definedName name="_xlchart.v5.2" hidden="1">pivot_tables!$R$10:$R$27</definedName>
    <definedName name="_xlchart.v5.20" hidden="1">pivot_tables!$R$9</definedName>
    <definedName name="_xlchart.v5.3" hidden="1">pivot_tables!$R$8</definedName>
    <definedName name="_xlchart.v5.4" hidden="1">pivot_tables!$R$9</definedName>
    <definedName name="_xlchart.v5.5" hidden="1">pivot_tables!$Q$10:$Q$27</definedName>
    <definedName name="_xlchart.v5.6" hidden="1">pivot_tables!$Q$9</definedName>
    <definedName name="_xlchart.v5.7" hidden="1">pivot_tables!$R$10:$R$27</definedName>
    <definedName name="_xlchart.v5.8" hidden="1">pivot_tables!$R$9</definedName>
    <definedName name="_xlchart.v5.9" hidden="1">pivot_tables!$Q$10:$Q$27</definedName>
    <definedName name="age">#REF!</definedName>
    <definedName name="count">#REF!</definedName>
    <definedName name="Slicer_Country">#N/A</definedName>
    <definedName name="Slicer_Product_Category">#N/A</definedName>
    <definedName name="Slicer_Quarter2">#N/A</definedName>
    <definedName name="worth">#REF!</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E3" i="1"/>
  <c r="E4"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2"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S2706" i="1" s="1"/>
  <c r="T2706" i="1" s="1"/>
  <c r="R2705" i="1"/>
  <c r="Q2705" i="1"/>
  <c r="S2705" i="1" s="1"/>
  <c r="T2705" i="1" s="1"/>
  <c r="R2704" i="1"/>
  <c r="Q2704" i="1"/>
  <c r="S2704" i="1" s="1"/>
  <c r="T2704" i="1" s="1"/>
  <c r="R2703" i="1"/>
  <c r="Q2703" i="1"/>
  <c r="R2702" i="1"/>
  <c r="Q2702" i="1"/>
  <c r="R2701" i="1"/>
  <c r="Q2701" i="1"/>
  <c r="S2701" i="1" s="1"/>
  <c r="T2701" i="1" s="1"/>
  <c r="R2700" i="1"/>
  <c r="Q2700" i="1"/>
  <c r="S2700" i="1" s="1"/>
  <c r="T2700" i="1" s="1"/>
  <c r="R2699" i="1"/>
  <c r="Q2699" i="1"/>
  <c r="S2699" i="1" s="1"/>
  <c r="T2699" i="1" s="1"/>
  <c r="R2698" i="1"/>
  <c r="Q2698" i="1"/>
  <c r="S2698" i="1" s="1"/>
  <c r="T2698" i="1" s="1"/>
  <c r="R2697" i="1"/>
  <c r="Q2697" i="1"/>
  <c r="R2696" i="1"/>
  <c r="Q2696" i="1"/>
  <c r="R2695" i="1"/>
  <c r="Q2695" i="1"/>
  <c r="S2695" i="1" s="1"/>
  <c r="T2695" i="1" s="1"/>
  <c r="R2694" i="1"/>
  <c r="Q2694" i="1"/>
  <c r="S2694" i="1" s="1"/>
  <c r="T2694" i="1" s="1"/>
  <c r="R2693" i="1"/>
  <c r="Q2693" i="1"/>
  <c r="S2693" i="1" s="1"/>
  <c r="T2693" i="1" s="1"/>
  <c r="R2692" i="1"/>
  <c r="Q2692" i="1"/>
  <c r="S2692" i="1" s="1"/>
  <c r="T2692" i="1" s="1"/>
  <c r="R2691" i="1"/>
  <c r="Q2691" i="1"/>
  <c r="R2690" i="1"/>
  <c r="Q2690" i="1"/>
  <c r="R2689" i="1"/>
  <c r="Q2689" i="1"/>
  <c r="S2689" i="1" s="1"/>
  <c r="T2689" i="1" s="1"/>
  <c r="R2688" i="1"/>
  <c r="Q2688" i="1"/>
  <c r="S2688" i="1" s="1"/>
  <c r="T2688" i="1" s="1"/>
  <c r="R2687" i="1"/>
  <c r="Q2687" i="1"/>
  <c r="S2687" i="1" s="1"/>
  <c r="T2687" i="1" s="1"/>
  <c r="R2686" i="1"/>
  <c r="Q2686" i="1"/>
  <c r="S2686" i="1" s="1"/>
  <c r="T2686" i="1" s="1"/>
  <c r="R2685" i="1"/>
  <c r="Q2685" i="1"/>
  <c r="R2684" i="1"/>
  <c r="Q2684" i="1"/>
  <c r="R2683" i="1"/>
  <c r="Q2683" i="1"/>
  <c r="S2683" i="1" s="1"/>
  <c r="T2683" i="1" s="1"/>
  <c r="R2682" i="1"/>
  <c r="Q2682" i="1"/>
  <c r="S2682" i="1" s="1"/>
  <c r="T2682" i="1" s="1"/>
  <c r="R2681" i="1"/>
  <c r="Q2681" i="1"/>
  <c r="S2681" i="1" s="1"/>
  <c r="T2681" i="1" s="1"/>
  <c r="R2680" i="1"/>
  <c r="Q2680" i="1"/>
  <c r="R2679" i="1"/>
  <c r="Q2679" i="1"/>
  <c r="R2678" i="1"/>
  <c r="Q2678" i="1"/>
  <c r="R2677" i="1"/>
  <c r="Q2677" i="1"/>
  <c r="S2677" i="1" s="1"/>
  <c r="T2677" i="1" s="1"/>
  <c r="R2676" i="1"/>
  <c r="Q2676" i="1"/>
  <c r="S2676" i="1" s="1"/>
  <c r="T2676" i="1" s="1"/>
  <c r="R2675" i="1"/>
  <c r="Q2675" i="1"/>
  <c r="S2675" i="1" s="1"/>
  <c r="T2675" i="1" s="1"/>
  <c r="R2674" i="1"/>
  <c r="Q2674" i="1"/>
  <c r="R2673" i="1"/>
  <c r="Q2673" i="1"/>
  <c r="R2672" i="1"/>
  <c r="Q2672" i="1"/>
  <c r="R2671" i="1"/>
  <c r="Q2671" i="1"/>
  <c r="S2671" i="1" s="1"/>
  <c r="T2671" i="1" s="1"/>
  <c r="R2670" i="1"/>
  <c r="Q2670" i="1"/>
  <c r="S2670" i="1" s="1"/>
  <c r="T2670" i="1" s="1"/>
  <c r="R2669" i="1"/>
  <c r="Q2669" i="1"/>
  <c r="S2669" i="1" s="1"/>
  <c r="T2669" i="1" s="1"/>
  <c r="R2668" i="1"/>
  <c r="Q2668" i="1"/>
  <c r="S2668" i="1" s="1"/>
  <c r="T2668" i="1" s="1"/>
  <c r="R2667" i="1"/>
  <c r="Q2667" i="1"/>
  <c r="R2666" i="1"/>
  <c r="Q2666" i="1"/>
  <c r="R2665" i="1"/>
  <c r="Q2665" i="1"/>
  <c r="S2665" i="1" s="1"/>
  <c r="T2665" i="1" s="1"/>
  <c r="R2664" i="1"/>
  <c r="Q2664" i="1"/>
  <c r="S2664" i="1" s="1"/>
  <c r="T2664" i="1" s="1"/>
  <c r="R2663" i="1"/>
  <c r="Q2663" i="1"/>
  <c r="S2663" i="1" s="1"/>
  <c r="T2663" i="1" s="1"/>
  <c r="R2662" i="1"/>
  <c r="Q2662" i="1"/>
  <c r="S2662" i="1" s="1"/>
  <c r="T2662" i="1" s="1"/>
  <c r="R2661" i="1"/>
  <c r="Q2661" i="1"/>
  <c r="R2660" i="1"/>
  <c r="Q2660" i="1"/>
  <c r="R2659" i="1"/>
  <c r="Q2659" i="1"/>
  <c r="S2659" i="1" s="1"/>
  <c r="T2659" i="1" s="1"/>
  <c r="R2658" i="1"/>
  <c r="Q2658" i="1"/>
  <c r="S2658" i="1" s="1"/>
  <c r="T2658" i="1" s="1"/>
  <c r="R2657" i="1"/>
  <c r="Q2657" i="1"/>
  <c r="S2657" i="1" s="1"/>
  <c r="T2657" i="1" s="1"/>
  <c r="R2656" i="1"/>
  <c r="Q2656" i="1"/>
  <c r="S2656" i="1" s="1"/>
  <c r="T2656" i="1" s="1"/>
  <c r="R2655" i="1"/>
  <c r="Q2655" i="1"/>
  <c r="R2654" i="1"/>
  <c r="Q2654" i="1"/>
  <c r="R2653" i="1"/>
  <c r="Q2653" i="1"/>
  <c r="S2653" i="1" s="1"/>
  <c r="T2653" i="1" s="1"/>
  <c r="R2652" i="1"/>
  <c r="Q2652" i="1"/>
  <c r="S2652" i="1" s="1"/>
  <c r="T2652" i="1" s="1"/>
  <c r="R2651" i="1"/>
  <c r="Q2651" i="1"/>
  <c r="S2651" i="1" s="1"/>
  <c r="T2651" i="1" s="1"/>
  <c r="R2650" i="1"/>
  <c r="Q2650" i="1"/>
  <c r="S2650" i="1" s="1"/>
  <c r="T2650" i="1" s="1"/>
  <c r="R2649" i="1"/>
  <c r="Q2649" i="1"/>
  <c r="R2648" i="1"/>
  <c r="Q2648" i="1"/>
  <c r="R2647" i="1"/>
  <c r="Q2647" i="1"/>
  <c r="S2647" i="1" s="1"/>
  <c r="T2647" i="1" s="1"/>
  <c r="R2646" i="1"/>
  <c r="Q2646" i="1"/>
  <c r="R2645" i="1"/>
  <c r="Q2645" i="1"/>
  <c r="S2645" i="1" s="1"/>
  <c r="T2645" i="1" s="1"/>
  <c r="R2644" i="1"/>
  <c r="Q2644" i="1"/>
  <c r="S2644" i="1" s="1"/>
  <c r="T2644" i="1" s="1"/>
  <c r="R2643" i="1"/>
  <c r="Q2643" i="1"/>
  <c r="R2642" i="1"/>
  <c r="Q2642" i="1"/>
  <c r="R2641" i="1"/>
  <c r="Q2641" i="1"/>
  <c r="S2641" i="1" s="1"/>
  <c r="T2641" i="1" s="1"/>
  <c r="R2640" i="1"/>
  <c r="Q2640" i="1"/>
  <c r="S2640" i="1" s="1"/>
  <c r="T2640" i="1" s="1"/>
  <c r="R2639" i="1"/>
  <c r="Q2639" i="1"/>
  <c r="S2639" i="1" s="1"/>
  <c r="T2639" i="1" s="1"/>
  <c r="R2638" i="1"/>
  <c r="Q2638" i="1"/>
  <c r="S2638" i="1" s="1"/>
  <c r="T2638" i="1" s="1"/>
  <c r="R2637" i="1"/>
  <c r="Q2637" i="1"/>
  <c r="R2636" i="1"/>
  <c r="Q2636" i="1"/>
  <c r="R2635" i="1"/>
  <c r="Q2635" i="1"/>
  <c r="S2635" i="1" s="1"/>
  <c r="T2635" i="1" s="1"/>
  <c r="R2634" i="1"/>
  <c r="Q2634" i="1"/>
  <c r="S2634" i="1" s="1"/>
  <c r="T2634" i="1" s="1"/>
  <c r="R2633" i="1"/>
  <c r="Q2633" i="1"/>
  <c r="S2633" i="1" s="1"/>
  <c r="T2633" i="1" s="1"/>
  <c r="R2632" i="1"/>
  <c r="Q2632" i="1"/>
  <c r="S2632" i="1" s="1"/>
  <c r="T2632" i="1" s="1"/>
  <c r="R2631" i="1"/>
  <c r="Q2631" i="1"/>
  <c r="R2630" i="1"/>
  <c r="Q2630" i="1"/>
  <c r="R2629" i="1"/>
  <c r="Q2629" i="1"/>
  <c r="S2629" i="1" s="1"/>
  <c r="T2629" i="1" s="1"/>
  <c r="R2628" i="1"/>
  <c r="Q2628" i="1"/>
  <c r="S2628" i="1" s="1"/>
  <c r="T2628" i="1" s="1"/>
  <c r="R2627" i="1"/>
  <c r="Q2627" i="1"/>
  <c r="S2627" i="1" s="1"/>
  <c r="T2627" i="1" s="1"/>
  <c r="R2626" i="1"/>
  <c r="Q2626" i="1"/>
  <c r="S2626" i="1" s="1"/>
  <c r="T2626" i="1" s="1"/>
  <c r="R2625" i="1"/>
  <c r="Q2625" i="1"/>
  <c r="R2624" i="1"/>
  <c r="Q2624" i="1"/>
  <c r="R2623" i="1"/>
  <c r="Q2623" i="1"/>
  <c r="S2623" i="1" s="1"/>
  <c r="T2623" i="1" s="1"/>
  <c r="R2622" i="1"/>
  <c r="Q2622" i="1"/>
  <c r="S2622" i="1" s="1"/>
  <c r="T2622" i="1" s="1"/>
  <c r="R2621" i="1"/>
  <c r="Q2621" i="1"/>
  <c r="S2621" i="1" s="1"/>
  <c r="T2621" i="1" s="1"/>
  <c r="R2620" i="1"/>
  <c r="Q2620" i="1"/>
  <c r="S2620" i="1" s="1"/>
  <c r="T2620" i="1" s="1"/>
  <c r="R2619" i="1"/>
  <c r="Q2619" i="1"/>
  <c r="R2618" i="1"/>
  <c r="Q2618" i="1"/>
  <c r="R2617" i="1"/>
  <c r="Q2617" i="1"/>
  <c r="S2617" i="1" s="1"/>
  <c r="T2617" i="1" s="1"/>
  <c r="R2616" i="1"/>
  <c r="Q2616" i="1"/>
  <c r="S2616" i="1" s="1"/>
  <c r="T2616" i="1" s="1"/>
  <c r="R2615" i="1"/>
  <c r="Q2615" i="1"/>
  <c r="S2615" i="1" s="1"/>
  <c r="T2615" i="1" s="1"/>
  <c r="R2614" i="1"/>
  <c r="Q2614" i="1"/>
  <c r="R2613" i="1"/>
  <c r="Q2613" i="1"/>
  <c r="R2612" i="1"/>
  <c r="Q2612" i="1"/>
  <c r="R2611" i="1"/>
  <c r="Q2611" i="1"/>
  <c r="S2611" i="1" s="1"/>
  <c r="T2611" i="1" s="1"/>
  <c r="R2610" i="1"/>
  <c r="Q2610" i="1"/>
  <c r="R2609" i="1"/>
  <c r="Q2609" i="1"/>
  <c r="S2609" i="1" s="1"/>
  <c r="T2609" i="1" s="1"/>
  <c r="R2608" i="1"/>
  <c r="Q2608" i="1"/>
  <c r="S2608" i="1" s="1"/>
  <c r="T2608" i="1" s="1"/>
  <c r="R2607" i="1"/>
  <c r="Q2607" i="1"/>
  <c r="R2606" i="1"/>
  <c r="Q2606" i="1"/>
  <c r="R2605" i="1"/>
  <c r="Q2605" i="1"/>
  <c r="S2605" i="1" s="1"/>
  <c r="T2605" i="1" s="1"/>
  <c r="R2604" i="1"/>
  <c r="Q2604" i="1"/>
  <c r="S2604" i="1" s="1"/>
  <c r="T2604" i="1" s="1"/>
  <c r="R2603" i="1"/>
  <c r="Q2603" i="1"/>
  <c r="R2602" i="1"/>
  <c r="Q2602" i="1"/>
  <c r="S2602" i="1" s="1"/>
  <c r="T2602" i="1" s="1"/>
  <c r="R2601" i="1"/>
  <c r="Q2601" i="1"/>
  <c r="R2600" i="1"/>
  <c r="Q2600" i="1"/>
  <c r="R2599" i="1"/>
  <c r="Q2599" i="1"/>
  <c r="S2599" i="1" s="1"/>
  <c r="T2599" i="1" s="1"/>
  <c r="R2598" i="1"/>
  <c r="Q2598" i="1"/>
  <c r="S2598" i="1" s="1"/>
  <c r="T2598" i="1" s="1"/>
  <c r="R2597" i="1"/>
  <c r="Q2597" i="1"/>
  <c r="S2597" i="1" s="1"/>
  <c r="T2597" i="1" s="1"/>
  <c r="R2596" i="1"/>
  <c r="Q2596" i="1"/>
  <c r="S2596" i="1" s="1"/>
  <c r="T2596" i="1" s="1"/>
  <c r="R2595" i="1"/>
  <c r="Q2595" i="1"/>
  <c r="R2594" i="1"/>
  <c r="Q2594" i="1"/>
  <c r="R2593" i="1"/>
  <c r="Q2593" i="1"/>
  <c r="S2593" i="1" s="1"/>
  <c r="T2593" i="1" s="1"/>
  <c r="R2592" i="1"/>
  <c r="Q2592" i="1"/>
  <c r="S2592" i="1" s="1"/>
  <c r="T2592" i="1" s="1"/>
  <c r="R2591" i="1"/>
  <c r="Q2591" i="1"/>
  <c r="S2591" i="1" s="1"/>
  <c r="T2591" i="1" s="1"/>
  <c r="R2590" i="1"/>
  <c r="Q2590" i="1"/>
  <c r="S2590" i="1" s="1"/>
  <c r="T2590" i="1" s="1"/>
  <c r="R2589" i="1"/>
  <c r="Q2589" i="1"/>
  <c r="R2588" i="1"/>
  <c r="Q2588" i="1"/>
  <c r="R2587" i="1"/>
  <c r="Q2587" i="1"/>
  <c r="S2587" i="1" s="1"/>
  <c r="T2587" i="1" s="1"/>
  <c r="R2586" i="1"/>
  <c r="Q2586" i="1"/>
  <c r="R2585" i="1"/>
  <c r="Q2585" i="1"/>
  <c r="S2585" i="1" s="1"/>
  <c r="T2585" i="1" s="1"/>
  <c r="R2584" i="1"/>
  <c r="Q2584" i="1"/>
  <c r="S2584" i="1" s="1"/>
  <c r="T2584" i="1" s="1"/>
  <c r="R2583" i="1"/>
  <c r="Q2583" i="1"/>
  <c r="R2582" i="1"/>
  <c r="Q2582" i="1"/>
  <c r="R2581" i="1"/>
  <c r="Q2581" i="1"/>
  <c r="R2580" i="1"/>
  <c r="Q2580" i="1"/>
  <c r="S2580" i="1" s="1"/>
  <c r="T2580" i="1" s="1"/>
  <c r="R2579" i="1"/>
  <c r="Q2579" i="1"/>
  <c r="S2579" i="1" s="1"/>
  <c r="T2579" i="1" s="1"/>
  <c r="R2578" i="1"/>
  <c r="Q2578" i="1"/>
  <c r="S2578" i="1" s="1"/>
  <c r="T2578" i="1" s="1"/>
  <c r="R2577" i="1"/>
  <c r="Q2577" i="1"/>
  <c r="R2576" i="1"/>
  <c r="Q2576" i="1"/>
  <c r="R2575" i="1"/>
  <c r="Q2575" i="1"/>
  <c r="S2575" i="1" s="1"/>
  <c r="T2575" i="1" s="1"/>
  <c r="R2574" i="1"/>
  <c r="Q2574" i="1"/>
  <c r="S2574" i="1" s="1"/>
  <c r="T2574" i="1" s="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S2566" i="1" s="1"/>
  <c r="T2566" i="1" s="1"/>
  <c r="R2565" i="1"/>
  <c r="Q2565" i="1"/>
  <c r="R2564" i="1"/>
  <c r="Q2564" i="1"/>
  <c r="R2563" i="1"/>
  <c r="Q2563" i="1"/>
  <c r="S2563" i="1" s="1"/>
  <c r="T2563" i="1" s="1"/>
  <c r="R2562" i="1"/>
  <c r="Q2562" i="1"/>
  <c r="R2561" i="1"/>
  <c r="Q2561" i="1"/>
  <c r="S2561" i="1" s="1"/>
  <c r="T2561" i="1" s="1"/>
  <c r="R2560" i="1"/>
  <c r="Q2560" i="1"/>
  <c r="S2560" i="1" s="1"/>
  <c r="T2560" i="1" s="1"/>
  <c r="R2559" i="1"/>
  <c r="Q2559" i="1"/>
  <c r="R2558" i="1"/>
  <c r="Q2558" i="1"/>
  <c r="R2557" i="1"/>
  <c r="Q2557" i="1"/>
  <c r="S2557" i="1" s="1"/>
  <c r="T2557" i="1" s="1"/>
  <c r="R2556" i="1"/>
  <c r="Q2556" i="1"/>
  <c r="S2556" i="1" s="1"/>
  <c r="T2556" i="1" s="1"/>
  <c r="R2555" i="1"/>
  <c r="Q2555" i="1"/>
  <c r="S2555" i="1" s="1"/>
  <c r="T2555" i="1" s="1"/>
  <c r="R2554" i="1"/>
  <c r="Q2554" i="1"/>
  <c r="S2554" i="1" s="1"/>
  <c r="T2554" i="1" s="1"/>
  <c r="R2553" i="1"/>
  <c r="Q2553" i="1"/>
  <c r="R2552" i="1"/>
  <c r="Q2552" i="1"/>
  <c r="R2551" i="1"/>
  <c r="Q2551" i="1"/>
  <c r="S2551" i="1" s="1"/>
  <c r="T2551" i="1" s="1"/>
  <c r="R2550" i="1"/>
  <c r="Q2550" i="1"/>
  <c r="S2550" i="1" s="1"/>
  <c r="T2550" i="1" s="1"/>
  <c r="R2549" i="1"/>
  <c r="Q2549" i="1"/>
  <c r="R2548" i="1"/>
  <c r="Q2548" i="1"/>
  <c r="R2547" i="1"/>
  <c r="Q2547" i="1"/>
  <c r="R2546" i="1"/>
  <c r="Q2546" i="1"/>
  <c r="R2545" i="1"/>
  <c r="Q2545" i="1"/>
  <c r="S2545" i="1" s="1"/>
  <c r="T2545" i="1" s="1"/>
  <c r="R2544" i="1"/>
  <c r="Q2544" i="1"/>
  <c r="S2544" i="1" s="1"/>
  <c r="T2544" i="1" s="1"/>
  <c r="R2543" i="1"/>
  <c r="Q2543" i="1"/>
  <c r="S2543" i="1" s="1"/>
  <c r="T2543" i="1" s="1"/>
  <c r="R2542" i="1"/>
  <c r="Q2542" i="1"/>
  <c r="S2542" i="1" s="1"/>
  <c r="T2542" i="1" s="1"/>
  <c r="R2541" i="1"/>
  <c r="Q2541" i="1"/>
  <c r="R2540" i="1"/>
  <c r="Q2540" i="1"/>
  <c r="R2539" i="1"/>
  <c r="Q2539" i="1"/>
  <c r="S2539" i="1" s="1"/>
  <c r="T2539" i="1" s="1"/>
  <c r="R2538" i="1"/>
  <c r="Q2538" i="1"/>
  <c r="S2538" i="1" s="1"/>
  <c r="T2538" i="1" s="1"/>
  <c r="R2537" i="1"/>
  <c r="Q2537" i="1"/>
  <c r="S2537" i="1" s="1"/>
  <c r="T2537" i="1" s="1"/>
  <c r="R2536" i="1"/>
  <c r="Q2536" i="1"/>
  <c r="S2536" i="1" s="1"/>
  <c r="T2536" i="1" s="1"/>
  <c r="R2535" i="1"/>
  <c r="Q2535" i="1"/>
  <c r="R2534" i="1"/>
  <c r="Q2534" i="1"/>
  <c r="R2533" i="1"/>
  <c r="Q2533" i="1"/>
  <c r="R2532" i="1"/>
  <c r="Q2532" i="1"/>
  <c r="S2532" i="1" s="1"/>
  <c r="T2532" i="1" s="1"/>
  <c r="R2531" i="1"/>
  <c r="Q2531" i="1"/>
  <c r="S2531" i="1" s="1"/>
  <c r="T2531" i="1" s="1"/>
  <c r="R2530" i="1"/>
  <c r="Q2530" i="1"/>
  <c r="S2530" i="1" s="1"/>
  <c r="T2530" i="1" s="1"/>
  <c r="R2529" i="1"/>
  <c r="Q2529" i="1"/>
  <c r="R2528" i="1"/>
  <c r="Q2528" i="1"/>
  <c r="R2527" i="1"/>
  <c r="Q2527" i="1"/>
  <c r="S2527" i="1" s="1"/>
  <c r="T2527" i="1" s="1"/>
  <c r="R2526" i="1"/>
  <c r="Q2526" i="1"/>
  <c r="S2526" i="1" s="1"/>
  <c r="T2526" i="1" s="1"/>
  <c r="R2525" i="1"/>
  <c r="Q2525" i="1"/>
  <c r="S2525" i="1" s="1"/>
  <c r="T2525" i="1" s="1"/>
  <c r="R2524" i="1"/>
  <c r="Q2524" i="1"/>
  <c r="S2524" i="1" s="1"/>
  <c r="T2524" i="1" s="1"/>
  <c r="R2523" i="1"/>
  <c r="Q2523" i="1"/>
  <c r="R2522" i="1"/>
  <c r="Q2522" i="1"/>
  <c r="R2521" i="1"/>
  <c r="Q2521" i="1"/>
  <c r="S2521" i="1" s="1"/>
  <c r="T2521" i="1" s="1"/>
  <c r="R2520" i="1"/>
  <c r="Q2520" i="1"/>
  <c r="R2519" i="1"/>
  <c r="Q2519" i="1"/>
  <c r="R2518" i="1"/>
  <c r="Q2518" i="1"/>
  <c r="S2518" i="1" s="1"/>
  <c r="T2518" i="1" s="1"/>
  <c r="R2517" i="1"/>
  <c r="Q2517" i="1"/>
  <c r="R2516" i="1"/>
  <c r="Q2516" i="1"/>
  <c r="R2515" i="1"/>
  <c r="Q2515" i="1"/>
  <c r="S2515" i="1" s="1"/>
  <c r="T2515" i="1" s="1"/>
  <c r="R2514" i="1"/>
  <c r="Q2514" i="1"/>
  <c r="R2513" i="1"/>
  <c r="Q2513" i="1"/>
  <c r="S2513" i="1" s="1"/>
  <c r="T2513" i="1" s="1"/>
  <c r="R2512" i="1"/>
  <c r="Q2512" i="1"/>
  <c r="S2512" i="1" s="1"/>
  <c r="T2512" i="1" s="1"/>
  <c r="R2511" i="1"/>
  <c r="Q2511" i="1"/>
  <c r="R2510" i="1"/>
  <c r="Q2510" i="1"/>
  <c r="R2509" i="1"/>
  <c r="Q2509" i="1"/>
  <c r="S2509" i="1" s="1"/>
  <c r="T2509" i="1" s="1"/>
  <c r="R2508" i="1"/>
  <c r="Q2508" i="1"/>
  <c r="S2508" i="1" s="1"/>
  <c r="T2508" i="1" s="1"/>
  <c r="R2507" i="1"/>
  <c r="Q2507" i="1"/>
  <c r="S2507" i="1" s="1"/>
  <c r="T2507" i="1" s="1"/>
  <c r="R2506" i="1"/>
  <c r="Q2506" i="1"/>
  <c r="S2506" i="1" s="1"/>
  <c r="T2506" i="1" s="1"/>
  <c r="R2505" i="1"/>
  <c r="Q2505" i="1"/>
  <c r="R2504" i="1"/>
  <c r="Q2504" i="1"/>
  <c r="R2503" i="1"/>
  <c r="Q2503" i="1"/>
  <c r="S2503" i="1" s="1"/>
  <c r="T2503" i="1" s="1"/>
  <c r="R2502" i="1"/>
  <c r="Q2502" i="1"/>
  <c r="S2502" i="1" s="1"/>
  <c r="T2502" i="1" s="1"/>
  <c r="R2501" i="1"/>
  <c r="Q2501" i="1"/>
  <c r="S2501" i="1" s="1"/>
  <c r="T2501" i="1" s="1"/>
  <c r="R2500" i="1"/>
  <c r="Q2500" i="1"/>
  <c r="S2500" i="1" s="1"/>
  <c r="T2500" i="1" s="1"/>
  <c r="R2499" i="1"/>
  <c r="Q2499" i="1"/>
  <c r="R2498" i="1"/>
  <c r="Q2498" i="1"/>
  <c r="R2497" i="1"/>
  <c r="Q2497" i="1"/>
  <c r="S2497" i="1" s="1"/>
  <c r="T2497" i="1" s="1"/>
  <c r="R2496" i="1"/>
  <c r="Q2496" i="1"/>
  <c r="S2496" i="1" s="1"/>
  <c r="T2496" i="1" s="1"/>
  <c r="R2495" i="1"/>
  <c r="Q2495" i="1"/>
  <c r="S2495" i="1" s="1"/>
  <c r="T2495" i="1" s="1"/>
  <c r="R2494" i="1"/>
  <c r="Q2494" i="1"/>
  <c r="S2494" i="1" s="1"/>
  <c r="T2494" i="1" s="1"/>
  <c r="R2493" i="1"/>
  <c r="Q2493" i="1"/>
  <c r="R2492" i="1"/>
  <c r="Q2492" i="1"/>
  <c r="R2491" i="1"/>
  <c r="Q2491" i="1"/>
  <c r="R2490" i="1"/>
  <c r="Q2490" i="1"/>
  <c r="S2490" i="1" s="1"/>
  <c r="T2490" i="1" s="1"/>
  <c r="R2489" i="1"/>
  <c r="Q2489" i="1"/>
  <c r="R2488" i="1"/>
  <c r="Q2488" i="1"/>
  <c r="S2488" i="1" s="1"/>
  <c r="T2488" i="1" s="1"/>
  <c r="R2487" i="1"/>
  <c r="Q2487" i="1"/>
  <c r="R2486" i="1"/>
  <c r="Q2486" i="1"/>
  <c r="R2485" i="1"/>
  <c r="Q2485" i="1"/>
  <c r="S2485" i="1" s="1"/>
  <c r="T2485" i="1" s="1"/>
  <c r="R2484" i="1"/>
  <c r="Q2484" i="1"/>
  <c r="S2484" i="1" s="1"/>
  <c r="T2484" i="1" s="1"/>
  <c r="R2483" i="1"/>
  <c r="Q2483" i="1"/>
  <c r="R2482" i="1"/>
  <c r="Q2482" i="1"/>
  <c r="S2482" i="1" s="1"/>
  <c r="T2482" i="1" s="1"/>
  <c r="R2481" i="1"/>
  <c r="Q2481" i="1"/>
  <c r="R2480" i="1"/>
  <c r="Q2480" i="1"/>
  <c r="R2479" i="1"/>
  <c r="Q2479" i="1"/>
  <c r="S2479" i="1" s="1"/>
  <c r="T2479" i="1" s="1"/>
  <c r="R2478" i="1"/>
  <c r="Q2478" i="1"/>
  <c r="S2478" i="1" s="1"/>
  <c r="T2478" i="1" s="1"/>
  <c r="R2477" i="1"/>
  <c r="Q2477" i="1"/>
  <c r="S2477" i="1" s="1"/>
  <c r="T2477" i="1" s="1"/>
  <c r="R2476" i="1"/>
  <c r="Q2476" i="1"/>
  <c r="R2475" i="1"/>
  <c r="Q2475" i="1"/>
  <c r="R2474" i="1"/>
  <c r="Q2474" i="1"/>
  <c r="R2473" i="1"/>
  <c r="Q2473" i="1"/>
  <c r="S2473" i="1" s="1"/>
  <c r="T2473" i="1" s="1"/>
  <c r="R2472" i="1"/>
  <c r="Q2472" i="1"/>
  <c r="R2471" i="1"/>
  <c r="Q2471" i="1"/>
  <c r="S2471" i="1" s="1"/>
  <c r="T2471" i="1" s="1"/>
  <c r="R2470" i="1"/>
  <c r="Q2470" i="1"/>
  <c r="S2470" i="1" s="1"/>
  <c r="T2470" i="1" s="1"/>
  <c r="R2469" i="1"/>
  <c r="Q2469" i="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R2461" i="1"/>
  <c r="Q2461" i="1"/>
  <c r="S2461" i="1" s="1"/>
  <c r="T2461" i="1" s="1"/>
  <c r="R2460" i="1"/>
  <c r="Q2460" i="1"/>
  <c r="R2459" i="1"/>
  <c r="Q2459" i="1"/>
  <c r="S2459" i="1" s="1"/>
  <c r="T2459" i="1" s="1"/>
  <c r="R2458" i="1"/>
  <c r="Q2458" i="1"/>
  <c r="S2458" i="1" s="1"/>
  <c r="T2458" i="1" s="1"/>
  <c r="R2457" i="1"/>
  <c r="Q2457" i="1"/>
  <c r="R2456" i="1"/>
  <c r="Q2456" i="1"/>
  <c r="R2455" i="1"/>
  <c r="Q2455" i="1"/>
  <c r="R2454" i="1"/>
  <c r="Q2454" i="1"/>
  <c r="S2454" i="1" s="1"/>
  <c r="T2454" i="1" s="1"/>
  <c r="R2453" i="1"/>
  <c r="Q2453" i="1"/>
  <c r="S2453" i="1" s="1"/>
  <c r="T2453" i="1" s="1"/>
  <c r="R2452" i="1"/>
  <c r="Q2452" i="1"/>
  <c r="S2452" i="1" s="1"/>
  <c r="T2452" i="1" s="1"/>
  <c r="R2451" i="1"/>
  <c r="Q2451" i="1"/>
  <c r="R2450" i="1"/>
  <c r="Q2450" i="1"/>
  <c r="R2449" i="1"/>
  <c r="Q2449" i="1"/>
  <c r="R2448" i="1"/>
  <c r="Q2448" i="1"/>
  <c r="S2448" i="1" s="1"/>
  <c r="T2448" i="1" s="1"/>
  <c r="R2447" i="1"/>
  <c r="Q2447" i="1"/>
  <c r="S2447" i="1" s="1"/>
  <c r="T2447" i="1" s="1"/>
  <c r="R2446" i="1"/>
  <c r="Q2446" i="1"/>
  <c r="S2446" i="1" s="1"/>
  <c r="T2446" i="1" s="1"/>
  <c r="R2445" i="1"/>
  <c r="Q2445" i="1"/>
  <c r="R2444" i="1"/>
  <c r="Q2444" i="1"/>
  <c r="R2443" i="1"/>
  <c r="Q2443" i="1"/>
  <c r="S2443" i="1" s="1"/>
  <c r="T2443" i="1" s="1"/>
  <c r="R2442" i="1"/>
  <c r="Q2442" i="1"/>
  <c r="S2442" i="1" s="1"/>
  <c r="T2442" i="1" s="1"/>
  <c r="R2441" i="1"/>
  <c r="Q2441" i="1"/>
  <c r="R2440" i="1"/>
  <c r="Q2440" i="1"/>
  <c r="S2440" i="1" s="1"/>
  <c r="T2440" i="1" s="1"/>
  <c r="R2439" i="1"/>
  <c r="Q2439" i="1"/>
  <c r="R2438" i="1"/>
  <c r="Q2438" i="1"/>
  <c r="R2437" i="1"/>
  <c r="Q2437" i="1"/>
  <c r="R2436" i="1"/>
  <c r="Q2436" i="1"/>
  <c r="S2436" i="1" s="1"/>
  <c r="T2436" i="1" s="1"/>
  <c r="R2435" i="1"/>
  <c r="Q2435" i="1"/>
  <c r="S2435" i="1" s="1"/>
  <c r="T2435" i="1" s="1"/>
  <c r="R2434" i="1"/>
  <c r="Q2434" i="1"/>
  <c r="S2434" i="1" s="1"/>
  <c r="T2434" i="1" s="1"/>
  <c r="R2433" i="1"/>
  <c r="Q2433" i="1"/>
  <c r="R2432" i="1"/>
  <c r="Q2432" i="1"/>
  <c r="R2431" i="1"/>
  <c r="Q2431" i="1"/>
  <c r="S2431" i="1" s="1"/>
  <c r="T2431" i="1" s="1"/>
  <c r="R2430" i="1"/>
  <c r="Q2430" i="1"/>
  <c r="S2430" i="1" s="1"/>
  <c r="T2430" i="1" s="1"/>
  <c r="R2429" i="1"/>
  <c r="Q2429" i="1"/>
  <c r="S2429" i="1" s="1"/>
  <c r="T2429" i="1" s="1"/>
  <c r="R2428" i="1"/>
  <c r="Q2428" i="1"/>
  <c r="S2428" i="1" s="1"/>
  <c r="T2428" i="1" s="1"/>
  <c r="R2427" i="1"/>
  <c r="Q2427" i="1"/>
  <c r="R2426" i="1"/>
  <c r="Q2426" i="1"/>
  <c r="R2425" i="1"/>
  <c r="Q2425" i="1"/>
  <c r="R2424" i="1"/>
  <c r="Q2424" i="1"/>
  <c r="R2423" i="1"/>
  <c r="Q2423" i="1"/>
  <c r="R2422" i="1"/>
  <c r="Q2422" i="1"/>
  <c r="S2422" i="1" s="1"/>
  <c r="T2422" i="1" s="1"/>
  <c r="R2421" i="1"/>
  <c r="Q2421" i="1"/>
  <c r="R2420" i="1"/>
  <c r="Q2420" i="1"/>
  <c r="R2419" i="1"/>
  <c r="Q2419" i="1"/>
  <c r="S2419" i="1" s="1"/>
  <c r="T2419" i="1" s="1"/>
  <c r="R2418" i="1"/>
  <c r="Q2418" i="1"/>
  <c r="S2418" i="1" s="1"/>
  <c r="T2418" i="1" s="1"/>
  <c r="R2417" i="1"/>
  <c r="Q2417" i="1"/>
  <c r="S2417" i="1" s="1"/>
  <c r="T2417" i="1" s="1"/>
  <c r="R2416" i="1"/>
  <c r="Q2416" i="1"/>
  <c r="S2416" i="1" s="1"/>
  <c r="T2416" i="1" s="1"/>
  <c r="R2415" i="1"/>
  <c r="Q2415" i="1"/>
  <c r="R2414" i="1"/>
  <c r="Q2414" i="1"/>
  <c r="R2413" i="1"/>
  <c r="Q2413" i="1"/>
  <c r="S2413" i="1" s="1"/>
  <c r="T2413" i="1" s="1"/>
  <c r="R2412" i="1"/>
  <c r="Q2412" i="1"/>
  <c r="R2411" i="1"/>
  <c r="Q2411" i="1"/>
  <c r="S2411" i="1" s="1"/>
  <c r="T2411" i="1" s="1"/>
  <c r="R2410" i="1"/>
  <c r="Q2410" i="1"/>
  <c r="S2410" i="1" s="1"/>
  <c r="T2410" i="1" s="1"/>
  <c r="R2409" i="1"/>
  <c r="Q2409" i="1"/>
  <c r="R2408" i="1"/>
  <c r="Q2408" i="1"/>
  <c r="R2407" i="1"/>
  <c r="Q2407" i="1"/>
  <c r="S2407" i="1" s="1"/>
  <c r="T2407" i="1" s="1"/>
  <c r="R2406" i="1"/>
  <c r="Q2406" i="1"/>
  <c r="S2406" i="1" s="1"/>
  <c r="T2406" i="1" s="1"/>
  <c r="R2405" i="1"/>
  <c r="Q2405" i="1"/>
  <c r="S2405" i="1" s="1"/>
  <c r="T2405" i="1" s="1"/>
  <c r="R2404" i="1"/>
  <c r="Q2404" i="1"/>
  <c r="S2404" i="1" s="1"/>
  <c r="T2404" i="1" s="1"/>
  <c r="R2403" i="1"/>
  <c r="Q2403" i="1"/>
  <c r="R2402" i="1"/>
  <c r="Q2402" i="1"/>
  <c r="R2401" i="1"/>
  <c r="Q2401" i="1"/>
  <c r="S2401" i="1" s="1"/>
  <c r="T2401" i="1" s="1"/>
  <c r="R2400" i="1"/>
  <c r="Q2400" i="1"/>
  <c r="S2400" i="1" s="1"/>
  <c r="T2400" i="1" s="1"/>
  <c r="R2399" i="1"/>
  <c r="Q2399" i="1"/>
  <c r="S2399" i="1" s="1"/>
  <c r="T2399" i="1" s="1"/>
  <c r="R2398" i="1"/>
  <c r="Q2398" i="1"/>
  <c r="S2398" i="1" s="1"/>
  <c r="T2398" i="1" s="1"/>
  <c r="R2397" i="1"/>
  <c r="Q2397" i="1"/>
  <c r="R2396" i="1"/>
  <c r="Q2396" i="1"/>
  <c r="R2395" i="1"/>
  <c r="Q2395" i="1"/>
  <c r="S2395" i="1" s="1"/>
  <c r="T2395" i="1" s="1"/>
  <c r="R2394" i="1"/>
  <c r="Q2394" i="1"/>
  <c r="S2394" i="1" s="1"/>
  <c r="T2394" i="1" s="1"/>
  <c r="R2393" i="1"/>
  <c r="Q2393" i="1"/>
  <c r="S2393" i="1" s="1"/>
  <c r="T2393" i="1" s="1"/>
  <c r="R2392" i="1"/>
  <c r="Q2392" i="1"/>
  <c r="R2391" i="1"/>
  <c r="Q2391" i="1"/>
  <c r="R2390" i="1"/>
  <c r="Q2390" i="1"/>
  <c r="R2389" i="1"/>
  <c r="Q2389" i="1"/>
  <c r="S2389" i="1" s="1"/>
  <c r="T2389" i="1" s="1"/>
  <c r="R2388" i="1"/>
  <c r="Q2388" i="1"/>
  <c r="S2388" i="1" s="1"/>
  <c r="T2388" i="1" s="1"/>
  <c r="R2387" i="1"/>
  <c r="Q2387" i="1"/>
  <c r="S2387" i="1" s="1"/>
  <c r="T2387" i="1" s="1"/>
  <c r="R2386" i="1"/>
  <c r="Q2386" i="1"/>
  <c r="S2386" i="1" s="1"/>
  <c r="T2386" i="1" s="1"/>
  <c r="R2385" i="1"/>
  <c r="Q2385" i="1"/>
  <c r="R2384" i="1"/>
  <c r="Q2384" i="1"/>
  <c r="R2383" i="1"/>
  <c r="Q2383" i="1"/>
  <c r="S2383" i="1" s="1"/>
  <c r="T2383" i="1" s="1"/>
  <c r="R2382" i="1"/>
  <c r="Q2382" i="1"/>
  <c r="S2382" i="1" s="1"/>
  <c r="T2382" i="1" s="1"/>
  <c r="R2381" i="1"/>
  <c r="Q2381" i="1"/>
  <c r="S2381" i="1" s="1"/>
  <c r="T2381" i="1" s="1"/>
  <c r="R2380" i="1"/>
  <c r="Q2380" i="1"/>
  <c r="S2380" i="1" s="1"/>
  <c r="T2380" i="1" s="1"/>
  <c r="R2379" i="1"/>
  <c r="Q2379" i="1"/>
  <c r="R2378" i="1"/>
  <c r="Q2378" i="1"/>
  <c r="R2377" i="1"/>
  <c r="Q2377" i="1"/>
  <c r="S2377" i="1" s="1"/>
  <c r="T2377" i="1" s="1"/>
  <c r="R2376" i="1"/>
  <c r="Q2376" i="1"/>
  <c r="S2376" i="1" s="1"/>
  <c r="T2376" i="1" s="1"/>
  <c r="R2375" i="1"/>
  <c r="Q2375" i="1"/>
  <c r="S2375" i="1" s="1"/>
  <c r="T2375" i="1" s="1"/>
  <c r="R2374" i="1"/>
  <c r="Q2374" i="1"/>
  <c r="S2374" i="1" s="1"/>
  <c r="T2374" i="1" s="1"/>
  <c r="R2373" i="1"/>
  <c r="Q2373" i="1"/>
  <c r="R2372" i="1"/>
  <c r="Q2372" i="1"/>
  <c r="R2371" i="1"/>
  <c r="Q2371" i="1"/>
  <c r="S2371" i="1" s="1"/>
  <c r="T2371" i="1" s="1"/>
  <c r="R2370" i="1"/>
  <c r="Q2370" i="1"/>
  <c r="S2370" i="1" s="1"/>
  <c r="T2370" i="1" s="1"/>
  <c r="R2369" i="1"/>
  <c r="Q2369" i="1"/>
  <c r="S2369" i="1" s="1"/>
  <c r="T2369" i="1" s="1"/>
  <c r="R2368" i="1"/>
  <c r="Q2368" i="1"/>
  <c r="S2368" i="1" s="1"/>
  <c r="T2368" i="1" s="1"/>
  <c r="R2367" i="1"/>
  <c r="Q2367" i="1"/>
  <c r="R2366" i="1"/>
  <c r="Q2366" i="1"/>
  <c r="R2365" i="1"/>
  <c r="Q2365" i="1"/>
  <c r="S2365" i="1" s="1"/>
  <c r="T2365" i="1" s="1"/>
  <c r="R2364" i="1"/>
  <c r="Q2364" i="1"/>
  <c r="S2364" i="1" s="1"/>
  <c r="T2364" i="1" s="1"/>
  <c r="R2363" i="1"/>
  <c r="Q2363" i="1"/>
  <c r="S2363" i="1" s="1"/>
  <c r="T2363" i="1" s="1"/>
  <c r="R2362" i="1"/>
  <c r="Q2362" i="1"/>
  <c r="S2362" i="1" s="1"/>
  <c r="T2362" i="1" s="1"/>
  <c r="R2361" i="1"/>
  <c r="Q2361" i="1"/>
  <c r="R2360" i="1"/>
  <c r="Q2360" i="1"/>
  <c r="R2359" i="1"/>
  <c r="Q2359" i="1"/>
  <c r="S2359" i="1" s="1"/>
  <c r="T2359" i="1" s="1"/>
  <c r="R2358" i="1"/>
  <c r="Q2358" i="1"/>
  <c r="S2358" i="1" s="1"/>
  <c r="T2358" i="1" s="1"/>
  <c r="R2357" i="1"/>
  <c r="Q2357" i="1"/>
  <c r="S2357" i="1" s="1"/>
  <c r="T2357" i="1" s="1"/>
  <c r="R2356" i="1"/>
  <c r="Q2356" i="1"/>
  <c r="S2356" i="1" s="1"/>
  <c r="T2356" i="1" s="1"/>
  <c r="R2355" i="1"/>
  <c r="Q2355" i="1"/>
  <c r="R2354" i="1"/>
  <c r="Q2354" i="1"/>
  <c r="R2353" i="1"/>
  <c r="Q2353" i="1"/>
  <c r="R2352" i="1"/>
  <c r="Q2352" i="1"/>
  <c r="S2352" i="1" s="1"/>
  <c r="T2352" i="1" s="1"/>
  <c r="R2351" i="1"/>
  <c r="Q2351" i="1"/>
  <c r="S2351" i="1" s="1"/>
  <c r="T2351" i="1" s="1"/>
  <c r="R2350" i="1"/>
  <c r="Q2350" i="1"/>
  <c r="S2350" i="1" s="1"/>
  <c r="T2350" i="1" s="1"/>
  <c r="R2349" i="1"/>
  <c r="Q2349" i="1"/>
  <c r="R2348" i="1"/>
  <c r="Q2348" i="1"/>
  <c r="R2347" i="1"/>
  <c r="Q2347" i="1"/>
  <c r="S2347" i="1" s="1"/>
  <c r="T2347" i="1" s="1"/>
  <c r="R2346" i="1"/>
  <c r="Q2346" i="1"/>
  <c r="S2346" i="1" s="1"/>
  <c r="T2346" i="1" s="1"/>
  <c r="R2345" i="1"/>
  <c r="Q2345" i="1"/>
  <c r="S2345" i="1" s="1"/>
  <c r="T2345" i="1" s="1"/>
  <c r="R2344" i="1"/>
  <c r="Q2344" i="1"/>
  <c r="S2344" i="1" s="1"/>
  <c r="T2344" i="1" s="1"/>
  <c r="R2343" i="1"/>
  <c r="Q2343" i="1"/>
  <c r="R2342" i="1"/>
  <c r="Q2342" i="1"/>
  <c r="R2341" i="1"/>
  <c r="Q2341" i="1"/>
  <c r="S2341" i="1" s="1"/>
  <c r="T2341" i="1" s="1"/>
  <c r="R2340" i="1"/>
  <c r="Q2340" i="1"/>
  <c r="S2340" i="1" s="1"/>
  <c r="T2340" i="1" s="1"/>
  <c r="R2339" i="1"/>
  <c r="Q2339" i="1"/>
  <c r="S2339" i="1" s="1"/>
  <c r="T2339" i="1" s="1"/>
  <c r="R2338" i="1"/>
  <c r="Q2338" i="1"/>
  <c r="S2338" i="1" s="1"/>
  <c r="T2338" i="1" s="1"/>
  <c r="R2337" i="1"/>
  <c r="Q2337" i="1"/>
  <c r="R2336" i="1"/>
  <c r="Q2336" i="1"/>
  <c r="R2335" i="1"/>
  <c r="Q2335" i="1"/>
  <c r="S2335" i="1" s="1"/>
  <c r="T2335" i="1" s="1"/>
  <c r="R2334" i="1"/>
  <c r="Q2334" i="1"/>
  <c r="S2334" i="1" s="1"/>
  <c r="T2334" i="1" s="1"/>
  <c r="R2333" i="1"/>
  <c r="Q2333" i="1"/>
  <c r="S2333" i="1" s="1"/>
  <c r="T2333" i="1" s="1"/>
  <c r="R2332" i="1"/>
  <c r="Q2332" i="1"/>
  <c r="S2332" i="1" s="1"/>
  <c r="T2332" i="1" s="1"/>
  <c r="R2331" i="1"/>
  <c r="Q2331" i="1"/>
  <c r="R2330" i="1"/>
  <c r="Q2330" i="1"/>
  <c r="R2329" i="1"/>
  <c r="Q2329" i="1"/>
  <c r="S2329" i="1" s="1"/>
  <c r="T2329" i="1" s="1"/>
  <c r="R2328" i="1"/>
  <c r="Q2328" i="1"/>
  <c r="R2327" i="1"/>
  <c r="Q2327" i="1"/>
  <c r="S2327" i="1" s="1"/>
  <c r="T2327" i="1" s="1"/>
  <c r="R2326" i="1"/>
  <c r="Q2326" i="1"/>
  <c r="S2326" i="1" s="1"/>
  <c r="T2326" i="1" s="1"/>
  <c r="R2325" i="1"/>
  <c r="Q2325" i="1"/>
  <c r="R2324" i="1"/>
  <c r="Q2324" i="1"/>
  <c r="R2323" i="1"/>
  <c r="Q2323" i="1"/>
  <c r="S2323" i="1" s="1"/>
  <c r="T2323" i="1" s="1"/>
  <c r="R2322" i="1"/>
  <c r="Q2322" i="1"/>
  <c r="S2322" i="1" s="1"/>
  <c r="T2322" i="1" s="1"/>
  <c r="R2321" i="1"/>
  <c r="Q2321" i="1"/>
  <c r="S2321" i="1" s="1"/>
  <c r="T2321" i="1" s="1"/>
  <c r="R2320" i="1"/>
  <c r="Q2320" i="1"/>
  <c r="S2320" i="1" s="1"/>
  <c r="T2320" i="1" s="1"/>
  <c r="R2319" i="1"/>
  <c r="Q2319" i="1"/>
  <c r="R2318" i="1"/>
  <c r="Q2318" i="1"/>
  <c r="R2317" i="1"/>
  <c r="Q2317" i="1"/>
  <c r="S2317" i="1" s="1"/>
  <c r="T2317" i="1" s="1"/>
  <c r="R2316" i="1"/>
  <c r="Q2316" i="1"/>
  <c r="S2316" i="1" s="1"/>
  <c r="T2316" i="1" s="1"/>
  <c r="R2315" i="1"/>
  <c r="Q2315" i="1"/>
  <c r="S2315" i="1" s="1"/>
  <c r="T2315" i="1" s="1"/>
  <c r="R2314" i="1"/>
  <c r="Q2314" i="1"/>
  <c r="S2314" i="1" s="1"/>
  <c r="T2314" i="1" s="1"/>
  <c r="R2313" i="1"/>
  <c r="Q2313" i="1"/>
  <c r="R2312" i="1"/>
  <c r="Q2312" i="1"/>
  <c r="R2311" i="1"/>
  <c r="Q2311" i="1"/>
  <c r="R2310" i="1"/>
  <c r="Q2310" i="1"/>
  <c r="R2309" i="1"/>
  <c r="Q2309" i="1"/>
  <c r="S2309" i="1" s="1"/>
  <c r="T2309" i="1" s="1"/>
  <c r="R2308" i="1"/>
  <c r="Q2308" i="1"/>
  <c r="S2308" i="1" s="1"/>
  <c r="T2308" i="1" s="1"/>
  <c r="R2307" i="1"/>
  <c r="Q2307" i="1"/>
  <c r="R2306" i="1"/>
  <c r="Q2306" i="1"/>
  <c r="R2305" i="1"/>
  <c r="Q2305" i="1"/>
  <c r="S2305" i="1" s="1"/>
  <c r="T2305" i="1" s="1"/>
  <c r="R2304" i="1"/>
  <c r="Q2304" i="1"/>
  <c r="S2304" i="1" s="1"/>
  <c r="T2304" i="1" s="1"/>
  <c r="R2303" i="1"/>
  <c r="Q2303" i="1"/>
  <c r="S2303" i="1" s="1"/>
  <c r="T2303" i="1" s="1"/>
  <c r="R2302" i="1"/>
  <c r="Q2302" i="1"/>
  <c r="S2302" i="1" s="1"/>
  <c r="T2302" i="1" s="1"/>
  <c r="R2301" i="1"/>
  <c r="Q2301" i="1"/>
  <c r="R2300" i="1"/>
  <c r="Q2300" i="1"/>
  <c r="R2299" i="1"/>
  <c r="Q2299" i="1"/>
  <c r="S2299" i="1" s="1"/>
  <c r="T2299" i="1" s="1"/>
  <c r="R2298" i="1"/>
  <c r="Q2298" i="1"/>
  <c r="S2298" i="1" s="1"/>
  <c r="T2298" i="1" s="1"/>
  <c r="R2297" i="1"/>
  <c r="Q2297" i="1"/>
  <c r="S2297" i="1" s="1"/>
  <c r="T2297" i="1" s="1"/>
  <c r="R2296" i="1"/>
  <c r="Q2296" i="1"/>
  <c r="S2296" i="1" s="1"/>
  <c r="T2296" i="1" s="1"/>
  <c r="R2295" i="1"/>
  <c r="Q2295" i="1"/>
  <c r="R2294" i="1"/>
  <c r="Q2294" i="1"/>
  <c r="R2293" i="1"/>
  <c r="Q2293" i="1"/>
  <c r="S2293" i="1" s="1"/>
  <c r="T2293" i="1" s="1"/>
  <c r="R2292" i="1"/>
  <c r="Q2292" i="1"/>
  <c r="R2291" i="1"/>
  <c r="Q2291" i="1"/>
  <c r="R2290" i="1"/>
  <c r="Q2290" i="1"/>
  <c r="S2290" i="1" s="1"/>
  <c r="T2290" i="1" s="1"/>
  <c r="R2289" i="1"/>
  <c r="Q2289" i="1"/>
  <c r="R2288" i="1"/>
  <c r="Q2288" i="1"/>
  <c r="R2287" i="1"/>
  <c r="Q2287" i="1"/>
  <c r="S2287" i="1" s="1"/>
  <c r="T2287" i="1" s="1"/>
  <c r="R2286" i="1"/>
  <c r="Q2286" i="1"/>
  <c r="S2286" i="1" s="1"/>
  <c r="T2286" i="1" s="1"/>
  <c r="R2285" i="1"/>
  <c r="Q2285" i="1"/>
  <c r="S2285" i="1" s="1"/>
  <c r="T2285" i="1" s="1"/>
  <c r="R2284" i="1"/>
  <c r="Q2284" i="1"/>
  <c r="S2284" i="1" s="1"/>
  <c r="T2284" i="1" s="1"/>
  <c r="R2283" i="1"/>
  <c r="Q2283" i="1"/>
  <c r="R2282" i="1"/>
  <c r="Q2282" i="1"/>
  <c r="R2281" i="1"/>
  <c r="Q2281" i="1"/>
  <c r="S2281" i="1" s="1"/>
  <c r="T2281" i="1" s="1"/>
  <c r="R2280" i="1"/>
  <c r="Q2280" i="1"/>
  <c r="S2280" i="1" s="1"/>
  <c r="T2280" i="1" s="1"/>
  <c r="R2279" i="1"/>
  <c r="Q2279" i="1"/>
  <c r="S2279" i="1" s="1"/>
  <c r="T2279" i="1" s="1"/>
  <c r="R2278" i="1"/>
  <c r="Q2278" i="1"/>
  <c r="R2277" i="1"/>
  <c r="Q2277" i="1"/>
  <c r="R2276" i="1"/>
  <c r="Q2276" i="1"/>
  <c r="R2275" i="1"/>
  <c r="Q2275" i="1"/>
  <c r="S2275" i="1" s="1"/>
  <c r="T2275" i="1" s="1"/>
  <c r="R2274" i="1"/>
  <c r="Q2274" i="1"/>
  <c r="S2274" i="1" s="1"/>
  <c r="T2274" i="1" s="1"/>
  <c r="R2273" i="1"/>
  <c r="Q2273" i="1"/>
  <c r="S2273" i="1" s="1"/>
  <c r="T2273" i="1" s="1"/>
  <c r="R2272" i="1"/>
  <c r="Q2272" i="1"/>
  <c r="S2272" i="1" s="1"/>
  <c r="T2272" i="1" s="1"/>
  <c r="R2271" i="1"/>
  <c r="Q2271" i="1"/>
  <c r="R2270" i="1"/>
  <c r="Q2270" i="1"/>
  <c r="R2269" i="1"/>
  <c r="Q2269" i="1"/>
  <c r="S2269" i="1" s="1"/>
  <c r="T2269" i="1" s="1"/>
  <c r="R2268" i="1"/>
  <c r="Q2268" i="1"/>
  <c r="S2268" i="1" s="1"/>
  <c r="T2268" i="1" s="1"/>
  <c r="R2267" i="1"/>
  <c r="Q2267" i="1"/>
  <c r="S2267" i="1" s="1"/>
  <c r="T2267" i="1" s="1"/>
  <c r="R2266" i="1"/>
  <c r="Q2266" i="1"/>
  <c r="S2266" i="1" s="1"/>
  <c r="T2266" i="1" s="1"/>
  <c r="R2265" i="1"/>
  <c r="Q2265" i="1"/>
  <c r="R2264" i="1"/>
  <c r="Q2264" i="1"/>
  <c r="R2263" i="1"/>
  <c r="Q2263" i="1"/>
  <c r="S2263" i="1" s="1"/>
  <c r="T2263" i="1" s="1"/>
  <c r="R2262" i="1"/>
  <c r="Q2262" i="1"/>
  <c r="S2262" i="1" s="1"/>
  <c r="T2262" i="1" s="1"/>
  <c r="R2261" i="1"/>
  <c r="Q2261" i="1"/>
  <c r="S2261" i="1" s="1"/>
  <c r="T2261" i="1" s="1"/>
  <c r="R2260" i="1"/>
  <c r="Q2260" i="1"/>
  <c r="S2260" i="1" s="1"/>
  <c r="T2260" i="1" s="1"/>
  <c r="R2259" i="1"/>
  <c r="Q2259" i="1"/>
  <c r="R2258" i="1"/>
  <c r="Q2258" i="1"/>
  <c r="R2257" i="1"/>
  <c r="Q2257" i="1"/>
  <c r="S2257" i="1" s="1"/>
  <c r="T2257" i="1" s="1"/>
  <c r="R2256" i="1"/>
  <c r="Q2256" i="1"/>
  <c r="S2256" i="1" s="1"/>
  <c r="T2256" i="1" s="1"/>
  <c r="R2255" i="1"/>
  <c r="Q2255" i="1"/>
  <c r="S2255" i="1" s="1"/>
  <c r="T2255" i="1" s="1"/>
  <c r="R2254" i="1"/>
  <c r="Q2254" i="1"/>
  <c r="S2254" i="1" s="1"/>
  <c r="T2254" i="1" s="1"/>
  <c r="R2253" i="1"/>
  <c r="Q2253" i="1"/>
  <c r="R2252" i="1"/>
  <c r="Q2252" i="1"/>
  <c r="R2251" i="1"/>
  <c r="Q2251" i="1"/>
  <c r="S2251" i="1" s="1"/>
  <c r="T2251" i="1" s="1"/>
  <c r="R2250" i="1"/>
  <c r="Q2250" i="1"/>
  <c r="S2250" i="1" s="1"/>
  <c r="T2250" i="1" s="1"/>
  <c r="R2249" i="1"/>
  <c r="Q2249" i="1"/>
  <c r="S2249" i="1" s="1"/>
  <c r="T2249" i="1" s="1"/>
  <c r="R2248" i="1"/>
  <c r="Q2248" i="1"/>
  <c r="S2248" i="1" s="1"/>
  <c r="T2248" i="1" s="1"/>
  <c r="R2247" i="1"/>
  <c r="Q2247" i="1"/>
  <c r="R2246" i="1"/>
  <c r="Q2246" i="1"/>
  <c r="R2245" i="1"/>
  <c r="Q2245" i="1"/>
  <c r="S2245" i="1" s="1"/>
  <c r="T2245" i="1" s="1"/>
  <c r="R2244" i="1"/>
  <c r="Q2244" i="1"/>
  <c r="R2243" i="1"/>
  <c r="Q2243" i="1"/>
  <c r="R2242" i="1"/>
  <c r="Q2242" i="1"/>
  <c r="S2242" i="1" s="1"/>
  <c r="T2242" i="1" s="1"/>
  <c r="R2241" i="1"/>
  <c r="Q2241" i="1"/>
  <c r="R2240" i="1"/>
  <c r="Q2240" i="1"/>
  <c r="R2239" i="1"/>
  <c r="Q2239" i="1"/>
  <c r="R2238" i="1"/>
  <c r="Q2238" i="1"/>
  <c r="S2238" i="1" s="1"/>
  <c r="T2238" i="1" s="1"/>
  <c r="R2237" i="1"/>
  <c r="Q2237" i="1"/>
  <c r="S2237" i="1" s="1"/>
  <c r="T2237" i="1" s="1"/>
  <c r="R2236" i="1"/>
  <c r="Q2236" i="1"/>
  <c r="R2235" i="1"/>
  <c r="Q2235" i="1"/>
  <c r="R2234" i="1"/>
  <c r="Q2234" i="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R2222" i="1"/>
  <c r="Q2222" i="1"/>
  <c r="R2221" i="1"/>
  <c r="Q2221" i="1"/>
  <c r="S2221" i="1" s="1"/>
  <c r="T2221" i="1" s="1"/>
  <c r="R2220" i="1"/>
  <c r="Q2220" i="1"/>
  <c r="S2220" i="1" s="1"/>
  <c r="T2220" i="1" s="1"/>
  <c r="R2219" i="1"/>
  <c r="Q2219" i="1"/>
  <c r="S2219" i="1" s="1"/>
  <c r="T2219" i="1" s="1"/>
  <c r="R2218" i="1"/>
  <c r="Q2218" i="1"/>
  <c r="S2218" i="1" s="1"/>
  <c r="T2218" i="1" s="1"/>
  <c r="R2217" i="1"/>
  <c r="Q2217" i="1"/>
  <c r="R2216" i="1"/>
  <c r="Q2216" i="1"/>
  <c r="R2215" i="1"/>
  <c r="Q2215" i="1"/>
  <c r="R2214" i="1"/>
  <c r="Q2214" i="1"/>
  <c r="S2214" i="1" s="1"/>
  <c r="T2214" i="1" s="1"/>
  <c r="R2213" i="1"/>
  <c r="Q2213" i="1"/>
  <c r="S2213" i="1" s="1"/>
  <c r="T2213" i="1" s="1"/>
  <c r="R2212" i="1"/>
  <c r="Q2212" i="1"/>
  <c r="S2212" i="1" s="1"/>
  <c r="T2212" i="1" s="1"/>
  <c r="R2211" i="1"/>
  <c r="Q2211" i="1"/>
  <c r="R2210" i="1"/>
  <c r="Q2210" i="1"/>
  <c r="R2209" i="1"/>
  <c r="Q2209" i="1"/>
  <c r="S2209" i="1" s="1"/>
  <c r="T2209" i="1" s="1"/>
  <c r="R2208" i="1"/>
  <c r="Q2208" i="1"/>
  <c r="S2208" i="1" s="1"/>
  <c r="T2208" i="1" s="1"/>
  <c r="R2207" i="1"/>
  <c r="Q2207" i="1"/>
  <c r="S2207" i="1" s="1"/>
  <c r="T2207" i="1" s="1"/>
  <c r="R2206" i="1"/>
  <c r="Q2206" i="1"/>
  <c r="S2206" i="1" s="1"/>
  <c r="T2206" i="1" s="1"/>
  <c r="R2205" i="1"/>
  <c r="Q2205" i="1"/>
  <c r="R2204" i="1"/>
  <c r="Q2204" i="1"/>
  <c r="R2203" i="1"/>
  <c r="Q2203" i="1"/>
  <c r="S2203" i="1" s="1"/>
  <c r="T2203" i="1" s="1"/>
  <c r="R2202" i="1"/>
  <c r="Q2202" i="1"/>
  <c r="S2202" i="1" s="1"/>
  <c r="T2202" i="1" s="1"/>
  <c r="R2201" i="1"/>
  <c r="Q2201" i="1"/>
  <c r="S2201" i="1" s="1"/>
  <c r="T2201" i="1" s="1"/>
  <c r="R2200" i="1"/>
  <c r="Q2200" i="1"/>
  <c r="R2199" i="1"/>
  <c r="Q2199" i="1"/>
  <c r="R2198" i="1"/>
  <c r="Q2198" i="1"/>
  <c r="R2197" i="1"/>
  <c r="Q2197" i="1"/>
  <c r="S2197" i="1" s="1"/>
  <c r="T2197" i="1" s="1"/>
  <c r="R2196" i="1"/>
  <c r="Q2196" i="1"/>
  <c r="S2196" i="1" s="1"/>
  <c r="T2196" i="1" s="1"/>
  <c r="R2195" i="1"/>
  <c r="Q2195" i="1"/>
  <c r="S2195" i="1" s="1"/>
  <c r="T2195" i="1" s="1"/>
  <c r="R2194" i="1"/>
  <c r="Q2194" i="1"/>
  <c r="S2194" i="1" s="1"/>
  <c r="T2194" i="1" s="1"/>
  <c r="R2193" i="1"/>
  <c r="Q2193" i="1"/>
  <c r="R2192" i="1"/>
  <c r="Q2192" i="1"/>
  <c r="R2191" i="1"/>
  <c r="Q2191" i="1"/>
  <c r="S2191" i="1" s="1"/>
  <c r="T2191" i="1" s="1"/>
  <c r="R2190" i="1"/>
  <c r="Q2190" i="1"/>
  <c r="S2190" i="1" s="1"/>
  <c r="T2190" i="1" s="1"/>
  <c r="R2189" i="1"/>
  <c r="Q2189" i="1"/>
  <c r="R2188" i="1"/>
  <c r="Q2188" i="1"/>
  <c r="S2188" i="1" s="1"/>
  <c r="T2188" i="1" s="1"/>
  <c r="R2187" i="1"/>
  <c r="Q2187" i="1"/>
  <c r="R2186" i="1"/>
  <c r="Q2186" i="1"/>
  <c r="R2185" i="1"/>
  <c r="Q2185" i="1"/>
  <c r="S2185" i="1" s="1"/>
  <c r="T2185" i="1" s="1"/>
  <c r="R2184" i="1"/>
  <c r="Q2184" i="1"/>
  <c r="S2184" i="1" s="1"/>
  <c r="T2184" i="1" s="1"/>
  <c r="R2183" i="1"/>
  <c r="Q2183" i="1"/>
  <c r="S2183" i="1" s="1"/>
  <c r="T2183" i="1" s="1"/>
  <c r="R2182" i="1"/>
  <c r="Q2182" i="1"/>
  <c r="S2182" i="1" s="1"/>
  <c r="T2182" i="1" s="1"/>
  <c r="R2181" i="1"/>
  <c r="Q2181" i="1"/>
  <c r="R2180" i="1"/>
  <c r="Q2180" i="1"/>
  <c r="R2179" i="1"/>
  <c r="Q2179" i="1"/>
  <c r="S2179" i="1" s="1"/>
  <c r="T2179" i="1" s="1"/>
  <c r="R2178" i="1"/>
  <c r="Q2178" i="1"/>
  <c r="S2178" i="1" s="1"/>
  <c r="T2178" i="1" s="1"/>
  <c r="R2177" i="1"/>
  <c r="Q2177" i="1"/>
  <c r="S2177" i="1" s="1"/>
  <c r="T2177" i="1" s="1"/>
  <c r="R2176" i="1"/>
  <c r="Q2176" i="1"/>
  <c r="S2176" i="1" s="1"/>
  <c r="T2176" i="1" s="1"/>
  <c r="R2175" i="1"/>
  <c r="Q2175" i="1"/>
  <c r="R2174" i="1"/>
  <c r="Q2174" i="1"/>
  <c r="R2173" i="1"/>
  <c r="Q2173" i="1"/>
  <c r="S2173" i="1" s="1"/>
  <c r="T2173" i="1" s="1"/>
  <c r="R2172" i="1"/>
  <c r="Q2172" i="1"/>
  <c r="R2171" i="1"/>
  <c r="Q2171" i="1"/>
  <c r="S2171" i="1" s="1"/>
  <c r="T2171" i="1" s="1"/>
  <c r="R2170" i="1"/>
  <c r="Q2170" i="1"/>
  <c r="S2170" i="1" s="1"/>
  <c r="T2170" i="1" s="1"/>
  <c r="R2169" i="1"/>
  <c r="Q2169" i="1"/>
  <c r="R2168" i="1"/>
  <c r="Q2168" i="1"/>
  <c r="R2167" i="1"/>
  <c r="Q2167" i="1"/>
  <c r="S2167" i="1" s="1"/>
  <c r="T2167" i="1" s="1"/>
  <c r="R2166" i="1"/>
  <c r="Q2166" i="1"/>
  <c r="S2166" i="1" s="1"/>
  <c r="T2166" i="1" s="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R2156" i="1"/>
  <c r="Q2156" i="1"/>
  <c r="R2155" i="1"/>
  <c r="Q2155" i="1"/>
  <c r="S2155" i="1" s="1"/>
  <c r="T2155" i="1" s="1"/>
  <c r="R2154" i="1"/>
  <c r="Q2154" i="1"/>
  <c r="S2154" i="1" s="1"/>
  <c r="T2154" i="1" s="1"/>
  <c r="R2153" i="1"/>
  <c r="Q2153" i="1"/>
  <c r="S2153" i="1" s="1"/>
  <c r="T2153" i="1" s="1"/>
  <c r="R2152" i="1"/>
  <c r="Q2152" i="1"/>
  <c r="S2152" i="1" s="1"/>
  <c r="T2152" i="1" s="1"/>
  <c r="R2151" i="1"/>
  <c r="Q2151" i="1"/>
  <c r="R2150" i="1"/>
  <c r="Q2150" i="1"/>
  <c r="R2149" i="1"/>
  <c r="Q2149" i="1"/>
  <c r="S2149" i="1" s="1"/>
  <c r="T2149" i="1" s="1"/>
  <c r="R2148" i="1"/>
  <c r="Q2148" i="1"/>
  <c r="S2148" i="1" s="1"/>
  <c r="T2148" i="1" s="1"/>
  <c r="R2147" i="1"/>
  <c r="Q2147" i="1"/>
  <c r="S2147" i="1" s="1"/>
  <c r="T2147" i="1" s="1"/>
  <c r="R2146" i="1"/>
  <c r="Q2146" i="1"/>
  <c r="R2145" i="1"/>
  <c r="Q2145" i="1"/>
  <c r="R2144" i="1"/>
  <c r="Q2144" i="1"/>
  <c r="R2143" i="1"/>
  <c r="Q2143" i="1"/>
  <c r="S2143" i="1" s="1"/>
  <c r="T2143" i="1" s="1"/>
  <c r="R2142" i="1"/>
  <c r="Q2142" i="1"/>
  <c r="S2142" i="1" s="1"/>
  <c r="T2142" i="1" s="1"/>
  <c r="R2141" i="1"/>
  <c r="Q2141" i="1"/>
  <c r="S2141" i="1" s="1"/>
  <c r="T2141" i="1" s="1"/>
  <c r="R2140" i="1"/>
  <c r="Q2140" i="1"/>
  <c r="R2139" i="1"/>
  <c r="Q2139" i="1"/>
  <c r="R2138" i="1"/>
  <c r="Q2138" i="1"/>
  <c r="R2137" i="1"/>
  <c r="Q2137" i="1"/>
  <c r="S2137" i="1" s="1"/>
  <c r="T2137" i="1" s="1"/>
  <c r="R2136" i="1"/>
  <c r="Q2136" i="1"/>
  <c r="R2135" i="1"/>
  <c r="Q2135" i="1"/>
  <c r="R2134" i="1"/>
  <c r="Q2134" i="1"/>
  <c r="R2133" i="1"/>
  <c r="Q2133" i="1"/>
  <c r="R2132" i="1"/>
  <c r="Q2132" i="1"/>
  <c r="R2131" i="1"/>
  <c r="Q2131" i="1"/>
  <c r="S2131" i="1" s="1"/>
  <c r="T2131" i="1" s="1"/>
  <c r="R2130" i="1"/>
  <c r="Q2130" i="1"/>
  <c r="S2130" i="1" s="1"/>
  <c r="T2130" i="1" s="1"/>
  <c r="R2129" i="1"/>
  <c r="Q2129" i="1"/>
  <c r="S2129" i="1" s="1"/>
  <c r="T2129" i="1" s="1"/>
  <c r="R2128" i="1"/>
  <c r="Q2128" i="1"/>
  <c r="S2128" i="1" s="1"/>
  <c r="T2128" i="1" s="1"/>
  <c r="R2127" i="1"/>
  <c r="Q2127" i="1"/>
  <c r="R2126" i="1"/>
  <c r="Q2126" i="1"/>
  <c r="R2125" i="1"/>
  <c r="Q2125" i="1"/>
  <c r="S2125" i="1" s="1"/>
  <c r="T2125" i="1" s="1"/>
  <c r="R2124" i="1"/>
  <c r="Q2124" i="1"/>
  <c r="S2124" i="1" s="1"/>
  <c r="T2124" i="1" s="1"/>
  <c r="R2123" i="1"/>
  <c r="Q2123" i="1"/>
  <c r="S2123" i="1" s="1"/>
  <c r="T2123" i="1" s="1"/>
  <c r="R2122" i="1"/>
  <c r="Q2122" i="1"/>
  <c r="S2122" i="1" s="1"/>
  <c r="T2122" i="1" s="1"/>
  <c r="R2121" i="1"/>
  <c r="Q2121" i="1"/>
  <c r="R2120" i="1"/>
  <c r="Q2120" i="1"/>
  <c r="R2119" i="1"/>
  <c r="Q2119" i="1"/>
  <c r="S2119" i="1" s="1"/>
  <c r="T2119" i="1" s="1"/>
  <c r="R2118" i="1"/>
  <c r="Q2118" i="1"/>
  <c r="S2118" i="1" s="1"/>
  <c r="T2118" i="1" s="1"/>
  <c r="R2117" i="1"/>
  <c r="Q2117" i="1"/>
  <c r="S2117" i="1" s="1"/>
  <c r="T2117" i="1" s="1"/>
  <c r="R2116" i="1"/>
  <c r="Q2116" i="1"/>
  <c r="R2115" i="1"/>
  <c r="Q2115" i="1"/>
  <c r="R2114" i="1"/>
  <c r="Q2114" i="1"/>
  <c r="R2113" i="1"/>
  <c r="Q2113" i="1"/>
  <c r="S2113" i="1" s="1"/>
  <c r="T2113" i="1" s="1"/>
  <c r="R2112" i="1"/>
  <c r="Q2112" i="1"/>
  <c r="R2111" i="1"/>
  <c r="Q2111" i="1"/>
  <c r="R2110" i="1"/>
  <c r="Q2110" i="1"/>
  <c r="S2110" i="1" s="1"/>
  <c r="T2110" i="1" s="1"/>
  <c r="R2109" i="1"/>
  <c r="Q2109" i="1"/>
  <c r="R2108" i="1"/>
  <c r="Q2108" i="1"/>
  <c r="R2107" i="1"/>
  <c r="Q2107" i="1"/>
  <c r="S2107" i="1" s="1"/>
  <c r="T2107" i="1" s="1"/>
  <c r="R2106" i="1"/>
  <c r="Q2106" i="1"/>
  <c r="S2106" i="1" s="1"/>
  <c r="T2106" i="1" s="1"/>
  <c r="R2105" i="1"/>
  <c r="Q2105" i="1"/>
  <c r="S2105" i="1" s="1"/>
  <c r="T2105" i="1" s="1"/>
  <c r="R2104" i="1"/>
  <c r="Q2104" i="1"/>
  <c r="S2104" i="1" s="1"/>
  <c r="T2104" i="1" s="1"/>
  <c r="R2103" i="1"/>
  <c r="Q2103" i="1"/>
  <c r="R2102" i="1"/>
  <c r="Q2102" i="1"/>
  <c r="R2101" i="1"/>
  <c r="Q2101" i="1"/>
  <c r="S2101" i="1" s="1"/>
  <c r="T2101" i="1" s="1"/>
  <c r="R2100" i="1"/>
  <c r="Q2100" i="1"/>
  <c r="S2100" i="1" s="1"/>
  <c r="T2100" i="1" s="1"/>
  <c r="R2099" i="1"/>
  <c r="Q2099" i="1"/>
  <c r="R2098" i="1"/>
  <c r="Q2098" i="1"/>
  <c r="S2098" i="1" s="1"/>
  <c r="T2098" i="1" s="1"/>
  <c r="R2097" i="1"/>
  <c r="Q2097" i="1"/>
  <c r="R2096" i="1"/>
  <c r="Q2096" i="1"/>
  <c r="R2095" i="1"/>
  <c r="Q2095" i="1"/>
  <c r="S2095" i="1" s="1"/>
  <c r="T2095" i="1" s="1"/>
  <c r="R2094" i="1"/>
  <c r="Q2094" i="1"/>
  <c r="S2094" i="1" s="1"/>
  <c r="T2094" i="1" s="1"/>
  <c r="R2093" i="1"/>
  <c r="Q2093" i="1"/>
  <c r="S2093" i="1" s="1"/>
  <c r="T2093" i="1" s="1"/>
  <c r="R2092" i="1"/>
  <c r="Q2092" i="1"/>
  <c r="S2092" i="1" s="1"/>
  <c r="T2092" i="1" s="1"/>
  <c r="R2091" i="1"/>
  <c r="Q2091" i="1"/>
  <c r="R2090" i="1"/>
  <c r="Q2090" i="1"/>
  <c r="R2089" i="1"/>
  <c r="Q2089" i="1"/>
  <c r="S2089" i="1" s="1"/>
  <c r="T2089" i="1" s="1"/>
  <c r="R2088" i="1"/>
  <c r="Q2088" i="1"/>
  <c r="S2088" i="1" s="1"/>
  <c r="T2088" i="1" s="1"/>
  <c r="R2087" i="1"/>
  <c r="Q2087" i="1"/>
  <c r="R2086" i="1"/>
  <c r="Q2086" i="1"/>
  <c r="R2085" i="1"/>
  <c r="Q2085" i="1"/>
  <c r="R2084" i="1"/>
  <c r="Q2084" i="1"/>
  <c r="R2083" i="1"/>
  <c r="Q2083" i="1"/>
  <c r="S2083" i="1" s="1"/>
  <c r="T2083" i="1" s="1"/>
  <c r="R2082" i="1"/>
  <c r="Q2082" i="1"/>
  <c r="S2082" i="1" s="1"/>
  <c r="T2082" i="1" s="1"/>
  <c r="R2081" i="1"/>
  <c r="Q2081" i="1"/>
  <c r="S2081" i="1" s="1"/>
  <c r="T2081" i="1" s="1"/>
  <c r="R2080" i="1"/>
  <c r="Q2080" i="1"/>
  <c r="S2080" i="1" s="1"/>
  <c r="T2080" i="1" s="1"/>
  <c r="R2079" i="1"/>
  <c r="Q2079" i="1"/>
  <c r="R2078" i="1"/>
  <c r="Q2078" i="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R2066" i="1"/>
  <c r="Q2066" i="1"/>
  <c r="R2065" i="1"/>
  <c r="Q2065" i="1"/>
  <c r="S2065" i="1" s="1"/>
  <c r="T2065" i="1" s="1"/>
  <c r="R2064" i="1"/>
  <c r="Q2064" i="1"/>
  <c r="S2064" i="1" s="1"/>
  <c r="T2064" i="1" s="1"/>
  <c r="R2063" i="1"/>
  <c r="Q2063" i="1"/>
  <c r="S2063" i="1" s="1"/>
  <c r="T2063" i="1" s="1"/>
  <c r="R2062" i="1"/>
  <c r="Q2062" i="1"/>
  <c r="S2062" i="1" s="1"/>
  <c r="T2062" i="1" s="1"/>
  <c r="R2061" i="1"/>
  <c r="Q2061" i="1"/>
  <c r="R2060" i="1"/>
  <c r="Q2060" i="1"/>
  <c r="R2059" i="1"/>
  <c r="Q2059" i="1"/>
  <c r="S2059" i="1" s="1"/>
  <c r="T2059" i="1" s="1"/>
  <c r="R2058" i="1"/>
  <c r="Q2058" i="1"/>
  <c r="S2058" i="1" s="1"/>
  <c r="T2058" i="1" s="1"/>
  <c r="R2057" i="1"/>
  <c r="Q2057" i="1"/>
  <c r="R2056" i="1"/>
  <c r="Q2056" i="1"/>
  <c r="R2055" i="1"/>
  <c r="Q2055" i="1"/>
  <c r="R2054" i="1"/>
  <c r="Q2054" i="1"/>
  <c r="R2053" i="1"/>
  <c r="Q2053" i="1"/>
  <c r="S2053" i="1" s="1"/>
  <c r="T2053" i="1" s="1"/>
  <c r="R2052" i="1"/>
  <c r="Q2052" i="1"/>
  <c r="S2052" i="1" s="1"/>
  <c r="T2052" i="1" s="1"/>
  <c r="R2051" i="1"/>
  <c r="Q2051" i="1"/>
  <c r="S2051" i="1" s="1"/>
  <c r="T2051" i="1" s="1"/>
  <c r="R2050" i="1"/>
  <c r="Q2050" i="1"/>
  <c r="S2050" i="1" s="1"/>
  <c r="T2050" i="1" s="1"/>
  <c r="R2049" i="1"/>
  <c r="Q2049" i="1"/>
  <c r="R2048" i="1"/>
  <c r="Q2048" i="1"/>
  <c r="R2047" i="1"/>
  <c r="Q2047" i="1"/>
  <c r="S2047" i="1" s="1"/>
  <c r="T2047" i="1" s="1"/>
  <c r="R2046" i="1"/>
  <c r="Q2046" i="1"/>
  <c r="R2045" i="1"/>
  <c r="Q2045" i="1"/>
  <c r="S2045" i="1" s="1"/>
  <c r="T2045" i="1" s="1"/>
  <c r="R2044" i="1"/>
  <c r="Q2044" i="1"/>
  <c r="S2044" i="1" s="1"/>
  <c r="T2044" i="1" s="1"/>
  <c r="R2043" i="1"/>
  <c r="Q2043" i="1"/>
  <c r="R2042" i="1"/>
  <c r="Q2042" i="1"/>
  <c r="R2041" i="1"/>
  <c r="Q2041" i="1"/>
  <c r="S2041" i="1" s="1"/>
  <c r="T2041" i="1" s="1"/>
  <c r="R2040" i="1"/>
  <c r="Q2040" i="1"/>
  <c r="S2040" i="1" s="1"/>
  <c r="T2040" i="1" s="1"/>
  <c r="R2039" i="1"/>
  <c r="Q2039" i="1"/>
  <c r="S2039" i="1" s="1"/>
  <c r="T2039" i="1" s="1"/>
  <c r="R2038" i="1"/>
  <c r="Q2038" i="1"/>
  <c r="S2038" i="1" s="1"/>
  <c r="T2038" i="1" s="1"/>
  <c r="R2037" i="1"/>
  <c r="Q2037" i="1"/>
  <c r="R2036" i="1"/>
  <c r="Q2036" i="1"/>
  <c r="R2035" i="1"/>
  <c r="Q2035" i="1"/>
  <c r="S2035" i="1" s="1"/>
  <c r="T2035" i="1" s="1"/>
  <c r="R2034" i="1"/>
  <c r="Q2034" i="1"/>
  <c r="S2034" i="1" s="1"/>
  <c r="T2034" i="1" s="1"/>
  <c r="R2033" i="1"/>
  <c r="Q2033" i="1"/>
  <c r="S2033" i="1" s="1"/>
  <c r="T2033" i="1" s="1"/>
  <c r="R2032" i="1"/>
  <c r="Q2032" i="1"/>
  <c r="S2032" i="1" s="1"/>
  <c r="T2032" i="1" s="1"/>
  <c r="R2031" i="1"/>
  <c r="Q2031" i="1"/>
  <c r="R2030" i="1"/>
  <c r="Q2030" i="1"/>
  <c r="R2029" i="1"/>
  <c r="Q2029" i="1"/>
  <c r="S2029" i="1" s="1"/>
  <c r="T2029" i="1" s="1"/>
  <c r="R2028" i="1"/>
  <c r="Q2028" i="1"/>
  <c r="S2028" i="1" s="1"/>
  <c r="T2028" i="1" s="1"/>
  <c r="R2027" i="1"/>
  <c r="Q2027" i="1"/>
  <c r="S2027" i="1" s="1"/>
  <c r="T2027" i="1" s="1"/>
  <c r="R2026" i="1"/>
  <c r="Q2026" i="1"/>
  <c r="S2026" i="1" s="1"/>
  <c r="T2026" i="1" s="1"/>
  <c r="R2025" i="1"/>
  <c r="Q2025" i="1"/>
  <c r="R2024" i="1"/>
  <c r="Q2024" i="1"/>
  <c r="R2023" i="1"/>
  <c r="Q2023" i="1"/>
  <c r="S2023" i="1" s="1"/>
  <c r="T2023" i="1" s="1"/>
  <c r="R2022" i="1"/>
  <c r="Q2022" i="1"/>
  <c r="S2022" i="1" s="1"/>
  <c r="T2022" i="1" s="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R2012" i="1"/>
  <c r="Q2012" i="1"/>
  <c r="R2011" i="1"/>
  <c r="Q2011" i="1"/>
  <c r="S2011" i="1" s="1"/>
  <c r="T2011" i="1" s="1"/>
  <c r="R2010" i="1"/>
  <c r="Q2010" i="1"/>
  <c r="S2010" i="1" s="1"/>
  <c r="T2010" i="1" s="1"/>
  <c r="R2009" i="1"/>
  <c r="Q2009" i="1"/>
  <c r="S2009" i="1" s="1"/>
  <c r="T2009" i="1" s="1"/>
  <c r="R2008" i="1"/>
  <c r="Q2008" i="1"/>
  <c r="R2007" i="1"/>
  <c r="Q2007" i="1"/>
  <c r="R2006" i="1"/>
  <c r="Q2006" i="1"/>
  <c r="R2005" i="1"/>
  <c r="Q2005" i="1"/>
  <c r="S2005" i="1" s="1"/>
  <c r="T2005" i="1" s="1"/>
  <c r="R2004" i="1"/>
  <c r="Q2004" i="1"/>
  <c r="S2004" i="1" s="1"/>
  <c r="T2004" i="1" s="1"/>
  <c r="R2003" i="1"/>
  <c r="Q2003" i="1"/>
  <c r="S2003" i="1" s="1"/>
  <c r="T2003" i="1" s="1"/>
  <c r="R2002" i="1"/>
  <c r="Q2002" i="1"/>
  <c r="S2002" i="1" s="1"/>
  <c r="T2002" i="1" s="1"/>
  <c r="R2001" i="1"/>
  <c r="Q2001" i="1"/>
  <c r="R2000" i="1"/>
  <c r="Q2000" i="1"/>
  <c r="R1999" i="1"/>
  <c r="Q1999" i="1"/>
  <c r="S1999" i="1" s="1"/>
  <c r="T1999" i="1" s="1"/>
  <c r="R1998" i="1"/>
  <c r="Q1998" i="1"/>
  <c r="S1998" i="1" s="1"/>
  <c r="T1998" i="1" s="1"/>
  <c r="R1997" i="1"/>
  <c r="Q1997" i="1"/>
  <c r="S1997" i="1" s="1"/>
  <c r="T1997" i="1" s="1"/>
  <c r="R1996" i="1"/>
  <c r="Q1996" i="1"/>
  <c r="S1996" i="1" s="1"/>
  <c r="T1996" i="1" s="1"/>
  <c r="R1995" i="1"/>
  <c r="Q1995" i="1"/>
  <c r="R1994" i="1"/>
  <c r="Q1994" i="1"/>
  <c r="R1993" i="1"/>
  <c r="Q1993" i="1"/>
  <c r="S1993" i="1" s="1"/>
  <c r="T1993" i="1" s="1"/>
  <c r="R1992" i="1"/>
  <c r="Q1992" i="1"/>
  <c r="S1992" i="1" s="1"/>
  <c r="T1992" i="1" s="1"/>
  <c r="R1991" i="1"/>
  <c r="Q1991" i="1"/>
  <c r="S1991" i="1" s="1"/>
  <c r="T1991" i="1" s="1"/>
  <c r="R1990" i="1"/>
  <c r="Q1990" i="1"/>
  <c r="S1990" i="1" s="1"/>
  <c r="T1990" i="1" s="1"/>
  <c r="R1989" i="1"/>
  <c r="Q1989" i="1"/>
  <c r="R1988" i="1"/>
  <c r="Q1988" i="1"/>
  <c r="R1987" i="1"/>
  <c r="Q1987" i="1"/>
  <c r="S1987" i="1" s="1"/>
  <c r="T1987" i="1" s="1"/>
  <c r="R1986" i="1"/>
  <c r="Q1986" i="1"/>
  <c r="S1986" i="1" s="1"/>
  <c r="T1986" i="1" s="1"/>
  <c r="R1985" i="1"/>
  <c r="Q1985" i="1"/>
  <c r="S1985" i="1" s="1"/>
  <c r="T1985" i="1" s="1"/>
  <c r="R1984" i="1"/>
  <c r="Q1984" i="1"/>
  <c r="S1984" i="1" s="1"/>
  <c r="T1984" i="1" s="1"/>
  <c r="R1983" i="1"/>
  <c r="Q1983" i="1"/>
  <c r="R1982" i="1"/>
  <c r="Q1982" i="1"/>
  <c r="R1981" i="1"/>
  <c r="Q1981" i="1"/>
  <c r="S1981" i="1" s="1"/>
  <c r="T1981" i="1" s="1"/>
  <c r="R1980" i="1"/>
  <c r="Q1980" i="1"/>
  <c r="S1980" i="1" s="1"/>
  <c r="T1980" i="1" s="1"/>
  <c r="R1979" i="1"/>
  <c r="Q1979" i="1"/>
  <c r="S1979" i="1" s="1"/>
  <c r="T1979" i="1" s="1"/>
  <c r="R1978" i="1"/>
  <c r="Q1978" i="1"/>
  <c r="S1978" i="1" s="1"/>
  <c r="T1978" i="1" s="1"/>
  <c r="R1977" i="1"/>
  <c r="Q1977" i="1"/>
  <c r="R1976" i="1"/>
  <c r="Q1976" i="1"/>
  <c r="R1975" i="1"/>
  <c r="Q1975" i="1"/>
  <c r="S1975" i="1" s="1"/>
  <c r="T1975" i="1" s="1"/>
  <c r="R1974" i="1"/>
  <c r="Q1974" i="1"/>
  <c r="S1974" i="1" s="1"/>
  <c r="T1974" i="1" s="1"/>
  <c r="R1973" i="1"/>
  <c r="Q1973" i="1"/>
  <c r="S1973" i="1" s="1"/>
  <c r="T1973" i="1" s="1"/>
  <c r="R1972" i="1"/>
  <c r="Q1972" i="1"/>
  <c r="S1972" i="1" s="1"/>
  <c r="T1972" i="1" s="1"/>
  <c r="R1971" i="1"/>
  <c r="Q1971" i="1"/>
  <c r="R1970" i="1"/>
  <c r="Q1970" i="1"/>
  <c r="R1969" i="1"/>
  <c r="Q1969" i="1"/>
  <c r="S1969" i="1" s="1"/>
  <c r="T1969" i="1" s="1"/>
  <c r="R1968" i="1"/>
  <c r="Q1968" i="1"/>
  <c r="S1968" i="1" s="1"/>
  <c r="T1968" i="1" s="1"/>
  <c r="R1967" i="1"/>
  <c r="Q1967" i="1"/>
  <c r="S1967" i="1" s="1"/>
  <c r="T1967" i="1" s="1"/>
  <c r="R1966" i="1"/>
  <c r="Q1966" i="1"/>
  <c r="S1966" i="1" s="1"/>
  <c r="T1966" i="1" s="1"/>
  <c r="R1965" i="1"/>
  <c r="Q1965" i="1"/>
  <c r="R1964" i="1"/>
  <c r="Q1964" i="1"/>
  <c r="R1963" i="1"/>
  <c r="Q1963" i="1"/>
  <c r="S1963" i="1" s="1"/>
  <c r="T1963" i="1" s="1"/>
  <c r="R1962" i="1"/>
  <c r="Q1962" i="1"/>
  <c r="S1962" i="1" s="1"/>
  <c r="T1962" i="1" s="1"/>
  <c r="R1961" i="1"/>
  <c r="Q1961" i="1"/>
  <c r="S1961" i="1" s="1"/>
  <c r="T1961" i="1" s="1"/>
  <c r="R1960" i="1"/>
  <c r="Q1960" i="1"/>
  <c r="S1960" i="1" s="1"/>
  <c r="T1960" i="1" s="1"/>
  <c r="R1959" i="1"/>
  <c r="Q1959" i="1"/>
  <c r="R1958" i="1"/>
  <c r="Q1958" i="1"/>
  <c r="R1957" i="1"/>
  <c r="Q1957" i="1"/>
  <c r="S1957" i="1" s="1"/>
  <c r="T1957" i="1" s="1"/>
  <c r="R1956" i="1"/>
  <c r="Q1956" i="1"/>
  <c r="S1956" i="1" s="1"/>
  <c r="T1956" i="1" s="1"/>
  <c r="R1955" i="1"/>
  <c r="Q1955" i="1"/>
  <c r="R1954" i="1"/>
  <c r="Q1954" i="1"/>
  <c r="S1954" i="1" s="1"/>
  <c r="T1954" i="1" s="1"/>
  <c r="R1953" i="1"/>
  <c r="Q1953" i="1"/>
  <c r="R1952" i="1"/>
  <c r="Q1952" i="1"/>
  <c r="R1951" i="1"/>
  <c r="Q1951" i="1"/>
  <c r="S1951" i="1" s="1"/>
  <c r="T1951" i="1" s="1"/>
  <c r="R1950" i="1"/>
  <c r="Q1950" i="1"/>
  <c r="R1949" i="1"/>
  <c r="Q1949" i="1"/>
  <c r="S1949" i="1" s="1"/>
  <c r="T1949" i="1" s="1"/>
  <c r="R1948" i="1"/>
  <c r="Q1948" i="1"/>
  <c r="S1948" i="1" s="1"/>
  <c r="T1948" i="1" s="1"/>
  <c r="R1947" i="1"/>
  <c r="Q1947" i="1"/>
  <c r="R1946" i="1"/>
  <c r="Q1946" i="1"/>
  <c r="R1945" i="1"/>
  <c r="Q1945" i="1"/>
  <c r="S1945" i="1" s="1"/>
  <c r="T1945" i="1" s="1"/>
  <c r="R1944" i="1"/>
  <c r="Q1944" i="1"/>
  <c r="S1944" i="1" s="1"/>
  <c r="T1944" i="1" s="1"/>
  <c r="R1943" i="1"/>
  <c r="Q1943" i="1"/>
  <c r="S1943" i="1" s="1"/>
  <c r="T1943" i="1" s="1"/>
  <c r="R1942" i="1"/>
  <c r="Q1942" i="1"/>
  <c r="S1942" i="1" s="1"/>
  <c r="T1942" i="1" s="1"/>
  <c r="R1941" i="1"/>
  <c r="Q1941" i="1"/>
  <c r="R1940" i="1"/>
  <c r="Q1940" i="1"/>
  <c r="R1939" i="1"/>
  <c r="Q1939" i="1"/>
  <c r="S1939" i="1" s="1"/>
  <c r="T1939" i="1" s="1"/>
  <c r="R1938" i="1"/>
  <c r="Q1938" i="1"/>
  <c r="S1938" i="1" s="1"/>
  <c r="T1938" i="1" s="1"/>
  <c r="R1937" i="1"/>
  <c r="Q1937" i="1"/>
  <c r="S1937" i="1" s="1"/>
  <c r="T1937" i="1" s="1"/>
  <c r="R1936" i="1"/>
  <c r="Q1936" i="1"/>
  <c r="S1936" i="1" s="1"/>
  <c r="T1936" i="1" s="1"/>
  <c r="R1935" i="1"/>
  <c r="Q1935" i="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R1927" i="1"/>
  <c r="Q1927" i="1"/>
  <c r="S1927" i="1" s="1"/>
  <c r="T1927" i="1" s="1"/>
  <c r="R1926" i="1"/>
  <c r="Q1926" i="1"/>
  <c r="R1925" i="1"/>
  <c r="Q1925" i="1"/>
  <c r="S1925" i="1" s="1"/>
  <c r="T1925" i="1" s="1"/>
  <c r="R1924" i="1"/>
  <c r="Q1924" i="1"/>
  <c r="S1924" i="1" s="1"/>
  <c r="T1924" i="1" s="1"/>
  <c r="R1923" i="1"/>
  <c r="Q1923" i="1"/>
  <c r="R1922" i="1"/>
  <c r="Q1922" i="1"/>
  <c r="R1921" i="1"/>
  <c r="Q1921" i="1"/>
  <c r="S1921" i="1" s="1"/>
  <c r="T1921" i="1" s="1"/>
  <c r="R1920" i="1"/>
  <c r="Q1920" i="1"/>
  <c r="S1920" i="1" s="1"/>
  <c r="T1920" i="1" s="1"/>
  <c r="R1919" i="1"/>
  <c r="Q1919" i="1"/>
  <c r="S1919" i="1" s="1"/>
  <c r="T1919" i="1" s="1"/>
  <c r="R1918" i="1"/>
  <c r="Q1918" i="1"/>
  <c r="S1918" i="1" s="1"/>
  <c r="T1918" i="1" s="1"/>
  <c r="R1917" i="1"/>
  <c r="Q1917" i="1"/>
  <c r="R1916" i="1"/>
  <c r="Q1916" i="1"/>
  <c r="R1915" i="1"/>
  <c r="Q1915" i="1"/>
  <c r="R1914" i="1"/>
  <c r="Q1914" i="1"/>
  <c r="R1913" i="1"/>
  <c r="Q1913" i="1"/>
  <c r="S1913" i="1" s="1"/>
  <c r="T1913" i="1" s="1"/>
  <c r="R1912" i="1"/>
  <c r="Q1912" i="1"/>
  <c r="S1912" i="1" s="1"/>
  <c r="T1912" i="1" s="1"/>
  <c r="R1911" i="1"/>
  <c r="Q1911" i="1"/>
  <c r="R1910" i="1"/>
  <c r="Q1910" i="1"/>
  <c r="R1909" i="1"/>
  <c r="Q1909" i="1"/>
  <c r="S1909" i="1" s="1"/>
  <c r="T1909" i="1" s="1"/>
  <c r="R1908" i="1"/>
  <c r="Q1908" i="1"/>
  <c r="S1908" i="1" s="1"/>
  <c r="T1908" i="1" s="1"/>
  <c r="R1907" i="1"/>
  <c r="Q1907" i="1"/>
  <c r="S1907" i="1" s="1"/>
  <c r="T1907" i="1" s="1"/>
  <c r="R1906" i="1"/>
  <c r="Q1906" i="1"/>
  <c r="S1906" i="1" s="1"/>
  <c r="T1906" i="1" s="1"/>
  <c r="R1905" i="1"/>
  <c r="Q1905" i="1"/>
  <c r="R1904" i="1"/>
  <c r="Q1904" i="1"/>
  <c r="R1903" i="1"/>
  <c r="Q1903" i="1"/>
  <c r="R1902" i="1"/>
  <c r="Q1902" i="1"/>
  <c r="S1902" i="1" s="1"/>
  <c r="T1902" i="1" s="1"/>
  <c r="R1901" i="1"/>
  <c r="Q1901" i="1"/>
  <c r="S1901" i="1" s="1"/>
  <c r="T1901" i="1" s="1"/>
  <c r="R1900" i="1"/>
  <c r="Q1900" i="1"/>
  <c r="S1900" i="1" s="1"/>
  <c r="T1900" i="1" s="1"/>
  <c r="R1899" i="1"/>
  <c r="Q1899" i="1"/>
  <c r="R1898" i="1"/>
  <c r="Q1898" i="1"/>
  <c r="R1897" i="1"/>
  <c r="Q1897" i="1"/>
  <c r="S1897" i="1" s="1"/>
  <c r="T1897" i="1" s="1"/>
  <c r="R1896" i="1"/>
  <c r="Q1896" i="1"/>
  <c r="S1896" i="1" s="1"/>
  <c r="T1896" i="1" s="1"/>
  <c r="R1895" i="1"/>
  <c r="Q1895" i="1"/>
  <c r="S1895" i="1" s="1"/>
  <c r="T1895" i="1" s="1"/>
  <c r="R1894" i="1"/>
  <c r="Q1894" i="1"/>
  <c r="S1894" i="1" s="1"/>
  <c r="T1894" i="1" s="1"/>
  <c r="R1893" i="1"/>
  <c r="Q1893" i="1"/>
  <c r="R1892" i="1"/>
  <c r="Q1892" i="1"/>
  <c r="R1891" i="1"/>
  <c r="Q1891" i="1"/>
  <c r="S1891" i="1" s="1"/>
  <c r="T1891" i="1" s="1"/>
  <c r="R1890" i="1"/>
  <c r="Q1890" i="1"/>
  <c r="S1890" i="1" s="1"/>
  <c r="T1890" i="1" s="1"/>
  <c r="R1889" i="1"/>
  <c r="Q1889" i="1"/>
  <c r="S1889" i="1" s="1"/>
  <c r="T1889" i="1" s="1"/>
  <c r="R1888" i="1"/>
  <c r="Q1888" i="1"/>
  <c r="R1887" i="1"/>
  <c r="Q1887" i="1"/>
  <c r="R1886" i="1"/>
  <c r="Q1886" i="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R1874" i="1"/>
  <c r="Q1874" i="1"/>
  <c r="R1873" i="1"/>
  <c r="Q1873" i="1"/>
  <c r="S1873" i="1" s="1"/>
  <c r="T1873" i="1" s="1"/>
  <c r="R1872" i="1"/>
  <c r="Q1872" i="1"/>
  <c r="S1872" i="1" s="1"/>
  <c r="T1872" i="1" s="1"/>
  <c r="R1871" i="1"/>
  <c r="Q1871" i="1"/>
  <c r="S1871" i="1" s="1"/>
  <c r="T1871" i="1" s="1"/>
  <c r="R1870" i="1"/>
  <c r="Q1870" i="1"/>
  <c r="S1870" i="1" s="1"/>
  <c r="T1870" i="1" s="1"/>
  <c r="R1869" i="1"/>
  <c r="Q1869" i="1"/>
  <c r="R1868" i="1"/>
  <c r="Q1868" i="1"/>
  <c r="R1867" i="1"/>
  <c r="Q1867" i="1"/>
  <c r="S1867" i="1" s="1"/>
  <c r="T1867" i="1" s="1"/>
  <c r="R1866" i="1"/>
  <c r="Q1866" i="1"/>
  <c r="S1866" i="1" s="1"/>
  <c r="T1866" i="1" s="1"/>
  <c r="R1865" i="1"/>
  <c r="Q1865" i="1"/>
  <c r="R1864" i="1"/>
  <c r="Q1864" i="1"/>
  <c r="S1864" i="1" s="1"/>
  <c r="T1864" i="1" s="1"/>
  <c r="R1863" i="1"/>
  <c r="Q1863" i="1"/>
  <c r="R1862" i="1"/>
  <c r="Q1862" i="1"/>
  <c r="R1861" i="1"/>
  <c r="Q1861" i="1"/>
  <c r="S1861" i="1" s="1"/>
  <c r="T1861" i="1" s="1"/>
  <c r="R1860" i="1"/>
  <c r="Q1860" i="1"/>
  <c r="R1859" i="1"/>
  <c r="Q1859" i="1"/>
  <c r="S1859" i="1" s="1"/>
  <c r="T1859" i="1" s="1"/>
  <c r="R1858" i="1"/>
  <c r="Q1858" i="1"/>
  <c r="S1858" i="1" s="1"/>
  <c r="T1858" i="1" s="1"/>
  <c r="R1857" i="1"/>
  <c r="Q1857" i="1"/>
  <c r="R1856" i="1"/>
  <c r="Q1856" i="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R1844" i="1"/>
  <c r="Q1844" i="1"/>
  <c r="R1843" i="1"/>
  <c r="Q1843" i="1"/>
  <c r="S1843" i="1" s="1"/>
  <c r="T1843" i="1" s="1"/>
  <c r="R1842" i="1"/>
  <c r="Q1842" i="1"/>
  <c r="S1842" i="1" s="1"/>
  <c r="T1842" i="1" s="1"/>
  <c r="R1841" i="1"/>
  <c r="Q1841" i="1"/>
  <c r="S1841" i="1" s="1"/>
  <c r="T1841" i="1" s="1"/>
  <c r="R1840" i="1"/>
  <c r="Q1840" i="1"/>
  <c r="S1840" i="1" s="1"/>
  <c r="T1840" i="1" s="1"/>
  <c r="R1839" i="1"/>
  <c r="Q1839" i="1"/>
  <c r="R1838" i="1"/>
  <c r="Q1838" i="1"/>
  <c r="R1837" i="1"/>
  <c r="Q1837" i="1"/>
  <c r="S1837" i="1" s="1"/>
  <c r="T1837" i="1" s="1"/>
  <c r="R1836" i="1"/>
  <c r="Q1836" i="1"/>
  <c r="R1835" i="1"/>
  <c r="Q1835" i="1"/>
  <c r="S1835" i="1" s="1"/>
  <c r="T1835" i="1" s="1"/>
  <c r="R1834" i="1"/>
  <c r="Q1834" i="1"/>
  <c r="S1834" i="1" s="1"/>
  <c r="T1834" i="1" s="1"/>
  <c r="R1833" i="1"/>
  <c r="Q1833" i="1"/>
  <c r="R1832" i="1"/>
  <c r="Q1832" i="1"/>
  <c r="R1831" i="1"/>
  <c r="Q1831" i="1"/>
  <c r="R1830" i="1"/>
  <c r="Q1830" i="1"/>
  <c r="S1830" i="1" s="1"/>
  <c r="T1830" i="1" s="1"/>
  <c r="R1829" i="1"/>
  <c r="Q1829" i="1"/>
  <c r="S1829" i="1" s="1"/>
  <c r="T1829" i="1" s="1"/>
  <c r="R1828" i="1"/>
  <c r="Q1828" i="1"/>
  <c r="S1828" i="1" s="1"/>
  <c r="T1828" i="1" s="1"/>
  <c r="R1827" i="1"/>
  <c r="Q1827" i="1"/>
  <c r="R1826" i="1"/>
  <c r="Q1826" i="1"/>
  <c r="R1825" i="1"/>
  <c r="Q1825" i="1"/>
  <c r="R1824" i="1"/>
  <c r="Q1824" i="1"/>
  <c r="S1824" i="1" s="1"/>
  <c r="T1824" i="1" s="1"/>
  <c r="R1823" i="1"/>
  <c r="Q1823" i="1"/>
  <c r="S1823" i="1" s="1"/>
  <c r="T1823" i="1" s="1"/>
  <c r="R1822" i="1"/>
  <c r="Q1822" i="1"/>
  <c r="S1822" i="1" s="1"/>
  <c r="T1822" i="1" s="1"/>
  <c r="R1821" i="1"/>
  <c r="Q1821" i="1"/>
  <c r="R1820" i="1"/>
  <c r="Q1820" i="1"/>
  <c r="R1819" i="1"/>
  <c r="Q1819" i="1"/>
  <c r="S1819" i="1" s="1"/>
  <c r="T1819" i="1" s="1"/>
  <c r="R1818" i="1"/>
  <c r="Q1818" i="1"/>
  <c r="R1817" i="1"/>
  <c r="Q1817" i="1"/>
  <c r="S1817" i="1" s="1"/>
  <c r="T1817" i="1" s="1"/>
  <c r="R1816" i="1"/>
  <c r="Q1816" i="1"/>
  <c r="S1816" i="1" s="1"/>
  <c r="T1816" i="1" s="1"/>
  <c r="R1815" i="1"/>
  <c r="Q1815" i="1"/>
  <c r="R1814" i="1"/>
  <c r="Q1814" i="1"/>
  <c r="R1813" i="1"/>
  <c r="Q1813" i="1"/>
  <c r="S1813" i="1" s="1"/>
  <c r="T1813" i="1" s="1"/>
  <c r="R1812" i="1"/>
  <c r="Q1812" i="1"/>
  <c r="S1812" i="1" s="1"/>
  <c r="T1812" i="1" s="1"/>
  <c r="R1811" i="1"/>
  <c r="Q1811" i="1"/>
  <c r="R1810" i="1"/>
  <c r="Q1810" i="1"/>
  <c r="R1809" i="1"/>
  <c r="Q1809" i="1"/>
  <c r="R1808" i="1"/>
  <c r="Q1808" i="1"/>
  <c r="R1807" i="1"/>
  <c r="Q1807" i="1"/>
  <c r="S1807" i="1" s="1"/>
  <c r="T1807" i="1" s="1"/>
  <c r="R1806" i="1"/>
  <c r="Q1806" i="1"/>
  <c r="S1806" i="1" s="1"/>
  <c r="T1806" i="1" s="1"/>
  <c r="R1805" i="1"/>
  <c r="Q1805" i="1"/>
  <c r="S1805" i="1" s="1"/>
  <c r="T1805" i="1" s="1"/>
  <c r="R1804" i="1"/>
  <c r="Q1804" i="1"/>
  <c r="R1803" i="1"/>
  <c r="Q1803" i="1"/>
  <c r="R1802" i="1"/>
  <c r="Q1802" i="1"/>
  <c r="R1801" i="1"/>
  <c r="Q1801" i="1"/>
  <c r="S1801" i="1" s="1"/>
  <c r="T1801" i="1" s="1"/>
  <c r="R1800" i="1"/>
  <c r="Q1800" i="1"/>
  <c r="R1799" i="1"/>
  <c r="Q1799" i="1"/>
  <c r="S1799" i="1" s="1"/>
  <c r="T1799" i="1" s="1"/>
  <c r="R1798" i="1"/>
  <c r="Q1798" i="1"/>
  <c r="S1798" i="1" s="1"/>
  <c r="T1798" i="1" s="1"/>
  <c r="R1797" i="1"/>
  <c r="Q1797" i="1"/>
  <c r="R1796" i="1"/>
  <c r="Q1796" i="1"/>
  <c r="R1795" i="1"/>
  <c r="Q1795" i="1"/>
  <c r="S1795" i="1" s="1"/>
  <c r="T1795" i="1" s="1"/>
  <c r="R1794" i="1"/>
  <c r="Q1794" i="1"/>
  <c r="S1794" i="1" s="1"/>
  <c r="T1794" i="1" s="1"/>
  <c r="R1793" i="1"/>
  <c r="Q1793" i="1"/>
  <c r="S1793" i="1" s="1"/>
  <c r="T1793" i="1" s="1"/>
  <c r="R1792" i="1"/>
  <c r="Q1792" i="1"/>
  <c r="S1792" i="1" s="1"/>
  <c r="T1792" i="1" s="1"/>
  <c r="R1791" i="1"/>
  <c r="Q1791" i="1"/>
  <c r="R1790" i="1"/>
  <c r="Q1790" i="1"/>
  <c r="R1789" i="1"/>
  <c r="Q1789" i="1"/>
  <c r="S1789" i="1" s="1"/>
  <c r="T1789" i="1" s="1"/>
  <c r="R1788" i="1"/>
  <c r="Q1788" i="1"/>
  <c r="S1788" i="1" s="1"/>
  <c r="T1788" i="1" s="1"/>
  <c r="R1787" i="1"/>
  <c r="Q1787" i="1"/>
  <c r="S1787" i="1" s="1"/>
  <c r="T1787" i="1" s="1"/>
  <c r="R1786" i="1"/>
  <c r="Q1786" i="1"/>
  <c r="S1786" i="1" s="1"/>
  <c r="T1786" i="1" s="1"/>
  <c r="R1785" i="1"/>
  <c r="Q1785" i="1"/>
  <c r="R1784" i="1"/>
  <c r="Q1784" i="1"/>
  <c r="R1783" i="1"/>
  <c r="Q1783" i="1"/>
  <c r="S1783" i="1" s="1"/>
  <c r="T1783" i="1" s="1"/>
  <c r="R1782" i="1"/>
  <c r="Q1782" i="1"/>
  <c r="R1781" i="1"/>
  <c r="Q1781" i="1"/>
  <c r="S1781" i="1" s="1"/>
  <c r="T1781" i="1" s="1"/>
  <c r="R1780" i="1"/>
  <c r="Q1780" i="1"/>
  <c r="R1779" i="1"/>
  <c r="Q1779" i="1"/>
  <c r="R1778" i="1"/>
  <c r="Q1778" i="1"/>
  <c r="R1777" i="1"/>
  <c r="Q1777" i="1"/>
  <c r="S1777" i="1" s="1"/>
  <c r="T1777" i="1" s="1"/>
  <c r="R1776" i="1"/>
  <c r="Q1776" i="1"/>
  <c r="S1776" i="1" s="1"/>
  <c r="T1776" i="1" s="1"/>
  <c r="R1775" i="1"/>
  <c r="Q1775" i="1"/>
  <c r="S1775" i="1" s="1"/>
  <c r="T1775" i="1" s="1"/>
  <c r="R1774" i="1"/>
  <c r="Q1774" i="1"/>
  <c r="S1774" i="1" s="1"/>
  <c r="T1774" i="1" s="1"/>
  <c r="R1773" i="1"/>
  <c r="Q1773" i="1"/>
  <c r="R1772" i="1"/>
  <c r="Q1772" i="1"/>
  <c r="R1771" i="1"/>
  <c r="Q1771" i="1"/>
  <c r="S1771" i="1" s="1"/>
  <c r="T1771" i="1" s="1"/>
  <c r="R1770" i="1"/>
  <c r="Q1770" i="1"/>
  <c r="S1770" i="1" s="1"/>
  <c r="T1770" i="1" s="1"/>
  <c r="R1769" i="1"/>
  <c r="Q1769" i="1"/>
  <c r="R1768" i="1"/>
  <c r="Q1768" i="1"/>
  <c r="S1768" i="1" s="1"/>
  <c r="T1768" i="1" s="1"/>
  <c r="R1767" i="1"/>
  <c r="Q1767" i="1"/>
  <c r="R1766" i="1"/>
  <c r="Q1766" i="1"/>
  <c r="R1765" i="1"/>
  <c r="Q1765" i="1"/>
  <c r="S1765" i="1" s="1"/>
  <c r="T1765" i="1" s="1"/>
  <c r="R1764" i="1"/>
  <c r="Q1764" i="1"/>
  <c r="S1764" i="1" s="1"/>
  <c r="T1764" i="1" s="1"/>
  <c r="R1763" i="1"/>
  <c r="Q1763" i="1"/>
  <c r="S1763" i="1" s="1"/>
  <c r="T1763" i="1" s="1"/>
  <c r="R1762" i="1"/>
  <c r="Q1762" i="1"/>
  <c r="S1762" i="1" s="1"/>
  <c r="T1762" i="1" s="1"/>
  <c r="R1761" i="1"/>
  <c r="Q1761" i="1"/>
  <c r="R1760" i="1"/>
  <c r="Q1760" i="1"/>
  <c r="R1759" i="1"/>
  <c r="Q1759" i="1"/>
  <c r="S1759" i="1" s="1"/>
  <c r="T1759" i="1" s="1"/>
  <c r="R1758" i="1"/>
  <c r="Q1758" i="1"/>
  <c r="S1758" i="1" s="1"/>
  <c r="T1758" i="1" s="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S1750" i="1" s="1"/>
  <c r="T1750" i="1" s="1"/>
  <c r="R1749" i="1"/>
  <c r="Q1749" i="1"/>
  <c r="R1748" i="1"/>
  <c r="Q1748" i="1"/>
  <c r="R1747" i="1"/>
  <c r="Q1747" i="1"/>
  <c r="S1747" i="1" s="1"/>
  <c r="T1747" i="1" s="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S1739" i="1" s="1"/>
  <c r="T1739" i="1" s="1"/>
  <c r="R1738" i="1"/>
  <c r="Q1738" i="1"/>
  <c r="S1738" i="1" s="1"/>
  <c r="T1738" i="1" s="1"/>
  <c r="R1737" i="1"/>
  <c r="Q1737" i="1"/>
  <c r="R1736" i="1"/>
  <c r="Q1736" i="1"/>
  <c r="R1735" i="1"/>
  <c r="Q1735" i="1"/>
  <c r="S1735" i="1" s="1"/>
  <c r="T1735" i="1" s="1"/>
  <c r="R1734" i="1"/>
  <c r="Q1734" i="1"/>
  <c r="S1734" i="1" s="1"/>
  <c r="T1734" i="1" s="1"/>
  <c r="R1733" i="1"/>
  <c r="Q1733" i="1"/>
  <c r="S1733" i="1" s="1"/>
  <c r="T1733" i="1" s="1"/>
  <c r="R1732" i="1"/>
  <c r="Q1732" i="1"/>
  <c r="S1732" i="1" s="1"/>
  <c r="T1732" i="1" s="1"/>
  <c r="R1731" i="1"/>
  <c r="Q1731" i="1"/>
  <c r="R1730" i="1"/>
  <c r="Q1730" i="1"/>
  <c r="R1729" i="1"/>
  <c r="Q1729" i="1"/>
  <c r="S1729" i="1" s="1"/>
  <c r="T1729" i="1" s="1"/>
  <c r="R1728" i="1"/>
  <c r="Q1728" i="1"/>
  <c r="S1728" i="1" s="1"/>
  <c r="T1728" i="1" s="1"/>
  <c r="R1727" i="1"/>
  <c r="Q1727" i="1"/>
  <c r="S1727" i="1" s="1"/>
  <c r="T1727" i="1" s="1"/>
  <c r="R1726" i="1"/>
  <c r="Q1726" i="1"/>
  <c r="S1726" i="1" s="1"/>
  <c r="T1726" i="1" s="1"/>
  <c r="R1725" i="1"/>
  <c r="Q1725" i="1"/>
  <c r="R1724" i="1"/>
  <c r="Q1724" i="1"/>
  <c r="R1723" i="1"/>
  <c r="Q1723" i="1"/>
  <c r="R1722" i="1"/>
  <c r="Q1722" i="1"/>
  <c r="R1721" i="1"/>
  <c r="Q1721" i="1"/>
  <c r="S1721" i="1" s="1"/>
  <c r="T1721" i="1" s="1"/>
  <c r="R1720" i="1"/>
  <c r="Q1720" i="1"/>
  <c r="S1720" i="1" s="1"/>
  <c r="T1720" i="1" s="1"/>
  <c r="R1719" i="1"/>
  <c r="Q1719" i="1"/>
  <c r="R1718" i="1"/>
  <c r="Q1718" i="1"/>
  <c r="R1717" i="1"/>
  <c r="Q1717" i="1"/>
  <c r="R1716" i="1"/>
  <c r="Q1716" i="1"/>
  <c r="S1716" i="1" s="1"/>
  <c r="T1716" i="1" s="1"/>
  <c r="R1715" i="1"/>
  <c r="Q1715" i="1"/>
  <c r="S1715" i="1" s="1"/>
  <c r="T1715" i="1" s="1"/>
  <c r="R1714" i="1"/>
  <c r="Q1714" i="1"/>
  <c r="S1714" i="1" s="1"/>
  <c r="T1714" i="1" s="1"/>
  <c r="R1713" i="1"/>
  <c r="Q1713" i="1"/>
  <c r="R1712" i="1"/>
  <c r="Q1712" i="1"/>
  <c r="R1711" i="1"/>
  <c r="Q1711" i="1"/>
  <c r="S1711" i="1" s="1"/>
  <c r="T1711" i="1" s="1"/>
  <c r="R1710" i="1"/>
  <c r="Q1710" i="1"/>
  <c r="S1710" i="1" s="1"/>
  <c r="T1710" i="1" s="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S1702" i="1" s="1"/>
  <c r="T1702" i="1" s="1"/>
  <c r="R1701" i="1"/>
  <c r="Q1701" i="1"/>
  <c r="R1700" i="1"/>
  <c r="Q1700" i="1"/>
  <c r="R1699" i="1"/>
  <c r="Q1699" i="1"/>
  <c r="R1698" i="1"/>
  <c r="Q1698" i="1"/>
  <c r="R1697" i="1"/>
  <c r="Q1697" i="1"/>
  <c r="S1697" i="1" s="1"/>
  <c r="T1697" i="1" s="1"/>
  <c r="R1696" i="1"/>
  <c r="Q1696" i="1"/>
  <c r="S1696" i="1" s="1"/>
  <c r="T1696" i="1" s="1"/>
  <c r="R1695" i="1"/>
  <c r="Q1695" i="1"/>
  <c r="R1694" i="1"/>
  <c r="Q1694" i="1"/>
  <c r="R1693" i="1"/>
  <c r="Q1693" i="1"/>
  <c r="S1693" i="1" s="1"/>
  <c r="T1693" i="1" s="1"/>
  <c r="R1692" i="1"/>
  <c r="Q1692" i="1"/>
  <c r="S1692" i="1" s="1"/>
  <c r="T1692" i="1" s="1"/>
  <c r="R1691" i="1"/>
  <c r="Q1691" i="1"/>
  <c r="S1691" i="1" s="1"/>
  <c r="T1691" i="1" s="1"/>
  <c r="R1690" i="1"/>
  <c r="Q1690" i="1"/>
  <c r="S1690" i="1" s="1"/>
  <c r="T1690" i="1" s="1"/>
  <c r="R1689" i="1"/>
  <c r="Q1689" i="1"/>
  <c r="R1688" i="1"/>
  <c r="Q1688" i="1"/>
  <c r="R1687" i="1"/>
  <c r="Q1687" i="1"/>
  <c r="S1687" i="1" s="1"/>
  <c r="T1687" i="1" s="1"/>
  <c r="R1686" i="1"/>
  <c r="Q1686" i="1"/>
  <c r="S1686" i="1" s="1"/>
  <c r="T1686" i="1" s="1"/>
  <c r="R1685" i="1"/>
  <c r="Q1685" i="1"/>
  <c r="S1685" i="1" s="1"/>
  <c r="T1685" i="1" s="1"/>
  <c r="R1684" i="1"/>
  <c r="Q1684" i="1"/>
  <c r="S1684" i="1" s="1"/>
  <c r="T1684" i="1" s="1"/>
  <c r="R1683" i="1"/>
  <c r="Q1683" i="1"/>
  <c r="R1682" i="1"/>
  <c r="Q1682" i="1"/>
  <c r="R1681" i="1"/>
  <c r="Q1681" i="1"/>
  <c r="S1681" i="1" s="1"/>
  <c r="T1681" i="1" s="1"/>
  <c r="R1680" i="1"/>
  <c r="Q1680" i="1"/>
  <c r="R1679" i="1"/>
  <c r="Q1679" i="1"/>
  <c r="S1679" i="1" s="1"/>
  <c r="T1679" i="1" s="1"/>
  <c r="R1678" i="1"/>
  <c r="Q1678" i="1"/>
  <c r="S1678" i="1" s="1"/>
  <c r="T1678" i="1" s="1"/>
  <c r="R1677" i="1"/>
  <c r="Q1677" i="1"/>
  <c r="R1676" i="1"/>
  <c r="Q1676" i="1"/>
  <c r="R1675" i="1"/>
  <c r="Q1675" i="1"/>
  <c r="S1675" i="1" s="1"/>
  <c r="T1675" i="1" s="1"/>
  <c r="R1674" i="1"/>
  <c r="Q1674" i="1"/>
  <c r="S1674" i="1" s="1"/>
  <c r="T1674" i="1" s="1"/>
  <c r="R1673" i="1"/>
  <c r="Q1673" i="1"/>
  <c r="S1673" i="1" s="1"/>
  <c r="T1673" i="1" s="1"/>
  <c r="R1672" i="1"/>
  <c r="Q1672" i="1"/>
  <c r="R1671" i="1"/>
  <c r="Q1671" i="1"/>
  <c r="R1670" i="1"/>
  <c r="Q1670" i="1"/>
  <c r="R1669" i="1"/>
  <c r="Q1669" i="1"/>
  <c r="S1669" i="1" s="1"/>
  <c r="T1669" i="1" s="1"/>
  <c r="R1668" i="1"/>
  <c r="Q1668" i="1"/>
  <c r="S1668" i="1" s="1"/>
  <c r="T1668" i="1" s="1"/>
  <c r="R1667" i="1"/>
  <c r="Q1667" i="1"/>
  <c r="S1667" i="1" s="1"/>
  <c r="T1667" i="1" s="1"/>
  <c r="R1666" i="1"/>
  <c r="Q1666" i="1"/>
  <c r="S1666" i="1" s="1"/>
  <c r="T1666" i="1" s="1"/>
  <c r="R1665" i="1"/>
  <c r="Q1665" i="1"/>
  <c r="R1664" i="1"/>
  <c r="Q1664" i="1"/>
  <c r="R1663" i="1"/>
  <c r="Q1663" i="1"/>
  <c r="S1663" i="1" s="1"/>
  <c r="T1663" i="1" s="1"/>
  <c r="R1662" i="1"/>
  <c r="Q1662" i="1"/>
  <c r="S1662" i="1" s="1"/>
  <c r="T1662" i="1" s="1"/>
  <c r="R1661" i="1"/>
  <c r="Q1661" i="1"/>
  <c r="S1661" i="1" s="1"/>
  <c r="T1661" i="1" s="1"/>
  <c r="R1660" i="1"/>
  <c r="Q1660" i="1"/>
  <c r="S1660" i="1" s="1"/>
  <c r="T1660" i="1" s="1"/>
  <c r="R1659" i="1"/>
  <c r="Q1659" i="1"/>
  <c r="R1658" i="1"/>
  <c r="Q1658" i="1"/>
  <c r="R1657" i="1"/>
  <c r="Q1657" i="1"/>
  <c r="S1657" i="1" s="1"/>
  <c r="T1657" i="1" s="1"/>
  <c r="R1656" i="1"/>
  <c r="Q1656" i="1"/>
  <c r="S1656" i="1" s="1"/>
  <c r="T1656" i="1" s="1"/>
  <c r="R1655" i="1"/>
  <c r="Q1655" i="1"/>
  <c r="S1655" i="1" s="1"/>
  <c r="T1655" i="1" s="1"/>
  <c r="R1654" i="1"/>
  <c r="Q1654" i="1"/>
  <c r="S1654" i="1" s="1"/>
  <c r="T1654" i="1" s="1"/>
  <c r="R1653" i="1"/>
  <c r="Q1653" i="1"/>
  <c r="R1652" i="1"/>
  <c r="Q1652" i="1"/>
  <c r="R1651" i="1"/>
  <c r="Q1651" i="1"/>
  <c r="S1651" i="1" s="1"/>
  <c r="T1651" i="1" s="1"/>
  <c r="R1650" i="1"/>
  <c r="Q1650" i="1"/>
  <c r="S1650" i="1" s="1"/>
  <c r="T1650" i="1" s="1"/>
  <c r="R1649" i="1"/>
  <c r="Q1649" i="1"/>
  <c r="S1649" i="1" s="1"/>
  <c r="T1649" i="1" s="1"/>
  <c r="R1648" i="1"/>
  <c r="Q1648" i="1"/>
  <c r="S1648" i="1" s="1"/>
  <c r="T1648" i="1" s="1"/>
  <c r="R1647" i="1"/>
  <c r="Q1647" i="1"/>
  <c r="R1646" i="1"/>
  <c r="Q1646" i="1"/>
  <c r="R1645" i="1"/>
  <c r="Q1645" i="1"/>
  <c r="S1645" i="1" s="1"/>
  <c r="T1645" i="1" s="1"/>
  <c r="R1644" i="1"/>
  <c r="Q1644" i="1"/>
  <c r="S1644" i="1" s="1"/>
  <c r="T1644" i="1" s="1"/>
  <c r="R1643" i="1"/>
  <c r="Q1643" i="1"/>
  <c r="S1643" i="1" s="1"/>
  <c r="T1643" i="1" s="1"/>
  <c r="R1642" i="1"/>
  <c r="Q1642" i="1"/>
  <c r="S1642" i="1" s="1"/>
  <c r="T1642" i="1" s="1"/>
  <c r="R1641" i="1"/>
  <c r="Q1641" i="1"/>
  <c r="R1640" i="1"/>
  <c r="Q1640" i="1"/>
  <c r="R1639" i="1"/>
  <c r="Q1639" i="1"/>
  <c r="S1639" i="1" s="1"/>
  <c r="T1639" i="1" s="1"/>
  <c r="R1638" i="1"/>
  <c r="Q1638" i="1"/>
  <c r="S1638" i="1" s="1"/>
  <c r="T1638" i="1" s="1"/>
  <c r="R1637" i="1"/>
  <c r="Q1637" i="1"/>
  <c r="S1637" i="1" s="1"/>
  <c r="T1637" i="1" s="1"/>
  <c r="R1636" i="1"/>
  <c r="Q1636" i="1"/>
  <c r="S1636" i="1" s="1"/>
  <c r="T1636" i="1" s="1"/>
  <c r="R1635" i="1"/>
  <c r="Q1635" i="1"/>
  <c r="R1634" i="1"/>
  <c r="Q1634" i="1"/>
  <c r="R1633" i="1"/>
  <c r="Q1633" i="1"/>
  <c r="S1633" i="1" s="1"/>
  <c r="T1633" i="1" s="1"/>
  <c r="R1632" i="1"/>
  <c r="Q1632" i="1"/>
  <c r="S1632" i="1" s="1"/>
  <c r="T1632" i="1" s="1"/>
  <c r="R1631" i="1"/>
  <c r="Q1631" i="1"/>
  <c r="S1631" i="1" s="1"/>
  <c r="T1631" i="1" s="1"/>
  <c r="R1630" i="1"/>
  <c r="Q1630" i="1"/>
  <c r="S1630" i="1" s="1"/>
  <c r="T1630" i="1" s="1"/>
  <c r="R1629" i="1"/>
  <c r="Q1629" i="1"/>
  <c r="R1628" i="1"/>
  <c r="Q1628" i="1"/>
  <c r="R1627" i="1"/>
  <c r="Q1627" i="1"/>
  <c r="S1627" i="1" s="1"/>
  <c r="T1627" i="1" s="1"/>
  <c r="R1626" i="1"/>
  <c r="Q1626" i="1"/>
  <c r="S1626" i="1" s="1"/>
  <c r="T1626" i="1" s="1"/>
  <c r="R1625" i="1"/>
  <c r="Q1625" i="1"/>
  <c r="S1625" i="1" s="1"/>
  <c r="T1625" i="1" s="1"/>
  <c r="R1624" i="1"/>
  <c r="Q1624" i="1"/>
  <c r="S1624" i="1" s="1"/>
  <c r="T1624" i="1" s="1"/>
  <c r="R1623" i="1"/>
  <c r="Q1623" i="1"/>
  <c r="R1622" i="1"/>
  <c r="Q1622" i="1"/>
  <c r="R1621" i="1"/>
  <c r="Q1621" i="1"/>
  <c r="S1621" i="1" s="1"/>
  <c r="T1621" i="1" s="1"/>
  <c r="R1620" i="1"/>
  <c r="Q1620" i="1"/>
  <c r="S1620" i="1" s="1"/>
  <c r="T1620" i="1" s="1"/>
  <c r="R1619" i="1"/>
  <c r="Q1619" i="1"/>
  <c r="R1618" i="1"/>
  <c r="Q1618" i="1"/>
  <c r="S1618" i="1" s="1"/>
  <c r="T1618" i="1" s="1"/>
  <c r="R1617" i="1"/>
  <c r="Q1617" i="1"/>
  <c r="R1616" i="1"/>
  <c r="Q1616" i="1"/>
  <c r="R1615" i="1"/>
  <c r="Q1615" i="1"/>
  <c r="S1615" i="1" s="1"/>
  <c r="T1615" i="1" s="1"/>
  <c r="R1614" i="1"/>
  <c r="Q1614" i="1"/>
  <c r="S1614" i="1" s="1"/>
  <c r="T1614" i="1" s="1"/>
  <c r="R1613" i="1"/>
  <c r="Q1613" i="1"/>
  <c r="S1613" i="1" s="1"/>
  <c r="T1613" i="1" s="1"/>
  <c r="R1612" i="1"/>
  <c r="Q1612" i="1"/>
  <c r="S1612" i="1" s="1"/>
  <c r="T1612" i="1" s="1"/>
  <c r="R1611" i="1"/>
  <c r="Q1611" i="1"/>
  <c r="R1610" i="1"/>
  <c r="Q1610" i="1"/>
  <c r="R1609" i="1"/>
  <c r="Q1609" i="1"/>
  <c r="S1609" i="1" s="1"/>
  <c r="T1609" i="1" s="1"/>
  <c r="R1608" i="1"/>
  <c r="Q1608" i="1"/>
  <c r="S1608" i="1" s="1"/>
  <c r="T1608" i="1" s="1"/>
  <c r="R1607" i="1"/>
  <c r="Q1607" i="1"/>
  <c r="S1607" i="1" s="1"/>
  <c r="T1607" i="1" s="1"/>
  <c r="R1606" i="1"/>
  <c r="Q1606" i="1"/>
  <c r="S1606" i="1" s="1"/>
  <c r="T1606" i="1" s="1"/>
  <c r="R1605" i="1"/>
  <c r="Q1605" i="1"/>
  <c r="R1604" i="1"/>
  <c r="Q1604" i="1"/>
  <c r="R1603" i="1"/>
  <c r="Q1603" i="1"/>
  <c r="S1603" i="1" s="1"/>
  <c r="T1603" i="1" s="1"/>
  <c r="R1602" i="1"/>
  <c r="Q1602" i="1"/>
  <c r="S1602" i="1" s="1"/>
  <c r="T1602" i="1" s="1"/>
  <c r="R1601" i="1"/>
  <c r="Q1601" i="1"/>
  <c r="S1601" i="1" s="1"/>
  <c r="T1601" i="1" s="1"/>
  <c r="R1600" i="1"/>
  <c r="Q1600" i="1"/>
  <c r="S1600" i="1" s="1"/>
  <c r="T1600" i="1" s="1"/>
  <c r="R1599" i="1"/>
  <c r="Q1599" i="1"/>
  <c r="R1598" i="1"/>
  <c r="Q1598" i="1"/>
  <c r="R1597" i="1"/>
  <c r="Q1597" i="1"/>
  <c r="S1597" i="1" s="1"/>
  <c r="T1597" i="1" s="1"/>
  <c r="R1596" i="1"/>
  <c r="Q1596" i="1"/>
  <c r="S1596" i="1" s="1"/>
  <c r="T1596" i="1" s="1"/>
  <c r="R1595" i="1"/>
  <c r="Q1595" i="1"/>
  <c r="S1595" i="1" s="1"/>
  <c r="T1595" i="1" s="1"/>
  <c r="R1594" i="1"/>
  <c r="Q1594" i="1"/>
  <c r="S1594" i="1" s="1"/>
  <c r="T1594" i="1" s="1"/>
  <c r="R1593" i="1"/>
  <c r="Q1593" i="1"/>
  <c r="R1592" i="1"/>
  <c r="Q1592" i="1"/>
  <c r="R1591" i="1"/>
  <c r="Q1591" i="1"/>
  <c r="R1590" i="1"/>
  <c r="Q1590" i="1"/>
  <c r="S1590" i="1" s="1"/>
  <c r="T1590" i="1" s="1"/>
  <c r="R1589" i="1"/>
  <c r="Q1589" i="1"/>
  <c r="S1589" i="1" s="1"/>
  <c r="T1589" i="1" s="1"/>
  <c r="R1588" i="1"/>
  <c r="Q1588" i="1"/>
  <c r="S1588" i="1" s="1"/>
  <c r="T1588" i="1" s="1"/>
  <c r="R1587" i="1"/>
  <c r="Q1587" i="1"/>
  <c r="R1586" i="1"/>
  <c r="Q1586" i="1"/>
  <c r="R1585" i="1"/>
  <c r="Q1585" i="1"/>
  <c r="S1585" i="1" s="1"/>
  <c r="T1585" i="1" s="1"/>
  <c r="R1584" i="1"/>
  <c r="Q1584" i="1"/>
  <c r="S1584" i="1" s="1"/>
  <c r="T1584" i="1" s="1"/>
  <c r="R1583" i="1"/>
  <c r="Q1583" i="1"/>
  <c r="S1583" i="1" s="1"/>
  <c r="T1583" i="1" s="1"/>
  <c r="R1582" i="1"/>
  <c r="Q1582" i="1"/>
  <c r="S1582" i="1" s="1"/>
  <c r="T1582" i="1" s="1"/>
  <c r="R1581" i="1"/>
  <c r="Q1581" i="1"/>
  <c r="R1580" i="1"/>
  <c r="Q1580" i="1"/>
  <c r="R1579" i="1"/>
  <c r="Q1579" i="1"/>
  <c r="S1579" i="1" s="1"/>
  <c r="T1579" i="1" s="1"/>
  <c r="R1578" i="1"/>
  <c r="Q1578" i="1"/>
  <c r="S1578" i="1" s="1"/>
  <c r="T1578" i="1" s="1"/>
  <c r="R1577" i="1"/>
  <c r="Q1577" i="1"/>
  <c r="S1577" i="1" s="1"/>
  <c r="T1577" i="1" s="1"/>
  <c r="R1576" i="1"/>
  <c r="Q1576" i="1"/>
  <c r="S1576" i="1" s="1"/>
  <c r="T1576" i="1" s="1"/>
  <c r="R1575" i="1"/>
  <c r="Q1575" i="1"/>
  <c r="R1574" i="1"/>
  <c r="Q1574" i="1"/>
  <c r="R1573" i="1"/>
  <c r="Q1573" i="1"/>
  <c r="S1573" i="1" s="1"/>
  <c r="T1573" i="1" s="1"/>
  <c r="R1572" i="1"/>
  <c r="Q1572" i="1"/>
  <c r="R1571" i="1"/>
  <c r="Q1571" i="1"/>
  <c r="S1571" i="1" s="1"/>
  <c r="T1571" i="1" s="1"/>
  <c r="R1570" i="1"/>
  <c r="Q1570" i="1"/>
  <c r="S1570" i="1" s="1"/>
  <c r="T1570" i="1" s="1"/>
  <c r="R1569" i="1"/>
  <c r="Q1569" i="1"/>
  <c r="R1568" i="1"/>
  <c r="Q1568" i="1"/>
  <c r="R1567" i="1"/>
  <c r="Q1567" i="1"/>
  <c r="R1566" i="1"/>
  <c r="Q1566" i="1"/>
  <c r="S1566" i="1" s="1"/>
  <c r="T1566" i="1" s="1"/>
  <c r="R1565" i="1"/>
  <c r="Q1565" i="1"/>
  <c r="S1565" i="1" s="1"/>
  <c r="T1565" i="1" s="1"/>
  <c r="R1564" i="1"/>
  <c r="Q1564" i="1"/>
  <c r="S1564" i="1" s="1"/>
  <c r="T1564" i="1" s="1"/>
  <c r="R1563" i="1"/>
  <c r="Q1563" i="1"/>
  <c r="R1562" i="1"/>
  <c r="Q1562" i="1"/>
  <c r="R1561" i="1"/>
  <c r="Q1561" i="1"/>
  <c r="S1561" i="1" s="1"/>
  <c r="T1561" i="1" s="1"/>
  <c r="R1560" i="1"/>
  <c r="Q1560" i="1"/>
  <c r="S1560" i="1" s="1"/>
  <c r="T1560" i="1" s="1"/>
  <c r="R1559" i="1"/>
  <c r="Q1559" i="1"/>
  <c r="S1559" i="1" s="1"/>
  <c r="T1559" i="1" s="1"/>
  <c r="R1558" i="1"/>
  <c r="Q1558" i="1"/>
  <c r="S1558" i="1" s="1"/>
  <c r="T1558" i="1" s="1"/>
  <c r="R1557" i="1"/>
  <c r="Q1557" i="1"/>
  <c r="R1556" i="1"/>
  <c r="Q1556" i="1"/>
  <c r="R1555" i="1"/>
  <c r="Q1555" i="1"/>
  <c r="S1555" i="1" s="1"/>
  <c r="T1555" i="1" s="1"/>
  <c r="R1554" i="1"/>
  <c r="Q1554" i="1"/>
  <c r="R1553" i="1"/>
  <c r="Q1553" i="1"/>
  <c r="S1553" i="1" s="1"/>
  <c r="T1553" i="1" s="1"/>
  <c r="R1552" i="1"/>
  <c r="Q1552" i="1"/>
  <c r="S1552" i="1" s="1"/>
  <c r="T1552" i="1" s="1"/>
  <c r="R1551" i="1"/>
  <c r="Q1551" i="1"/>
  <c r="R1550" i="1"/>
  <c r="Q1550" i="1"/>
  <c r="R1549" i="1"/>
  <c r="Q1549" i="1"/>
  <c r="R1548" i="1"/>
  <c r="Q1548" i="1"/>
  <c r="S1548" i="1" s="1"/>
  <c r="T1548" i="1" s="1"/>
  <c r="R1547" i="1"/>
  <c r="Q1547" i="1"/>
  <c r="S1547" i="1" s="1"/>
  <c r="T1547" i="1" s="1"/>
  <c r="R1546" i="1"/>
  <c r="Q1546" i="1"/>
  <c r="S1546" i="1" s="1"/>
  <c r="T1546" i="1" s="1"/>
  <c r="R1545" i="1"/>
  <c r="Q1545" i="1"/>
  <c r="R1544" i="1"/>
  <c r="Q1544" i="1"/>
  <c r="R1543" i="1"/>
  <c r="Q1543" i="1"/>
  <c r="S1543" i="1" s="1"/>
  <c r="T1543" i="1" s="1"/>
  <c r="R1542" i="1"/>
  <c r="Q1542" i="1"/>
  <c r="S1542" i="1" s="1"/>
  <c r="T1542" i="1" s="1"/>
  <c r="R1541" i="1"/>
  <c r="Q1541" i="1"/>
  <c r="S1541" i="1" s="1"/>
  <c r="T1541" i="1" s="1"/>
  <c r="R1540" i="1"/>
  <c r="Q1540" i="1"/>
  <c r="S1540" i="1" s="1"/>
  <c r="T1540" i="1" s="1"/>
  <c r="R1539" i="1"/>
  <c r="Q1539" i="1"/>
  <c r="R1538" i="1"/>
  <c r="Q1538" i="1"/>
  <c r="R1537" i="1"/>
  <c r="Q1537" i="1"/>
  <c r="S1537" i="1" s="1"/>
  <c r="T1537" i="1" s="1"/>
  <c r="R1536" i="1"/>
  <c r="Q1536" i="1"/>
  <c r="R1535" i="1"/>
  <c r="Q1535" i="1"/>
  <c r="S1535" i="1" s="1"/>
  <c r="T1535" i="1" s="1"/>
  <c r="R1534" i="1"/>
  <c r="Q1534" i="1"/>
  <c r="S1534" i="1" s="1"/>
  <c r="T1534" i="1" s="1"/>
  <c r="R1533" i="1"/>
  <c r="Q1533" i="1"/>
  <c r="R1532" i="1"/>
  <c r="Q1532" i="1"/>
  <c r="R1531" i="1"/>
  <c r="Q1531" i="1"/>
  <c r="S1531" i="1" s="1"/>
  <c r="T1531" i="1" s="1"/>
  <c r="R1530" i="1"/>
  <c r="Q1530" i="1"/>
  <c r="S1530" i="1" s="1"/>
  <c r="T1530" i="1" s="1"/>
  <c r="R1529" i="1"/>
  <c r="Q1529" i="1"/>
  <c r="R1528" i="1"/>
  <c r="Q1528" i="1"/>
  <c r="R1527" i="1"/>
  <c r="Q1527" i="1"/>
  <c r="R1526" i="1"/>
  <c r="Q1526" i="1"/>
  <c r="R1525" i="1"/>
  <c r="Q1525" i="1"/>
  <c r="R1524" i="1"/>
  <c r="Q1524" i="1"/>
  <c r="S1524" i="1" s="1"/>
  <c r="T1524" i="1" s="1"/>
  <c r="R1523" i="1"/>
  <c r="Q1523" i="1"/>
  <c r="S1523" i="1" s="1"/>
  <c r="T1523" i="1" s="1"/>
  <c r="R1522" i="1"/>
  <c r="Q1522" i="1"/>
  <c r="S1522" i="1" s="1"/>
  <c r="T1522" i="1" s="1"/>
  <c r="R1521" i="1"/>
  <c r="Q1521" i="1"/>
  <c r="R1520" i="1"/>
  <c r="Q1520" i="1"/>
  <c r="R1519" i="1"/>
  <c r="Q1519" i="1"/>
  <c r="R1518" i="1"/>
  <c r="Q1518" i="1"/>
  <c r="S1518" i="1" s="1"/>
  <c r="T1518" i="1" s="1"/>
  <c r="R1517" i="1"/>
  <c r="Q1517" i="1"/>
  <c r="R1516" i="1"/>
  <c r="Q1516" i="1"/>
  <c r="S1516" i="1" s="1"/>
  <c r="T1516" i="1" s="1"/>
  <c r="R1515" i="1"/>
  <c r="Q1515" i="1"/>
  <c r="R1514" i="1"/>
  <c r="Q1514" i="1"/>
  <c r="R1513" i="1"/>
  <c r="Q1513" i="1"/>
  <c r="R1512" i="1"/>
  <c r="Q1512" i="1"/>
  <c r="S1512" i="1" s="1"/>
  <c r="T1512" i="1" s="1"/>
  <c r="R1511" i="1"/>
  <c r="Q1511" i="1"/>
  <c r="S1511" i="1" s="1"/>
  <c r="T1511" i="1" s="1"/>
  <c r="R1510" i="1"/>
  <c r="Q1510" i="1"/>
  <c r="S1510" i="1" s="1"/>
  <c r="T1510" i="1" s="1"/>
  <c r="R1509" i="1"/>
  <c r="Q1509" i="1"/>
  <c r="R1508" i="1"/>
  <c r="Q1508" i="1"/>
  <c r="R1507" i="1"/>
  <c r="Q1507" i="1"/>
  <c r="S1507" i="1" s="1"/>
  <c r="T1507" i="1" s="1"/>
  <c r="R1506" i="1"/>
  <c r="Q1506" i="1"/>
  <c r="S1506" i="1" s="1"/>
  <c r="T1506" i="1" s="1"/>
  <c r="R1505" i="1"/>
  <c r="Q1505" i="1"/>
  <c r="S1505" i="1" s="1"/>
  <c r="T1505" i="1" s="1"/>
  <c r="R1504" i="1"/>
  <c r="Q1504" i="1"/>
  <c r="S1504" i="1" s="1"/>
  <c r="T1504" i="1" s="1"/>
  <c r="R1503" i="1"/>
  <c r="Q1503" i="1"/>
  <c r="R1502" i="1"/>
  <c r="Q1502" i="1"/>
  <c r="R1501" i="1"/>
  <c r="Q1501" i="1"/>
  <c r="S1501" i="1" s="1"/>
  <c r="T1501" i="1" s="1"/>
  <c r="R1500" i="1"/>
  <c r="Q1500" i="1"/>
  <c r="S1500" i="1" s="1"/>
  <c r="T1500" i="1" s="1"/>
  <c r="R1499" i="1"/>
  <c r="Q1499" i="1"/>
  <c r="S1499" i="1" s="1"/>
  <c r="T1499" i="1" s="1"/>
  <c r="R1498" i="1"/>
  <c r="Q1498" i="1"/>
  <c r="S1498" i="1" s="1"/>
  <c r="T1498" i="1" s="1"/>
  <c r="R1497" i="1"/>
  <c r="Q1497" i="1"/>
  <c r="R1496" i="1"/>
  <c r="Q1496" i="1"/>
  <c r="R1495" i="1"/>
  <c r="Q1495" i="1"/>
  <c r="R1494" i="1"/>
  <c r="Q1494" i="1"/>
  <c r="S1494" i="1" s="1"/>
  <c r="T1494" i="1" s="1"/>
  <c r="R1493" i="1"/>
  <c r="Q1493" i="1"/>
  <c r="S1493" i="1" s="1"/>
  <c r="T1493" i="1" s="1"/>
  <c r="R1492" i="1"/>
  <c r="Q1492" i="1"/>
  <c r="S1492" i="1" s="1"/>
  <c r="T1492" i="1" s="1"/>
  <c r="R1491" i="1"/>
  <c r="Q1491" i="1"/>
  <c r="R1490" i="1"/>
  <c r="Q1490" i="1"/>
  <c r="R1489" i="1"/>
  <c r="Q1489" i="1"/>
  <c r="S1489" i="1" s="1"/>
  <c r="T1489" i="1" s="1"/>
  <c r="R1488" i="1"/>
  <c r="Q1488" i="1"/>
  <c r="S1488" i="1" s="1"/>
  <c r="T1488" i="1" s="1"/>
  <c r="R1487" i="1"/>
  <c r="Q1487" i="1"/>
  <c r="S1487" i="1" s="1"/>
  <c r="T1487" i="1" s="1"/>
  <c r="R1486" i="1"/>
  <c r="Q1486" i="1"/>
  <c r="S1486" i="1" s="1"/>
  <c r="T1486" i="1" s="1"/>
  <c r="R1485" i="1"/>
  <c r="Q1485" i="1"/>
  <c r="R1484" i="1"/>
  <c r="Q1484" i="1"/>
  <c r="R1483" i="1"/>
  <c r="Q1483" i="1"/>
  <c r="S1483" i="1" s="1"/>
  <c r="T1483" i="1" s="1"/>
  <c r="R1482" i="1"/>
  <c r="Q1482" i="1"/>
  <c r="S1482" i="1" s="1"/>
  <c r="T1482" i="1" s="1"/>
  <c r="R1481" i="1"/>
  <c r="Q1481" i="1"/>
  <c r="S1481" i="1" s="1"/>
  <c r="T1481" i="1" s="1"/>
  <c r="R1480" i="1"/>
  <c r="Q1480" i="1"/>
  <c r="S1480" i="1" s="1"/>
  <c r="T1480" i="1" s="1"/>
  <c r="R1479" i="1"/>
  <c r="Q1479" i="1"/>
  <c r="R1478" i="1"/>
  <c r="Q1478" i="1"/>
  <c r="R1477" i="1"/>
  <c r="Q1477" i="1"/>
  <c r="S1477" i="1" s="1"/>
  <c r="T1477" i="1" s="1"/>
  <c r="R1476" i="1"/>
  <c r="Q1476" i="1"/>
  <c r="R1475" i="1"/>
  <c r="Q1475" i="1"/>
  <c r="S1475" i="1" s="1"/>
  <c r="T1475" i="1" s="1"/>
  <c r="R1474" i="1"/>
  <c r="Q1474" i="1"/>
  <c r="S1474" i="1" s="1"/>
  <c r="T1474" i="1" s="1"/>
  <c r="R1473" i="1"/>
  <c r="Q1473" i="1"/>
  <c r="R1472" i="1"/>
  <c r="Q1472" i="1"/>
  <c r="R1471" i="1"/>
  <c r="Q1471" i="1"/>
  <c r="S1471" i="1" s="1"/>
  <c r="T1471" i="1" s="1"/>
  <c r="R1470" i="1"/>
  <c r="Q1470" i="1"/>
  <c r="S1470" i="1" s="1"/>
  <c r="T1470" i="1" s="1"/>
  <c r="R1469" i="1"/>
  <c r="Q1469" i="1"/>
  <c r="S1469" i="1" s="1"/>
  <c r="T1469" i="1" s="1"/>
  <c r="R1468" i="1"/>
  <c r="Q1468" i="1"/>
  <c r="S1468" i="1" s="1"/>
  <c r="T1468" i="1" s="1"/>
  <c r="R1467" i="1"/>
  <c r="Q1467" i="1"/>
  <c r="R1466" i="1"/>
  <c r="Q1466" i="1"/>
  <c r="R1465" i="1"/>
  <c r="Q1465" i="1"/>
  <c r="S1465" i="1" s="1"/>
  <c r="T1465" i="1" s="1"/>
  <c r="R1464" i="1"/>
  <c r="Q1464" i="1"/>
  <c r="S1464" i="1" s="1"/>
  <c r="T1464" i="1" s="1"/>
  <c r="R1463" i="1"/>
  <c r="Q1463" i="1"/>
  <c r="S1463" i="1" s="1"/>
  <c r="T1463" i="1" s="1"/>
  <c r="R1462" i="1"/>
  <c r="Q1462" i="1"/>
  <c r="S1462" i="1" s="1"/>
  <c r="T1462" i="1" s="1"/>
  <c r="R1461" i="1"/>
  <c r="Q1461" i="1"/>
  <c r="R1460" i="1"/>
  <c r="Q1460" i="1"/>
  <c r="R1459" i="1"/>
  <c r="Q1459" i="1"/>
  <c r="S1459" i="1" s="1"/>
  <c r="T1459" i="1" s="1"/>
  <c r="R1458" i="1"/>
  <c r="Q1458" i="1"/>
  <c r="S1458" i="1" s="1"/>
  <c r="T1458" i="1" s="1"/>
  <c r="R1457" i="1"/>
  <c r="Q1457" i="1"/>
  <c r="S1457" i="1" s="1"/>
  <c r="T1457" i="1" s="1"/>
  <c r="R1456" i="1"/>
  <c r="Q1456" i="1"/>
  <c r="R1455" i="1"/>
  <c r="Q1455" i="1"/>
  <c r="R1454" i="1"/>
  <c r="Q1454" i="1"/>
  <c r="R1453" i="1"/>
  <c r="Q1453" i="1"/>
  <c r="S1453" i="1" s="1"/>
  <c r="T1453" i="1" s="1"/>
  <c r="R1452" i="1"/>
  <c r="Q1452" i="1"/>
  <c r="S1452" i="1" s="1"/>
  <c r="T1452" i="1" s="1"/>
  <c r="R1451" i="1"/>
  <c r="Q1451" i="1"/>
  <c r="S1451" i="1" s="1"/>
  <c r="T1451" i="1" s="1"/>
  <c r="R1450" i="1"/>
  <c r="Q1450" i="1"/>
  <c r="S1450" i="1" s="1"/>
  <c r="T1450" i="1" s="1"/>
  <c r="R1449" i="1"/>
  <c r="Q1449" i="1"/>
  <c r="R1448" i="1"/>
  <c r="Q1448" i="1"/>
  <c r="R1447" i="1"/>
  <c r="Q1447" i="1"/>
  <c r="S1447" i="1" s="1"/>
  <c r="T1447" i="1" s="1"/>
  <c r="R1446" i="1"/>
  <c r="Q1446" i="1"/>
  <c r="S1446" i="1" s="1"/>
  <c r="T1446" i="1" s="1"/>
  <c r="R1445" i="1"/>
  <c r="Q1445" i="1"/>
  <c r="S1445" i="1" s="1"/>
  <c r="T1445" i="1" s="1"/>
  <c r="R1444" i="1"/>
  <c r="Q1444" i="1"/>
  <c r="S1444" i="1" s="1"/>
  <c r="T1444" i="1" s="1"/>
  <c r="R1443" i="1"/>
  <c r="Q1443" i="1"/>
  <c r="R1442" i="1"/>
  <c r="Q1442" i="1"/>
  <c r="R1441" i="1"/>
  <c r="Q1441" i="1"/>
  <c r="S1441" i="1" s="1"/>
  <c r="T1441" i="1" s="1"/>
  <c r="R1440" i="1"/>
  <c r="Q1440" i="1"/>
  <c r="S1440" i="1" s="1"/>
  <c r="T1440" i="1" s="1"/>
  <c r="R1439" i="1"/>
  <c r="Q1439" i="1"/>
  <c r="S1439" i="1" s="1"/>
  <c r="T1439" i="1" s="1"/>
  <c r="R1438" i="1"/>
  <c r="Q1438" i="1"/>
  <c r="S1438" i="1" s="1"/>
  <c r="T1438" i="1" s="1"/>
  <c r="R1437" i="1"/>
  <c r="Q1437" i="1"/>
  <c r="R1436" i="1"/>
  <c r="Q1436" i="1"/>
  <c r="R1435" i="1"/>
  <c r="Q1435" i="1"/>
  <c r="S1435" i="1" s="1"/>
  <c r="T1435" i="1" s="1"/>
  <c r="R1434" i="1"/>
  <c r="Q1434" i="1"/>
  <c r="S1434" i="1" s="1"/>
  <c r="T1434" i="1" s="1"/>
  <c r="R1433" i="1"/>
  <c r="Q1433" i="1"/>
  <c r="S1433" i="1" s="1"/>
  <c r="T1433" i="1" s="1"/>
  <c r="R1432" i="1"/>
  <c r="Q1432" i="1"/>
  <c r="S1432" i="1" s="1"/>
  <c r="T1432" i="1" s="1"/>
  <c r="R1431" i="1"/>
  <c r="Q1431" i="1"/>
  <c r="R1430" i="1"/>
  <c r="Q1430" i="1"/>
  <c r="R1429" i="1"/>
  <c r="Q1429" i="1"/>
  <c r="S1429" i="1" s="1"/>
  <c r="T1429" i="1" s="1"/>
  <c r="R1428" i="1"/>
  <c r="Q1428" i="1"/>
  <c r="S1428" i="1" s="1"/>
  <c r="T1428" i="1" s="1"/>
  <c r="R1427" i="1"/>
  <c r="Q1427" i="1"/>
  <c r="S1427" i="1" s="1"/>
  <c r="T1427" i="1" s="1"/>
  <c r="R1426" i="1"/>
  <c r="Q1426" i="1"/>
  <c r="S1426" i="1" s="1"/>
  <c r="T1426" i="1" s="1"/>
  <c r="R1425" i="1"/>
  <c r="Q1425" i="1"/>
  <c r="R1424" i="1"/>
  <c r="Q1424" i="1"/>
  <c r="R1423" i="1"/>
  <c r="Q1423" i="1"/>
  <c r="S1423" i="1" s="1"/>
  <c r="T1423" i="1" s="1"/>
  <c r="R1422" i="1"/>
  <c r="Q1422" i="1"/>
  <c r="R1421" i="1"/>
  <c r="Q1421" i="1"/>
  <c r="S1421" i="1" s="1"/>
  <c r="T1421" i="1" s="1"/>
  <c r="R1420" i="1"/>
  <c r="Q1420" i="1"/>
  <c r="S1420" i="1" s="1"/>
  <c r="T1420" i="1" s="1"/>
  <c r="R1419" i="1"/>
  <c r="Q1419" i="1"/>
  <c r="R1418" i="1"/>
  <c r="Q1418" i="1"/>
  <c r="R1417" i="1"/>
  <c r="Q1417" i="1"/>
  <c r="S1417" i="1" s="1"/>
  <c r="T1417" i="1" s="1"/>
  <c r="R1416" i="1"/>
  <c r="Q1416" i="1"/>
  <c r="S1416" i="1" s="1"/>
  <c r="T1416" i="1" s="1"/>
  <c r="R1415" i="1"/>
  <c r="Q1415" i="1"/>
  <c r="S1415" i="1" s="1"/>
  <c r="T1415" i="1" s="1"/>
  <c r="R1414" i="1"/>
  <c r="Q1414" i="1"/>
  <c r="S1414" i="1" s="1"/>
  <c r="T1414" i="1" s="1"/>
  <c r="R1413" i="1"/>
  <c r="Q1413" i="1"/>
  <c r="R1412" i="1"/>
  <c r="Q1412" i="1"/>
  <c r="R1411" i="1"/>
  <c r="Q1411" i="1"/>
  <c r="S1411" i="1" s="1"/>
  <c r="T1411" i="1" s="1"/>
  <c r="R1410" i="1"/>
  <c r="Q1410" i="1"/>
  <c r="R1409" i="1"/>
  <c r="Q1409" i="1"/>
  <c r="S1409" i="1" s="1"/>
  <c r="T1409" i="1" s="1"/>
  <c r="R1408" i="1"/>
  <c r="Q1408" i="1"/>
  <c r="S1408" i="1" s="1"/>
  <c r="T1408" i="1" s="1"/>
  <c r="R1407" i="1"/>
  <c r="Q1407" i="1"/>
  <c r="R1406" i="1"/>
  <c r="Q1406" i="1"/>
  <c r="R1405" i="1"/>
  <c r="Q1405" i="1"/>
  <c r="R1404" i="1"/>
  <c r="Q1404" i="1"/>
  <c r="S1404" i="1" s="1"/>
  <c r="T1404" i="1" s="1"/>
  <c r="R1403" i="1"/>
  <c r="Q1403" i="1"/>
  <c r="R1402" i="1"/>
  <c r="Q1402" i="1"/>
  <c r="S1402" i="1" s="1"/>
  <c r="T1402" i="1" s="1"/>
  <c r="R1401" i="1"/>
  <c r="Q1401" i="1"/>
  <c r="R1400" i="1"/>
  <c r="Q1400" i="1"/>
  <c r="R1399" i="1"/>
  <c r="Q1399" i="1"/>
  <c r="R1398" i="1"/>
  <c r="Q1398" i="1"/>
  <c r="S1398" i="1" s="1"/>
  <c r="T1398" i="1" s="1"/>
  <c r="R1397" i="1"/>
  <c r="Q1397" i="1"/>
  <c r="S1397" i="1" s="1"/>
  <c r="T1397" i="1" s="1"/>
  <c r="R1396" i="1"/>
  <c r="Q1396" i="1"/>
  <c r="S1396" i="1" s="1"/>
  <c r="T1396" i="1" s="1"/>
  <c r="R1395" i="1"/>
  <c r="Q1395" i="1"/>
  <c r="R1394" i="1"/>
  <c r="Q1394" i="1"/>
  <c r="R1393" i="1"/>
  <c r="Q1393" i="1"/>
  <c r="S1393" i="1" s="1"/>
  <c r="T1393" i="1" s="1"/>
  <c r="R1392" i="1"/>
  <c r="Q1392" i="1"/>
  <c r="S1392" i="1" s="1"/>
  <c r="T1392" i="1" s="1"/>
  <c r="R1391" i="1"/>
  <c r="Q1391" i="1"/>
  <c r="R1390" i="1"/>
  <c r="Q1390" i="1"/>
  <c r="S1390" i="1" s="1"/>
  <c r="T1390" i="1" s="1"/>
  <c r="R1389" i="1"/>
  <c r="Q1389" i="1"/>
  <c r="R1388" i="1"/>
  <c r="Q1388" i="1"/>
  <c r="R1387" i="1"/>
  <c r="Q1387" i="1"/>
  <c r="S1387" i="1" s="1"/>
  <c r="T1387" i="1" s="1"/>
  <c r="R1386" i="1"/>
  <c r="Q1386" i="1"/>
  <c r="S1386" i="1" s="1"/>
  <c r="T1386" i="1" s="1"/>
  <c r="R1385" i="1"/>
  <c r="Q1385" i="1"/>
  <c r="R1384" i="1"/>
  <c r="Q1384" i="1"/>
  <c r="S1384" i="1" s="1"/>
  <c r="T1384" i="1" s="1"/>
  <c r="R1383" i="1"/>
  <c r="Q1383" i="1"/>
  <c r="R1382" i="1"/>
  <c r="Q1382" i="1"/>
  <c r="R1381" i="1"/>
  <c r="Q1381" i="1"/>
  <c r="S1381" i="1" s="1"/>
  <c r="T1381" i="1" s="1"/>
  <c r="R1380" i="1"/>
  <c r="Q1380" i="1"/>
  <c r="S1380" i="1" s="1"/>
  <c r="T1380" i="1" s="1"/>
  <c r="R1379" i="1"/>
  <c r="Q1379" i="1"/>
  <c r="S1379" i="1" s="1"/>
  <c r="T1379" i="1" s="1"/>
  <c r="R1378" i="1"/>
  <c r="Q1378" i="1"/>
  <c r="S1378" i="1" s="1"/>
  <c r="T1378" i="1" s="1"/>
  <c r="R1377" i="1"/>
  <c r="Q1377" i="1"/>
  <c r="R1376" i="1"/>
  <c r="Q1376" i="1"/>
  <c r="R1375" i="1"/>
  <c r="Q1375" i="1"/>
  <c r="S1375" i="1" s="1"/>
  <c r="T1375" i="1" s="1"/>
  <c r="R1374" i="1"/>
  <c r="Q1374" i="1"/>
  <c r="S1374" i="1" s="1"/>
  <c r="T1374" i="1" s="1"/>
  <c r="R1373" i="1"/>
  <c r="Q1373" i="1"/>
  <c r="S1373" i="1" s="1"/>
  <c r="T1373" i="1" s="1"/>
  <c r="R1372" i="1"/>
  <c r="Q1372" i="1"/>
  <c r="S1372" i="1" s="1"/>
  <c r="T1372" i="1" s="1"/>
  <c r="R1371" i="1"/>
  <c r="Q1371" i="1"/>
  <c r="R1370" i="1"/>
  <c r="Q1370" i="1"/>
  <c r="R1369" i="1"/>
  <c r="Q1369" i="1"/>
  <c r="S1369" i="1" s="1"/>
  <c r="T1369" i="1" s="1"/>
  <c r="R1368" i="1"/>
  <c r="Q1368" i="1"/>
  <c r="S1368" i="1" s="1"/>
  <c r="T1368" i="1" s="1"/>
  <c r="R1367" i="1"/>
  <c r="Q1367" i="1"/>
  <c r="S1367" i="1" s="1"/>
  <c r="T1367" i="1" s="1"/>
  <c r="R1366" i="1"/>
  <c r="Q1366" i="1"/>
  <c r="S1366" i="1" s="1"/>
  <c r="T1366" i="1" s="1"/>
  <c r="R1365" i="1"/>
  <c r="Q1365" i="1"/>
  <c r="R1364" i="1"/>
  <c r="Q1364" i="1"/>
  <c r="R1363" i="1"/>
  <c r="Q1363" i="1"/>
  <c r="S1363" i="1" s="1"/>
  <c r="T1363" i="1" s="1"/>
  <c r="R1362" i="1"/>
  <c r="Q1362" i="1"/>
  <c r="S1362" i="1" s="1"/>
  <c r="T1362" i="1" s="1"/>
  <c r="R1361" i="1"/>
  <c r="Q1361" i="1"/>
  <c r="S1361" i="1" s="1"/>
  <c r="T1361" i="1" s="1"/>
  <c r="R1360" i="1"/>
  <c r="Q1360" i="1"/>
  <c r="S1360" i="1" s="1"/>
  <c r="T1360" i="1" s="1"/>
  <c r="R1359" i="1"/>
  <c r="Q1359" i="1"/>
  <c r="R1358" i="1"/>
  <c r="Q1358" i="1"/>
  <c r="R1357" i="1"/>
  <c r="Q1357" i="1"/>
  <c r="S1357" i="1" s="1"/>
  <c r="T1357" i="1" s="1"/>
  <c r="R1356" i="1"/>
  <c r="Q1356" i="1"/>
  <c r="S1356" i="1" s="1"/>
  <c r="T1356" i="1" s="1"/>
  <c r="R1355" i="1"/>
  <c r="Q1355" i="1"/>
  <c r="S1355" i="1" s="1"/>
  <c r="T1355" i="1" s="1"/>
  <c r="R1354" i="1"/>
  <c r="Q1354" i="1"/>
  <c r="S1354" i="1" s="1"/>
  <c r="T1354" i="1" s="1"/>
  <c r="R1353" i="1"/>
  <c r="Q1353" i="1"/>
  <c r="R1352" i="1"/>
  <c r="Q1352" i="1"/>
  <c r="R1351" i="1"/>
  <c r="Q1351" i="1"/>
  <c r="S1351" i="1" s="1"/>
  <c r="T1351" i="1" s="1"/>
  <c r="R1350" i="1"/>
  <c r="Q1350" i="1"/>
  <c r="S1350" i="1" s="1"/>
  <c r="T1350" i="1" s="1"/>
  <c r="R1349" i="1"/>
  <c r="Q1349" i="1"/>
  <c r="S1349" i="1" s="1"/>
  <c r="T1349" i="1" s="1"/>
  <c r="R1348" i="1"/>
  <c r="Q1348" i="1"/>
  <c r="S1348" i="1" s="1"/>
  <c r="T1348" i="1" s="1"/>
  <c r="R1347" i="1"/>
  <c r="Q1347" i="1"/>
  <c r="R1346" i="1"/>
  <c r="Q1346" i="1"/>
  <c r="R1345" i="1"/>
  <c r="Q1345" i="1"/>
  <c r="S1345" i="1" s="1"/>
  <c r="T1345" i="1" s="1"/>
  <c r="R1344" i="1"/>
  <c r="Q1344" i="1"/>
  <c r="S1344" i="1" s="1"/>
  <c r="T1344" i="1" s="1"/>
  <c r="R1343" i="1"/>
  <c r="Q1343" i="1"/>
  <c r="S1343" i="1" s="1"/>
  <c r="T1343" i="1" s="1"/>
  <c r="R1342" i="1"/>
  <c r="Q1342" i="1"/>
  <c r="R1341" i="1"/>
  <c r="Q1341" i="1"/>
  <c r="R1340" i="1"/>
  <c r="Q1340" i="1"/>
  <c r="R1339" i="1"/>
  <c r="Q1339" i="1"/>
  <c r="S1339" i="1" s="1"/>
  <c r="T1339" i="1" s="1"/>
  <c r="R1338" i="1"/>
  <c r="Q1338" i="1"/>
  <c r="S1338" i="1" s="1"/>
  <c r="T1338" i="1" s="1"/>
  <c r="R1337" i="1"/>
  <c r="Q1337" i="1"/>
  <c r="S1337" i="1" s="1"/>
  <c r="T1337" i="1" s="1"/>
  <c r="R1336" i="1"/>
  <c r="Q1336" i="1"/>
  <c r="S1336" i="1" s="1"/>
  <c r="T1336" i="1" s="1"/>
  <c r="R1335" i="1"/>
  <c r="Q1335" i="1"/>
  <c r="R1334" i="1"/>
  <c r="Q1334" i="1"/>
  <c r="R1333" i="1"/>
  <c r="Q1333" i="1"/>
  <c r="S1333" i="1" s="1"/>
  <c r="T1333" i="1" s="1"/>
  <c r="R1332" i="1"/>
  <c r="Q1332" i="1"/>
  <c r="S1332" i="1" s="1"/>
  <c r="T1332" i="1" s="1"/>
  <c r="R1331" i="1"/>
  <c r="Q1331" i="1"/>
  <c r="R1330" i="1"/>
  <c r="Q1330" i="1"/>
  <c r="S1330" i="1" s="1"/>
  <c r="T1330" i="1" s="1"/>
  <c r="R1329" i="1"/>
  <c r="Q1329" i="1"/>
  <c r="R1328" i="1"/>
  <c r="Q1328" i="1"/>
  <c r="R1327" i="1"/>
  <c r="Q1327" i="1"/>
  <c r="S1327" i="1" s="1"/>
  <c r="T1327" i="1" s="1"/>
  <c r="R1326" i="1"/>
  <c r="Q1326" i="1"/>
  <c r="S1326" i="1" s="1"/>
  <c r="T1326" i="1" s="1"/>
  <c r="R1325" i="1"/>
  <c r="Q1325" i="1"/>
  <c r="S1325" i="1" s="1"/>
  <c r="T1325" i="1" s="1"/>
  <c r="R1324" i="1"/>
  <c r="Q1324" i="1"/>
  <c r="S1324" i="1" s="1"/>
  <c r="T1324" i="1" s="1"/>
  <c r="R1323" i="1"/>
  <c r="Q1323" i="1"/>
  <c r="R1322" i="1"/>
  <c r="Q1322" i="1"/>
  <c r="R1321" i="1"/>
  <c r="Q1321" i="1"/>
  <c r="S1321" i="1" s="1"/>
  <c r="T1321" i="1" s="1"/>
  <c r="R1320" i="1"/>
  <c r="Q1320" i="1"/>
  <c r="S1320" i="1" s="1"/>
  <c r="T1320" i="1" s="1"/>
  <c r="R1319" i="1"/>
  <c r="Q1319" i="1"/>
  <c r="S1319" i="1" s="1"/>
  <c r="T1319" i="1" s="1"/>
  <c r="R1318" i="1"/>
  <c r="Q1318" i="1"/>
  <c r="S1318" i="1" s="1"/>
  <c r="T1318" i="1" s="1"/>
  <c r="R1317" i="1"/>
  <c r="Q1317" i="1"/>
  <c r="R1316" i="1"/>
  <c r="Q1316" i="1"/>
  <c r="R1315" i="1"/>
  <c r="Q1315" i="1"/>
  <c r="S1315" i="1" s="1"/>
  <c r="T1315" i="1" s="1"/>
  <c r="R1314" i="1"/>
  <c r="Q1314" i="1"/>
  <c r="S1314" i="1" s="1"/>
  <c r="T1314" i="1" s="1"/>
  <c r="R1313" i="1"/>
  <c r="Q1313" i="1"/>
  <c r="S1313" i="1" s="1"/>
  <c r="T1313" i="1" s="1"/>
  <c r="R1312" i="1"/>
  <c r="Q1312" i="1"/>
  <c r="S1312" i="1" s="1"/>
  <c r="T1312" i="1" s="1"/>
  <c r="R1311" i="1"/>
  <c r="Q1311" i="1"/>
  <c r="R1310" i="1"/>
  <c r="Q1310" i="1"/>
  <c r="R1309" i="1"/>
  <c r="Q1309" i="1"/>
  <c r="S1309" i="1" s="1"/>
  <c r="T1309" i="1" s="1"/>
  <c r="R1308" i="1"/>
  <c r="Q1308" i="1"/>
  <c r="S1308" i="1" s="1"/>
  <c r="T1308" i="1" s="1"/>
  <c r="R1307" i="1"/>
  <c r="Q1307" i="1"/>
  <c r="S1307" i="1" s="1"/>
  <c r="T1307" i="1" s="1"/>
  <c r="R1306" i="1"/>
  <c r="Q1306" i="1"/>
  <c r="S1306" i="1" s="1"/>
  <c r="T1306" i="1" s="1"/>
  <c r="R1305" i="1"/>
  <c r="Q1305" i="1"/>
  <c r="R1304" i="1"/>
  <c r="Q1304" i="1"/>
  <c r="R1303" i="1"/>
  <c r="Q1303" i="1"/>
  <c r="S1303" i="1" s="1"/>
  <c r="T1303" i="1" s="1"/>
  <c r="R1302" i="1"/>
  <c r="Q1302" i="1"/>
  <c r="R1301" i="1"/>
  <c r="Q1301" i="1"/>
  <c r="S1301" i="1" s="1"/>
  <c r="T1301" i="1" s="1"/>
  <c r="R1300" i="1"/>
  <c r="Q1300" i="1"/>
  <c r="S1300" i="1" s="1"/>
  <c r="T1300" i="1" s="1"/>
  <c r="R1299" i="1"/>
  <c r="Q1299" i="1"/>
  <c r="R1298" i="1"/>
  <c r="Q1298" i="1"/>
  <c r="R1297" i="1"/>
  <c r="Q1297" i="1"/>
  <c r="S1297" i="1" s="1"/>
  <c r="T1297" i="1" s="1"/>
  <c r="R1296" i="1"/>
  <c r="Q1296" i="1"/>
  <c r="S1296" i="1" s="1"/>
  <c r="T1296" i="1" s="1"/>
  <c r="R1295" i="1"/>
  <c r="Q1295" i="1"/>
  <c r="S1295" i="1" s="1"/>
  <c r="T1295" i="1" s="1"/>
  <c r="R1294" i="1"/>
  <c r="Q1294" i="1"/>
  <c r="S1294" i="1" s="1"/>
  <c r="T1294" i="1" s="1"/>
  <c r="R1293" i="1"/>
  <c r="Q1293" i="1"/>
  <c r="R1292" i="1"/>
  <c r="Q1292" i="1"/>
  <c r="R1291" i="1"/>
  <c r="Q1291" i="1"/>
  <c r="S1291" i="1" s="1"/>
  <c r="T1291" i="1" s="1"/>
  <c r="R1290" i="1"/>
  <c r="Q1290" i="1"/>
  <c r="S1290" i="1" s="1"/>
  <c r="T1290" i="1" s="1"/>
  <c r="R1289" i="1"/>
  <c r="Q1289" i="1"/>
  <c r="S1289" i="1" s="1"/>
  <c r="T1289" i="1" s="1"/>
  <c r="R1288" i="1"/>
  <c r="Q1288" i="1"/>
  <c r="R1287" i="1"/>
  <c r="Q1287" i="1"/>
  <c r="R1286" i="1"/>
  <c r="Q1286" i="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R1274" i="1"/>
  <c r="Q1274" i="1"/>
  <c r="R1273" i="1"/>
  <c r="Q1273" i="1"/>
  <c r="S1273" i="1" s="1"/>
  <c r="T1273" i="1" s="1"/>
  <c r="R1272" i="1"/>
  <c r="Q1272" i="1"/>
  <c r="S1272" i="1" s="1"/>
  <c r="T1272" i="1" s="1"/>
  <c r="R1271" i="1"/>
  <c r="Q1271" i="1"/>
  <c r="S1271" i="1" s="1"/>
  <c r="T1271" i="1" s="1"/>
  <c r="R1270" i="1"/>
  <c r="Q1270" i="1"/>
  <c r="S1270" i="1" s="1"/>
  <c r="T1270" i="1" s="1"/>
  <c r="R1269" i="1"/>
  <c r="Q1269" i="1"/>
  <c r="R1268" i="1"/>
  <c r="Q1268" i="1"/>
  <c r="R1267" i="1"/>
  <c r="Q1267" i="1"/>
  <c r="S1267" i="1" s="1"/>
  <c r="T1267" i="1" s="1"/>
  <c r="R1266" i="1"/>
  <c r="Q1266" i="1"/>
  <c r="S1266" i="1" s="1"/>
  <c r="T1266" i="1" s="1"/>
  <c r="R1265" i="1"/>
  <c r="Q1265" i="1"/>
  <c r="S1265" i="1" s="1"/>
  <c r="T1265" i="1" s="1"/>
  <c r="R1264" i="1"/>
  <c r="Q1264" i="1"/>
  <c r="S1264" i="1" s="1"/>
  <c r="T1264" i="1" s="1"/>
  <c r="R1263" i="1"/>
  <c r="Q1263" i="1"/>
  <c r="R1262" i="1"/>
  <c r="Q1262" i="1"/>
  <c r="R1261" i="1"/>
  <c r="Q1261" i="1"/>
  <c r="S1261" i="1" s="1"/>
  <c r="T1261" i="1" s="1"/>
  <c r="R1260" i="1"/>
  <c r="Q1260" i="1"/>
  <c r="S1260" i="1" s="1"/>
  <c r="T1260" i="1" s="1"/>
  <c r="R1259" i="1"/>
  <c r="Q1259" i="1"/>
  <c r="S1259" i="1" s="1"/>
  <c r="T1259" i="1" s="1"/>
  <c r="R1258" i="1"/>
  <c r="Q1258" i="1"/>
  <c r="S1258" i="1" s="1"/>
  <c r="T1258" i="1" s="1"/>
  <c r="R1257" i="1"/>
  <c r="Q1257" i="1"/>
  <c r="R1256" i="1"/>
  <c r="Q1256" i="1"/>
  <c r="R1255" i="1"/>
  <c r="Q1255" i="1"/>
  <c r="S1255" i="1" s="1"/>
  <c r="T1255" i="1" s="1"/>
  <c r="R1254" i="1"/>
  <c r="Q1254" i="1"/>
  <c r="R1253" i="1"/>
  <c r="Q1253" i="1"/>
  <c r="S1253" i="1" s="1"/>
  <c r="T1253" i="1" s="1"/>
  <c r="R1252" i="1"/>
  <c r="Q1252" i="1"/>
  <c r="S1252" i="1" s="1"/>
  <c r="T1252" i="1" s="1"/>
  <c r="R1251" i="1"/>
  <c r="Q1251" i="1"/>
  <c r="R1250" i="1"/>
  <c r="Q1250" i="1"/>
  <c r="R1249" i="1"/>
  <c r="Q1249" i="1"/>
  <c r="S1249" i="1" s="1"/>
  <c r="T1249" i="1" s="1"/>
  <c r="R1248" i="1"/>
  <c r="Q1248" i="1"/>
  <c r="S1248" i="1" s="1"/>
  <c r="T1248" i="1" s="1"/>
  <c r="R1247" i="1"/>
  <c r="Q1247" i="1"/>
  <c r="S1247" i="1" s="1"/>
  <c r="T1247" i="1" s="1"/>
  <c r="R1246" i="1"/>
  <c r="Q1246" i="1"/>
  <c r="S1246" i="1" s="1"/>
  <c r="T1246" i="1" s="1"/>
  <c r="R1245" i="1"/>
  <c r="Q1245" i="1"/>
  <c r="R1244" i="1"/>
  <c r="Q1244" i="1"/>
  <c r="R1243" i="1"/>
  <c r="Q1243" i="1"/>
  <c r="S1243" i="1" s="1"/>
  <c r="T1243" i="1" s="1"/>
  <c r="R1242" i="1"/>
  <c r="Q1242" i="1"/>
  <c r="S1242" i="1" s="1"/>
  <c r="T1242" i="1" s="1"/>
  <c r="R1241" i="1"/>
  <c r="Q1241" i="1"/>
  <c r="S1241" i="1" s="1"/>
  <c r="T1241" i="1" s="1"/>
  <c r="R1240" i="1"/>
  <c r="Q1240" i="1"/>
  <c r="S1240" i="1" s="1"/>
  <c r="T1240" i="1" s="1"/>
  <c r="R1239" i="1"/>
  <c r="Q1239" i="1"/>
  <c r="R1238" i="1"/>
  <c r="Q1238" i="1"/>
  <c r="R1237" i="1"/>
  <c r="Q1237" i="1"/>
  <c r="S1237" i="1" s="1"/>
  <c r="T1237" i="1" s="1"/>
  <c r="R1236" i="1"/>
  <c r="Q1236" i="1"/>
  <c r="S1236" i="1" s="1"/>
  <c r="T1236" i="1" s="1"/>
  <c r="R1235" i="1"/>
  <c r="Q1235" i="1"/>
  <c r="S1235" i="1" s="1"/>
  <c r="T1235" i="1" s="1"/>
  <c r="R1234" i="1"/>
  <c r="Q1234" i="1"/>
  <c r="S1234" i="1" s="1"/>
  <c r="T1234" i="1" s="1"/>
  <c r="R1233" i="1"/>
  <c r="Q1233" i="1"/>
  <c r="R1232" i="1"/>
  <c r="Q1232" i="1"/>
  <c r="R1231" i="1"/>
  <c r="Q1231" i="1"/>
  <c r="S1231" i="1" s="1"/>
  <c r="T1231" i="1" s="1"/>
  <c r="R1230" i="1"/>
  <c r="Q1230" i="1"/>
  <c r="S1230" i="1" s="1"/>
  <c r="T1230" i="1" s="1"/>
  <c r="R1229" i="1"/>
  <c r="Q1229" i="1"/>
  <c r="S1229" i="1" s="1"/>
  <c r="T1229" i="1" s="1"/>
  <c r="R1228" i="1"/>
  <c r="Q1228" i="1"/>
  <c r="S1228" i="1" s="1"/>
  <c r="T1228" i="1" s="1"/>
  <c r="R1227" i="1"/>
  <c r="Q1227" i="1"/>
  <c r="R1226" i="1"/>
  <c r="Q1226" i="1"/>
  <c r="R1225" i="1"/>
  <c r="Q1225" i="1"/>
  <c r="S1225" i="1" s="1"/>
  <c r="T1225" i="1" s="1"/>
  <c r="R1224" i="1"/>
  <c r="Q1224" i="1"/>
  <c r="S1224" i="1" s="1"/>
  <c r="T1224" i="1" s="1"/>
  <c r="R1223" i="1"/>
  <c r="Q1223" i="1"/>
  <c r="S1223" i="1" s="1"/>
  <c r="T1223" i="1" s="1"/>
  <c r="R1222" i="1"/>
  <c r="Q1222" i="1"/>
  <c r="S1222" i="1" s="1"/>
  <c r="T1222" i="1" s="1"/>
  <c r="R1221" i="1"/>
  <c r="Q1221" i="1"/>
  <c r="R1220" i="1"/>
  <c r="Q1220" i="1"/>
  <c r="R1219" i="1"/>
  <c r="Q1219" i="1"/>
  <c r="S1219" i="1" s="1"/>
  <c r="T1219" i="1" s="1"/>
  <c r="R1218" i="1"/>
  <c r="Q1218" i="1"/>
  <c r="S1218" i="1" s="1"/>
  <c r="T1218" i="1" s="1"/>
  <c r="R1217" i="1"/>
  <c r="Q1217" i="1"/>
  <c r="S1217" i="1" s="1"/>
  <c r="T1217" i="1" s="1"/>
  <c r="R1216" i="1"/>
  <c r="Q1216" i="1"/>
  <c r="S1216" i="1" s="1"/>
  <c r="T1216" i="1" s="1"/>
  <c r="R1215" i="1"/>
  <c r="Q1215" i="1"/>
  <c r="R1214" i="1"/>
  <c r="Q1214" i="1"/>
  <c r="R1213" i="1"/>
  <c r="Q1213" i="1"/>
  <c r="S1213" i="1" s="1"/>
  <c r="T1213" i="1" s="1"/>
  <c r="R1212" i="1"/>
  <c r="Q1212" i="1"/>
  <c r="S1212" i="1" s="1"/>
  <c r="T1212" i="1" s="1"/>
  <c r="R1211" i="1"/>
  <c r="Q1211" i="1"/>
  <c r="S1211" i="1" s="1"/>
  <c r="T1211" i="1" s="1"/>
  <c r="R1210" i="1"/>
  <c r="Q1210" i="1"/>
  <c r="S1210" i="1" s="1"/>
  <c r="T1210" i="1" s="1"/>
  <c r="R1209" i="1"/>
  <c r="Q1209" i="1"/>
  <c r="R1208" i="1"/>
  <c r="Q1208" i="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S1188" i="1" s="1"/>
  <c r="T1188" i="1" s="1"/>
  <c r="R1187" i="1"/>
  <c r="Q1187" i="1"/>
  <c r="S1187" i="1" s="1"/>
  <c r="T1187" i="1" s="1"/>
  <c r="R1186" i="1"/>
  <c r="Q1186" i="1"/>
  <c r="S1186" i="1" s="1"/>
  <c r="T1186" i="1" s="1"/>
  <c r="R1185" i="1"/>
  <c r="Q1185" i="1"/>
  <c r="R1184" i="1"/>
  <c r="Q1184" i="1"/>
  <c r="R1183" i="1"/>
  <c r="Q1183" i="1"/>
  <c r="S1183" i="1" s="1"/>
  <c r="T1183" i="1" s="1"/>
  <c r="R1182" i="1"/>
  <c r="Q1182" i="1"/>
  <c r="S1182" i="1" s="1"/>
  <c r="T1182" i="1" s="1"/>
  <c r="R1181" i="1"/>
  <c r="Q1181" i="1"/>
  <c r="R1180" i="1"/>
  <c r="Q1180" i="1"/>
  <c r="S1180" i="1" s="1"/>
  <c r="T1180" i="1" s="1"/>
  <c r="R1179" i="1"/>
  <c r="Q1179" i="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R1166" i="1"/>
  <c r="Q1166" i="1"/>
  <c r="R1165" i="1"/>
  <c r="Q1165" i="1"/>
  <c r="S1165" i="1" s="1"/>
  <c r="T1165" i="1" s="1"/>
  <c r="R1164" i="1"/>
  <c r="Q1164" i="1"/>
  <c r="S1164" i="1" s="1"/>
  <c r="T1164" i="1" s="1"/>
  <c r="R1163" i="1"/>
  <c r="Q1163" i="1"/>
  <c r="S1163" i="1" s="1"/>
  <c r="T1163" i="1" s="1"/>
  <c r="R1162" i="1"/>
  <c r="Q1162" i="1"/>
  <c r="S1162" i="1" s="1"/>
  <c r="T1162" i="1" s="1"/>
  <c r="R1161" i="1"/>
  <c r="Q1161" i="1"/>
  <c r="R1160" i="1"/>
  <c r="Q1160" i="1"/>
  <c r="R1159" i="1"/>
  <c r="Q1159" i="1"/>
  <c r="S1159" i="1" s="1"/>
  <c r="T1159" i="1" s="1"/>
  <c r="R1158" i="1"/>
  <c r="Q1158" i="1"/>
  <c r="S1158" i="1" s="1"/>
  <c r="T1158" i="1" s="1"/>
  <c r="R1157" i="1"/>
  <c r="Q1157" i="1"/>
  <c r="S1157" i="1" s="1"/>
  <c r="T1157" i="1" s="1"/>
  <c r="R1156" i="1"/>
  <c r="Q1156" i="1"/>
  <c r="S1156" i="1" s="1"/>
  <c r="T1156" i="1" s="1"/>
  <c r="R1155" i="1"/>
  <c r="Q1155" i="1"/>
  <c r="R1154" i="1"/>
  <c r="Q1154" i="1"/>
  <c r="R1153" i="1"/>
  <c r="Q1153" i="1"/>
  <c r="S1153" i="1" s="1"/>
  <c r="T1153" i="1" s="1"/>
  <c r="R1152" i="1"/>
  <c r="Q1152" i="1"/>
  <c r="S1152" i="1" s="1"/>
  <c r="T1152" i="1" s="1"/>
  <c r="R1151" i="1"/>
  <c r="Q1151" i="1"/>
  <c r="S1151" i="1" s="1"/>
  <c r="T1151" i="1" s="1"/>
  <c r="R1150" i="1"/>
  <c r="Q1150" i="1"/>
  <c r="S1150" i="1" s="1"/>
  <c r="T1150" i="1" s="1"/>
  <c r="R1149" i="1"/>
  <c r="Q1149" i="1"/>
  <c r="R1148" i="1"/>
  <c r="Q1148" i="1"/>
  <c r="R1147" i="1"/>
  <c r="Q1147" i="1"/>
  <c r="R1146" i="1"/>
  <c r="Q1146" i="1"/>
  <c r="S1146" i="1" s="1"/>
  <c r="T1146" i="1" s="1"/>
  <c r="R1145" i="1"/>
  <c r="Q1145" i="1"/>
  <c r="S1145" i="1" s="1"/>
  <c r="T1145" i="1" s="1"/>
  <c r="R1144" i="1"/>
  <c r="Q1144" i="1"/>
  <c r="S1144" i="1" s="1"/>
  <c r="T1144" i="1" s="1"/>
  <c r="R1143" i="1"/>
  <c r="Q1143" i="1"/>
  <c r="R1142" i="1"/>
  <c r="Q1142" i="1"/>
  <c r="R1141" i="1"/>
  <c r="Q1141" i="1"/>
  <c r="S1141" i="1" s="1"/>
  <c r="T1141" i="1" s="1"/>
  <c r="R1140" i="1"/>
  <c r="Q1140" i="1"/>
  <c r="R1139" i="1"/>
  <c r="Q1139" i="1"/>
  <c r="S1139" i="1" s="1"/>
  <c r="T1139" i="1" s="1"/>
  <c r="R1138" i="1"/>
  <c r="Q1138" i="1"/>
  <c r="S1138" i="1" s="1"/>
  <c r="T1138" i="1" s="1"/>
  <c r="R1137" i="1"/>
  <c r="Q1137" i="1"/>
  <c r="R1136" i="1"/>
  <c r="Q1136" i="1"/>
  <c r="R1135" i="1"/>
  <c r="Q1135" i="1"/>
  <c r="S1135" i="1" s="1"/>
  <c r="T1135" i="1" s="1"/>
  <c r="R1134" i="1"/>
  <c r="Q1134" i="1"/>
  <c r="S1134" i="1" s="1"/>
  <c r="T1134" i="1" s="1"/>
  <c r="R1133" i="1"/>
  <c r="Q1133" i="1"/>
  <c r="S1133" i="1" s="1"/>
  <c r="T1133" i="1" s="1"/>
  <c r="R1132" i="1"/>
  <c r="Q1132" i="1"/>
  <c r="S1132" i="1" s="1"/>
  <c r="T1132" i="1" s="1"/>
  <c r="R1131" i="1"/>
  <c r="Q1131" i="1"/>
  <c r="R1130" i="1"/>
  <c r="Q1130" i="1"/>
  <c r="R1129" i="1"/>
  <c r="Q1129" i="1"/>
  <c r="S1129" i="1" s="1"/>
  <c r="T1129" i="1" s="1"/>
  <c r="R1128" i="1"/>
  <c r="Q1128" i="1"/>
  <c r="S1128" i="1" s="1"/>
  <c r="T1128" i="1" s="1"/>
  <c r="R1127" i="1"/>
  <c r="Q1127" i="1"/>
  <c r="R1126" i="1"/>
  <c r="Q1126" i="1"/>
  <c r="S1126" i="1" s="1"/>
  <c r="T1126" i="1" s="1"/>
  <c r="R1125" i="1"/>
  <c r="Q1125" i="1"/>
  <c r="R1124" i="1"/>
  <c r="Q1124" i="1"/>
  <c r="R1123" i="1"/>
  <c r="Q1123" i="1"/>
  <c r="S1123" i="1" s="1"/>
  <c r="T1123" i="1" s="1"/>
  <c r="R1122" i="1"/>
  <c r="Q1122" i="1"/>
  <c r="S1122" i="1" s="1"/>
  <c r="T1122" i="1" s="1"/>
  <c r="R1121" i="1"/>
  <c r="Q1121" i="1"/>
  <c r="S1121" i="1" s="1"/>
  <c r="T1121" i="1" s="1"/>
  <c r="R1120" i="1"/>
  <c r="Q1120" i="1"/>
  <c r="S1120" i="1" s="1"/>
  <c r="T1120" i="1" s="1"/>
  <c r="R1119" i="1"/>
  <c r="Q1119" i="1"/>
  <c r="R1118" i="1"/>
  <c r="Q1118" i="1"/>
  <c r="R1117" i="1"/>
  <c r="Q1117" i="1"/>
  <c r="S1117" i="1" s="1"/>
  <c r="T1117" i="1" s="1"/>
  <c r="R1116" i="1"/>
  <c r="Q1116" i="1"/>
  <c r="S1116" i="1" s="1"/>
  <c r="T1116" i="1" s="1"/>
  <c r="R1115" i="1"/>
  <c r="Q1115" i="1"/>
  <c r="S1115" i="1" s="1"/>
  <c r="T1115" i="1" s="1"/>
  <c r="R1114" i="1"/>
  <c r="Q1114" i="1"/>
  <c r="S1114" i="1" s="1"/>
  <c r="T1114" i="1" s="1"/>
  <c r="R1113" i="1"/>
  <c r="Q1113" i="1"/>
  <c r="R1112" i="1"/>
  <c r="Q1112" i="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S1102" i="1" s="1"/>
  <c r="T1102" i="1" s="1"/>
  <c r="R1101" i="1"/>
  <c r="Q1101" i="1"/>
  <c r="R1100" i="1"/>
  <c r="Q1100" i="1"/>
  <c r="R1099" i="1"/>
  <c r="Q1099" i="1"/>
  <c r="S1099" i="1" s="1"/>
  <c r="T1099" i="1" s="1"/>
  <c r="R1098" i="1"/>
  <c r="Q1098" i="1"/>
  <c r="S1098" i="1" s="1"/>
  <c r="T1098" i="1" s="1"/>
  <c r="R1097" i="1"/>
  <c r="Q1097" i="1"/>
  <c r="S1097" i="1" s="1"/>
  <c r="T1097" i="1" s="1"/>
  <c r="R1096" i="1"/>
  <c r="Q1096" i="1"/>
  <c r="S1096" i="1" s="1"/>
  <c r="T1096" i="1" s="1"/>
  <c r="R1095" i="1"/>
  <c r="Q1095" i="1"/>
  <c r="R1094" i="1"/>
  <c r="Q1094" i="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R1082" i="1"/>
  <c r="Q1082" i="1"/>
  <c r="R1081" i="1"/>
  <c r="Q1081" i="1"/>
  <c r="S1081" i="1" s="1"/>
  <c r="T1081" i="1" s="1"/>
  <c r="R1080" i="1"/>
  <c r="Q1080" i="1"/>
  <c r="S1080" i="1" s="1"/>
  <c r="T1080" i="1" s="1"/>
  <c r="R1079" i="1"/>
  <c r="Q1079" i="1"/>
  <c r="S1079" i="1" s="1"/>
  <c r="T1079" i="1" s="1"/>
  <c r="R1078" i="1"/>
  <c r="Q1078" i="1"/>
  <c r="S1078" i="1" s="1"/>
  <c r="T1078" i="1" s="1"/>
  <c r="R1077" i="1"/>
  <c r="Q1077" i="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R1069" i="1"/>
  <c r="Q1069" i="1"/>
  <c r="S1069" i="1" s="1"/>
  <c r="T1069" i="1" s="1"/>
  <c r="R1068" i="1"/>
  <c r="Q1068" i="1"/>
  <c r="S1068" i="1" s="1"/>
  <c r="T1068" i="1" s="1"/>
  <c r="R1067" i="1"/>
  <c r="Q1067" i="1"/>
  <c r="S1067" i="1" s="1"/>
  <c r="T1067" i="1" s="1"/>
  <c r="R1066" i="1"/>
  <c r="Q1066" i="1"/>
  <c r="S1066" i="1" s="1"/>
  <c r="T1066" i="1" s="1"/>
  <c r="R1065" i="1"/>
  <c r="Q1065" i="1"/>
  <c r="R1064" i="1"/>
  <c r="Q1064" i="1"/>
  <c r="R1063" i="1"/>
  <c r="Q1063" i="1"/>
  <c r="S1063" i="1" s="1"/>
  <c r="T1063" i="1" s="1"/>
  <c r="R1062" i="1"/>
  <c r="Q1062" i="1"/>
  <c r="S1062" i="1" s="1"/>
  <c r="T1062" i="1" s="1"/>
  <c r="R1061" i="1"/>
  <c r="Q1061" i="1"/>
  <c r="R1060" i="1"/>
  <c r="Q1060" i="1"/>
  <c r="S1060" i="1" s="1"/>
  <c r="T1060" i="1" s="1"/>
  <c r="R1059" i="1"/>
  <c r="Q1059" i="1"/>
  <c r="R1058" i="1"/>
  <c r="Q1058" i="1"/>
  <c r="R1057" i="1"/>
  <c r="Q1057" i="1"/>
  <c r="R1056" i="1"/>
  <c r="Q1056" i="1"/>
  <c r="R1055" i="1"/>
  <c r="Q1055" i="1"/>
  <c r="S1055" i="1" s="1"/>
  <c r="T1055" i="1" s="1"/>
  <c r="R1054" i="1"/>
  <c r="Q1054" i="1"/>
  <c r="S1054" i="1" s="1"/>
  <c r="T1054" i="1" s="1"/>
  <c r="R1053" i="1"/>
  <c r="Q1053" i="1"/>
  <c r="R1052" i="1"/>
  <c r="Q1052" i="1"/>
  <c r="R1051" i="1"/>
  <c r="Q1051" i="1"/>
  <c r="S1051" i="1" s="1"/>
  <c r="T1051" i="1" s="1"/>
  <c r="R1050" i="1"/>
  <c r="Q1050" i="1"/>
  <c r="S1050" i="1" s="1"/>
  <c r="T1050" i="1" s="1"/>
  <c r="R1049" i="1"/>
  <c r="Q1049" i="1"/>
  <c r="R1048" i="1"/>
  <c r="Q1048" i="1"/>
  <c r="S1048" i="1" s="1"/>
  <c r="T1048" i="1" s="1"/>
  <c r="R1047" i="1"/>
  <c r="Q1047" i="1"/>
  <c r="R1046" i="1"/>
  <c r="Q1046" i="1"/>
  <c r="R1045" i="1"/>
  <c r="Q1045" i="1"/>
  <c r="R1044" i="1"/>
  <c r="Q1044" i="1"/>
  <c r="S1044" i="1" s="1"/>
  <c r="T1044" i="1" s="1"/>
  <c r="R1043" i="1"/>
  <c r="Q1043" i="1"/>
  <c r="S1043" i="1" s="1"/>
  <c r="T1043" i="1" s="1"/>
  <c r="R1042" i="1"/>
  <c r="Q1042" i="1"/>
  <c r="R1041" i="1"/>
  <c r="Q1041" i="1"/>
  <c r="R1040" i="1"/>
  <c r="Q1040" i="1"/>
  <c r="R1039" i="1"/>
  <c r="Q1039" i="1"/>
  <c r="S1039" i="1" s="1"/>
  <c r="T1039" i="1" s="1"/>
  <c r="R1038" i="1"/>
  <c r="Q1038" i="1"/>
  <c r="S1038" i="1" s="1"/>
  <c r="T1038" i="1" s="1"/>
  <c r="R1037" i="1"/>
  <c r="Q1037" i="1"/>
  <c r="S1037" i="1" s="1"/>
  <c r="T1037" i="1" s="1"/>
  <c r="R1036" i="1"/>
  <c r="Q1036" i="1"/>
  <c r="S1036" i="1" s="1"/>
  <c r="T1036" i="1" s="1"/>
  <c r="R1035" i="1"/>
  <c r="Q1035" i="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S1026" i="1" s="1"/>
  <c r="T1026" i="1" s="1"/>
  <c r="R1025" i="1"/>
  <c r="Q1025" i="1"/>
  <c r="S1025" i="1" s="1"/>
  <c r="T1025" i="1" s="1"/>
  <c r="R1024" i="1"/>
  <c r="Q1024" i="1"/>
  <c r="S1024" i="1" s="1"/>
  <c r="T1024" i="1" s="1"/>
  <c r="R1023" i="1"/>
  <c r="Q1023" i="1"/>
  <c r="R1022" i="1"/>
  <c r="Q1022" i="1"/>
  <c r="R1021" i="1"/>
  <c r="Q1021" i="1"/>
  <c r="R1020" i="1"/>
  <c r="Q1020" i="1"/>
  <c r="S1020" i="1" s="1"/>
  <c r="T1020" i="1" s="1"/>
  <c r="R1019" i="1"/>
  <c r="Q1019" i="1"/>
  <c r="S1019" i="1" s="1"/>
  <c r="T1019" i="1" s="1"/>
  <c r="R1018" i="1"/>
  <c r="Q1018" i="1"/>
  <c r="S1018" i="1" s="1"/>
  <c r="T1018" i="1" s="1"/>
  <c r="R1017" i="1"/>
  <c r="Q1017" i="1"/>
  <c r="R1016" i="1"/>
  <c r="Q1016" i="1"/>
  <c r="R1015" i="1"/>
  <c r="Q1015" i="1"/>
  <c r="S1015" i="1" s="1"/>
  <c r="T1015" i="1" s="1"/>
  <c r="R1014" i="1"/>
  <c r="Q1014" i="1"/>
  <c r="S1014" i="1" s="1"/>
  <c r="T1014" i="1" s="1"/>
  <c r="R1013" i="1"/>
  <c r="Q1013" i="1"/>
  <c r="S1013" i="1" s="1"/>
  <c r="T1013" i="1" s="1"/>
  <c r="R1012" i="1"/>
  <c r="Q1012" i="1"/>
  <c r="R1011" i="1"/>
  <c r="Q1011" i="1"/>
  <c r="R1010" i="1"/>
  <c r="Q1010" i="1"/>
  <c r="R1009" i="1"/>
  <c r="Q1009" i="1"/>
  <c r="S1009" i="1" s="1"/>
  <c r="T1009" i="1" s="1"/>
  <c r="R1008" i="1"/>
  <c r="Q1008" i="1"/>
  <c r="S1008" i="1" s="1"/>
  <c r="T1008" i="1" s="1"/>
  <c r="R1007" i="1"/>
  <c r="Q1007" i="1"/>
  <c r="S1007" i="1" s="1"/>
  <c r="T1007" i="1" s="1"/>
  <c r="R1006" i="1"/>
  <c r="Q1006" i="1"/>
  <c r="S1006" i="1" s="1"/>
  <c r="T1006" i="1" s="1"/>
  <c r="R1005" i="1"/>
  <c r="Q1005" i="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S996" i="1" s="1"/>
  <c r="T996" i="1" s="1"/>
  <c r="R995" i="1"/>
  <c r="Q995" i="1"/>
  <c r="S995" i="1" s="1"/>
  <c r="T995" i="1" s="1"/>
  <c r="R994" i="1"/>
  <c r="Q994" i="1"/>
  <c r="S994" i="1" s="1"/>
  <c r="T994" i="1" s="1"/>
  <c r="R993" i="1"/>
  <c r="Q993" i="1"/>
  <c r="R992" i="1"/>
  <c r="Q992" i="1"/>
  <c r="R991" i="1"/>
  <c r="Q991" i="1"/>
  <c r="S991" i="1" s="1"/>
  <c r="T991" i="1" s="1"/>
  <c r="R990" i="1"/>
  <c r="Q990" i="1"/>
  <c r="R989" i="1"/>
  <c r="Q989" i="1"/>
  <c r="S989" i="1" s="1"/>
  <c r="T989" i="1" s="1"/>
  <c r="R988" i="1"/>
  <c r="Q988" i="1"/>
  <c r="S988" i="1" s="1"/>
  <c r="T988" i="1" s="1"/>
  <c r="R987" i="1"/>
  <c r="Q987" i="1"/>
  <c r="R986" i="1"/>
  <c r="Q986" i="1"/>
  <c r="R985" i="1"/>
  <c r="Q985" i="1"/>
  <c r="S985" i="1" s="1"/>
  <c r="T985" i="1" s="1"/>
  <c r="R984" i="1"/>
  <c r="Q984" i="1"/>
  <c r="S984" i="1" s="1"/>
  <c r="T984" i="1" s="1"/>
  <c r="R983" i="1"/>
  <c r="Q983" i="1"/>
  <c r="R982" i="1"/>
  <c r="Q982" i="1"/>
  <c r="R981" i="1"/>
  <c r="Q981" i="1"/>
  <c r="R980" i="1"/>
  <c r="Q980" i="1"/>
  <c r="R979" i="1"/>
  <c r="Q979" i="1"/>
  <c r="S979" i="1" s="1"/>
  <c r="T979" i="1" s="1"/>
  <c r="R978" i="1"/>
  <c r="Q978" i="1"/>
  <c r="S978" i="1" s="1"/>
  <c r="T978" i="1" s="1"/>
  <c r="R977" i="1"/>
  <c r="Q977" i="1"/>
  <c r="S977" i="1" s="1"/>
  <c r="T977" i="1" s="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R968" i="1"/>
  <c r="Q968" i="1"/>
  <c r="R967" i="1"/>
  <c r="Q967" i="1"/>
  <c r="S967" i="1" s="1"/>
  <c r="T967" i="1" s="1"/>
  <c r="R966" i="1"/>
  <c r="Q966" i="1"/>
  <c r="R965" i="1"/>
  <c r="Q965" i="1"/>
  <c r="S965" i="1" s="1"/>
  <c r="T965" i="1" s="1"/>
  <c r="R964" i="1"/>
  <c r="Q964" i="1"/>
  <c r="S964" i="1" s="1"/>
  <c r="T964" i="1" s="1"/>
  <c r="R963" i="1"/>
  <c r="Q963" i="1"/>
  <c r="R962" i="1"/>
  <c r="Q962" i="1"/>
  <c r="R961" i="1"/>
  <c r="Q961" i="1"/>
  <c r="S961" i="1" s="1"/>
  <c r="T961" i="1" s="1"/>
  <c r="R960" i="1"/>
  <c r="Q960" i="1"/>
  <c r="S960" i="1" s="1"/>
  <c r="T960" i="1" s="1"/>
  <c r="R959" i="1"/>
  <c r="Q959" i="1"/>
  <c r="S959" i="1" s="1"/>
  <c r="T959" i="1" s="1"/>
  <c r="R958" i="1"/>
  <c r="Q958" i="1"/>
  <c r="S958" i="1" s="1"/>
  <c r="T958" i="1" s="1"/>
  <c r="R957" i="1"/>
  <c r="Q957" i="1"/>
  <c r="R956" i="1"/>
  <c r="Q956" i="1"/>
  <c r="R955" i="1"/>
  <c r="Q955" i="1"/>
  <c r="S955" i="1" s="1"/>
  <c r="T955" i="1" s="1"/>
  <c r="R954" i="1"/>
  <c r="Q954" i="1"/>
  <c r="S954" i="1" s="1"/>
  <c r="T954" i="1" s="1"/>
  <c r="R953" i="1"/>
  <c r="Q953" i="1"/>
  <c r="S953" i="1" s="1"/>
  <c r="T953" i="1" s="1"/>
  <c r="R952" i="1"/>
  <c r="Q952" i="1"/>
  <c r="S952" i="1" s="1"/>
  <c r="T952" i="1" s="1"/>
  <c r="R951" i="1"/>
  <c r="Q951" i="1"/>
  <c r="R950" i="1"/>
  <c r="Q950" i="1"/>
  <c r="R949" i="1"/>
  <c r="Q949" i="1"/>
  <c r="S949" i="1" s="1"/>
  <c r="T949" i="1" s="1"/>
  <c r="R948" i="1"/>
  <c r="Q948" i="1"/>
  <c r="S948" i="1" s="1"/>
  <c r="T948" i="1" s="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R938" i="1"/>
  <c r="Q938" i="1"/>
  <c r="R937" i="1"/>
  <c r="Q937" i="1"/>
  <c r="R936" i="1"/>
  <c r="Q936" i="1"/>
  <c r="S936" i="1" s="1"/>
  <c r="T936" i="1" s="1"/>
  <c r="R935" i="1"/>
  <c r="Q935" i="1"/>
  <c r="S935" i="1" s="1"/>
  <c r="T935" i="1" s="1"/>
  <c r="R934" i="1"/>
  <c r="Q934" i="1"/>
  <c r="S934" i="1" s="1"/>
  <c r="T934" i="1" s="1"/>
  <c r="R933" i="1"/>
  <c r="Q933" i="1"/>
  <c r="R932" i="1"/>
  <c r="Q932" i="1"/>
  <c r="R931" i="1"/>
  <c r="Q931" i="1"/>
  <c r="S931" i="1" s="1"/>
  <c r="T931" i="1" s="1"/>
  <c r="R930" i="1"/>
  <c r="Q930" i="1"/>
  <c r="S930" i="1" s="1"/>
  <c r="T930" i="1" s="1"/>
  <c r="R929" i="1"/>
  <c r="Q929" i="1"/>
  <c r="S929" i="1" s="1"/>
  <c r="T929" i="1" s="1"/>
  <c r="R928" i="1"/>
  <c r="Q928" i="1"/>
  <c r="S928" i="1" s="1"/>
  <c r="T928" i="1" s="1"/>
  <c r="R927" i="1"/>
  <c r="Q927" i="1"/>
  <c r="R926" i="1"/>
  <c r="Q926" i="1"/>
  <c r="R925" i="1"/>
  <c r="Q925" i="1"/>
  <c r="S925" i="1" s="1"/>
  <c r="T925" i="1" s="1"/>
  <c r="R924" i="1"/>
  <c r="Q924" i="1"/>
  <c r="S924" i="1" s="1"/>
  <c r="T924" i="1" s="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S916" i="1" s="1"/>
  <c r="T916" i="1" s="1"/>
  <c r="R915" i="1"/>
  <c r="Q915" i="1"/>
  <c r="R914" i="1"/>
  <c r="Q914" i="1"/>
  <c r="R913" i="1"/>
  <c r="Q913" i="1"/>
  <c r="S913" i="1" s="1"/>
  <c r="T913" i="1" s="1"/>
  <c r="R912" i="1"/>
  <c r="Q912" i="1"/>
  <c r="S912" i="1" s="1"/>
  <c r="T912" i="1" s="1"/>
  <c r="R911" i="1"/>
  <c r="Q911" i="1"/>
  <c r="S911" i="1" s="1"/>
  <c r="T911" i="1" s="1"/>
  <c r="R910" i="1"/>
  <c r="Q910" i="1"/>
  <c r="S910" i="1" s="1"/>
  <c r="T910" i="1" s="1"/>
  <c r="R909" i="1"/>
  <c r="Q909" i="1"/>
  <c r="R908" i="1"/>
  <c r="Q908" i="1"/>
  <c r="R907" i="1"/>
  <c r="Q907" i="1"/>
  <c r="R906" i="1"/>
  <c r="Q906" i="1"/>
  <c r="S906" i="1" s="1"/>
  <c r="T906" i="1" s="1"/>
  <c r="R905" i="1"/>
  <c r="Q905" i="1"/>
  <c r="S905" i="1" s="1"/>
  <c r="T905" i="1" s="1"/>
  <c r="R904" i="1"/>
  <c r="Q904" i="1"/>
  <c r="S904" i="1" s="1"/>
  <c r="T904" i="1" s="1"/>
  <c r="R903" i="1"/>
  <c r="Q903" i="1"/>
  <c r="R902" i="1"/>
  <c r="Q902" i="1"/>
  <c r="R901" i="1"/>
  <c r="Q901" i="1"/>
  <c r="S901" i="1" s="1"/>
  <c r="T901" i="1" s="1"/>
  <c r="R900" i="1"/>
  <c r="Q900" i="1"/>
  <c r="S900" i="1" s="1"/>
  <c r="T900" i="1" s="1"/>
  <c r="R899" i="1"/>
  <c r="Q899" i="1"/>
  <c r="S899" i="1" s="1"/>
  <c r="T899" i="1" s="1"/>
  <c r="R898" i="1"/>
  <c r="Q898" i="1"/>
  <c r="R897" i="1"/>
  <c r="Q897" i="1"/>
  <c r="R896" i="1"/>
  <c r="Q896" i="1"/>
  <c r="R895" i="1"/>
  <c r="Q895" i="1"/>
  <c r="S895" i="1" s="1"/>
  <c r="T895" i="1" s="1"/>
  <c r="R894" i="1"/>
  <c r="Q894" i="1"/>
  <c r="S894" i="1" s="1"/>
  <c r="T894" i="1" s="1"/>
  <c r="R893" i="1"/>
  <c r="Q893" i="1"/>
  <c r="S893" i="1" s="1"/>
  <c r="T893" i="1" s="1"/>
  <c r="R892" i="1"/>
  <c r="Q892" i="1"/>
  <c r="S892" i="1" s="1"/>
  <c r="T892" i="1" s="1"/>
  <c r="R891" i="1"/>
  <c r="Q891" i="1"/>
  <c r="R890" i="1"/>
  <c r="Q890" i="1"/>
  <c r="R889" i="1"/>
  <c r="Q889" i="1"/>
  <c r="S889" i="1" s="1"/>
  <c r="T889" i="1" s="1"/>
  <c r="R888" i="1"/>
  <c r="Q888" i="1"/>
  <c r="S888" i="1" s="1"/>
  <c r="T888" i="1" s="1"/>
  <c r="R887" i="1"/>
  <c r="Q887" i="1"/>
  <c r="S887" i="1" s="1"/>
  <c r="T887" i="1" s="1"/>
  <c r="R886" i="1"/>
  <c r="Q886" i="1"/>
  <c r="S886" i="1" s="1"/>
  <c r="T886" i="1" s="1"/>
  <c r="R885" i="1"/>
  <c r="Q885" i="1"/>
  <c r="R884" i="1"/>
  <c r="Q884" i="1"/>
  <c r="R883" i="1"/>
  <c r="Q883" i="1"/>
  <c r="S883" i="1" s="1"/>
  <c r="T883" i="1" s="1"/>
  <c r="R882" i="1"/>
  <c r="Q882" i="1"/>
  <c r="S882" i="1" s="1"/>
  <c r="T882" i="1" s="1"/>
  <c r="R881" i="1"/>
  <c r="Q881" i="1"/>
  <c r="S881" i="1" s="1"/>
  <c r="T881" i="1" s="1"/>
  <c r="R880" i="1"/>
  <c r="Q880" i="1"/>
  <c r="S880" i="1" s="1"/>
  <c r="T880" i="1" s="1"/>
  <c r="R879" i="1"/>
  <c r="Q879" i="1"/>
  <c r="R878" i="1"/>
  <c r="Q878" i="1"/>
  <c r="R877" i="1"/>
  <c r="Q877" i="1"/>
  <c r="S877" i="1" s="1"/>
  <c r="T877" i="1" s="1"/>
  <c r="R876" i="1"/>
  <c r="Q876" i="1"/>
  <c r="S876" i="1" s="1"/>
  <c r="T876" i="1" s="1"/>
  <c r="R875" i="1"/>
  <c r="Q875" i="1"/>
  <c r="S875" i="1" s="1"/>
  <c r="T875" i="1" s="1"/>
  <c r="R874" i="1"/>
  <c r="Q874" i="1"/>
  <c r="S874" i="1" s="1"/>
  <c r="T874" i="1" s="1"/>
  <c r="R873" i="1"/>
  <c r="Q873" i="1"/>
  <c r="R872" i="1"/>
  <c r="Q872" i="1"/>
  <c r="R871" i="1"/>
  <c r="Q871" i="1"/>
  <c r="S871" i="1" s="1"/>
  <c r="T871" i="1" s="1"/>
  <c r="R870" i="1"/>
  <c r="Q870" i="1"/>
  <c r="S870" i="1" s="1"/>
  <c r="T870" i="1" s="1"/>
  <c r="R869" i="1"/>
  <c r="Q869" i="1"/>
  <c r="R868" i="1"/>
  <c r="Q868" i="1"/>
  <c r="S868" i="1" s="1"/>
  <c r="T868" i="1" s="1"/>
  <c r="R867" i="1"/>
  <c r="Q867" i="1"/>
  <c r="R866" i="1"/>
  <c r="Q866" i="1"/>
  <c r="R865" i="1"/>
  <c r="Q865" i="1"/>
  <c r="R864" i="1"/>
  <c r="Q864" i="1"/>
  <c r="S864" i="1" s="1"/>
  <c r="T864" i="1" s="1"/>
  <c r="R863" i="1"/>
  <c r="Q863" i="1"/>
  <c r="S863" i="1" s="1"/>
  <c r="T863" i="1" s="1"/>
  <c r="R862" i="1"/>
  <c r="Q862" i="1"/>
  <c r="S862" i="1" s="1"/>
  <c r="T862" i="1" s="1"/>
  <c r="R861" i="1"/>
  <c r="Q861" i="1"/>
  <c r="R860" i="1"/>
  <c r="Q860" i="1"/>
  <c r="R859" i="1"/>
  <c r="Q859" i="1"/>
  <c r="S859" i="1" s="1"/>
  <c r="T859" i="1" s="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R848" i="1"/>
  <c r="Q848" i="1"/>
  <c r="R847" i="1"/>
  <c r="Q847" i="1"/>
  <c r="S847" i="1" s="1"/>
  <c r="T847" i="1" s="1"/>
  <c r="R846" i="1"/>
  <c r="Q846" i="1"/>
  <c r="S846" i="1" s="1"/>
  <c r="T846" i="1" s="1"/>
  <c r="R845" i="1"/>
  <c r="Q845" i="1"/>
  <c r="S845" i="1" s="1"/>
  <c r="T845" i="1" s="1"/>
  <c r="R844" i="1"/>
  <c r="Q844" i="1"/>
  <c r="R843" i="1"/>
  <c r="Q843" i="1"/>
  <c r="R842" i="1"/>
  <c r="Q842" i="1"/>
  <c r="R841" i="1"/>
  <c r="Q841" i="1"/>
  <c r="S841" i="1" s="1"/>
  <c r="T841" i="1" s="1"/>
  <c r="R840" i="1"/>
  <c r="Q840" i="1"/>
  <c r="S840" i="1" s="1"/>
  <c r="T840" i="1" s="1"/>
  <c r="R839" i="1"/>
  <c r="Q839" i="1"/>
  <c r="S839" i="1" s="1"/>
  <c r="T839" i="1" s="1"/>
  <c r="R838" i="1"/>
  <c r="Q838" i="1"/>
  <c r="S838" i="1" s="1"/>
  <c r="T838" i="1" s="1"/>
  <c r="R837" i="1"/>
  <c r="Q837" i="1"/>
  <c r="R836" i="1"/>
  <c r="Q836" i="1"/>
  <c r="R835" i="1"/>
  <c r="Q835" i="1"/>
  <c r="S835" i="1" s="1"/>
  <c r="T835" i="1" s="1"/>
  <c r="R834" i="1"/>
  <c r="Q834" i="1"/>
  <c r="S834" i="1" s="1"/>
  <c r="T834" i="1" s="1"/>
  <c r="R833" i="1"/>
  <c r="Q833" i="1"/>
  <c r="S833" i="1" s="1"/>
  <c r="T833" i="1" s="1"/>
  <c r="R832" i="1"/>
  <c r="Q832" i="1"/>
  <c r="R831" i="1"/>
  <c r="Q831" i="1"/>
  <c r="R830" i="1"/>
  <c r="Q830" i="1"/>
  <c r="R829" i="1"/>
  <c r="Q829" i="1"/>
  <c r="S829" i="1" s="1"/>
  <c r="T829" i="1" s="1"/>
  <c r="R828" i="1"/>
  <c r="Q828" i="1"/>
  <c r="S828" i="1" s="1"/>
  <c r="T828" i="1" s="1"/>
  <c r="R827" i="1"/>
  <c r="Q827" i="1"/>
  <c r="S827" i="1" s="1"/>
  <c r="T827" i="1" s="1"/>
  <c r="R826" i="1"/>
  <c r="Q826" i="1"/>
  <c r="S826" i="1" s="1"/>
  <c r="T826" i="1" s="1"/>
  <c r="R825" i="1"/>
  <c r="Q825" i="1"/>
  <c r="R824" i="1"/>
  <c r="Q824" i="1"/>
  <c r="R823" i="1"/>
  <c r="Q823" i="1"/>
  <c r="S823" i="1" s="1"/>
  <c r="T823" i="1" s="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R812" i="1"/>
  <c r="Q812" i="1"/>
  <c r="R811" i="1"/>
  <c r="Q811" i="1"/>
  <c r="S811" i="1" s="1"/>
  <c r="T811" i="1" s="1"/>
  <c r="R810" i="1"/>
  <c r="Q810" i="1"/>
  <c r="R809" i="1"/>
  <c r="Q809" i="1"/>
  <c r="R808" i="1"/>
  <c r="Q808" i="1"/>
  <c r="S808" i="1" s="1"/>
  <c r="T808" i="1" s="1"/>
  <c r="R807" i="1"/>
  <c r="Q807" i="1"/>
  <c r="R806" i="1"/>
  <c r="Q806" i="1"/>
  <c r="R805" i="1"/>
  <c r="Q805" i="1"/>
  <c r="S805" i="1" s="1"/>
  <c r="T805" i="1" s="1"/>
  <c r="R804" i="1"/>
  <c r="Q804" i="1"/>
  <c r="S804" i="1" s="1"/>
  <c r="T804" i="1" s="1"/>
  <c r="R803" i="1"/>
  <c r="Q803" i="1"/>
  <c r="S803" i="1" s="1"/>
  <c r="T803" i="1" s="1"/>
  <c r="R802" i="1"/>
  <c r="Q802" i="1"/>
  <c r="S802" i="1" s="1"/>
  <c r="T802" i="1" s="1"/>
  <c r="R801" i="1"/>
  <c r="Q801" i="1"/>
  <c r="R800" i="1"/>
  <c r="Q800" i="1"/>
  <c r="R799" i="1"/>
  <c r="Q799" i="1"/>
  <c r="S799" i="1" s="1"/>
  <c r="T799" i="1" s="1"/>
  <c r="R798" i="1"/>
  <c r="Q798" i="1"/>
  <c r="S798" i="1" s="1"/>
  <c r="T798" i="1" s="1"/>
  <c r="R797" i="1"/>
  <c r="Q797" i="1"/>
  <c r="S797" i="1" s="1"/>
  <c r="T797" i="1" s="1"/>
  <c r="R796" i="1"/>
  <c r="Q796" i="1"/>
  <c r="S796" i="1" s="1"/>
  <c r="T796" i="1" s="1"/>
  <c r="R795" i="1"/>
  <c r="Q795" i="1"/>
  <c r="R794" i="1"/>
  <c r="Q794" i="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S784" i="1" s="1"/>
  <c r="T784" i="1" s="1"/>
  <c r="R783" i="1"/>
  <c r="Q783" i="1"/>
  <c r="R782" i="1"/>
  <c r="Q782" i="1"/>
  <c r="R781" i="1"/>
  <c r="Q781" i="1"/>
  <c r="S781" i="1" s="1"/>
  <c r="T781" i="1" s="1"/>
  <c r="R780" i="1"/>
  <c r="Q780" i="1"/>
  <c r="S780" i="1" s="1"/>
  <c r="T780" i="1" s="1"/>
  <c r="R779" i="1"/>
  <c r="Q779" i="1"/>
  <c r="S779" i="1" s="1"/>
  <c r="T779" i="1" s="1"/>
  <c r="R778" i="1"/>
  <c r="Q778" i="1"/>
  <c r="R777" i="1"/>
  <c r="Q777" i="1"/>
  <c r="R776" i="1"/>
  <c r="Q776" i="1"/>
  <c r="R775" i="1"/>
  <c r="Q775" i="1"/>
  <c r="S775" i="1" s="1"/>
  <c r="T775" i="1" s="1"/>
  <c r="R774" i="1"/>
  <c r="Q774" i="1"/>
  <c r="S774" i="1" s="1"/>
  <c r="T774" i="1" s="1"/>
  <c r="R773" i="1"/>
  <c r="Q773" i="1"/>
  <c r="S773" i="1" s="1"/>
  <c r="T773" i="1" s="1"/>
  <c r="R772" i="1"/>
  <c r="Q772" i="1"/>
  <c r="S772" i="1" s="1"/>
  <c r="T772" i="1" s="1"/>
  <c r="R771" i="1"/>
  <c r="Q771" i="1"/>
  <c r="R770" i="1"/>
  <c r="Q770" i="1"/>
  <c r="R769" i="1"/>
  <c r="Q769" i="1"/>
  <c r="S769" i="1" s="1"/>
  <c r="T769" i="1" s="1"/>
  <c r="R768" i="1"/>
  <c r="Q768" i="1"/>
  <c r="S768" i="1" s="1"/>
  <c r="T768" i="1" s="1"/>
  <c r="R767" i="1"/>
  <c r="Q767" i="1"/>
  <c r="S767" i="1" s="1"/>
  <c r="T767" i="1" s="1"/>
  <c r="R766" i="1"/>
  <c r="Q766" i="1"/>
  <c r="S766" i="1" s="1"/>
  <c r="T766" i="1" s="1"/>
  <c r="R765" i="1"/>
  <c r="Q765" i="1"/>
  <c r="R764" i="1"/>
  <c r="Q764" i="1"/>
  <c r="R763" i="1"/>
  <c r="Q763" i="1"/>
  <c r="R762" i="1"/>
  <c r="Q762" i="1"/>
  <c r="R761" i="1"/>
  <c r="Q761" i="1"/>
  <c r="R760" i="1"/>
  <c r="Q760" i="1"/>
  <c r="R759" i="1"/>
  <c r="Q759" i="1"/>
  <c r="R758" i="1"/>
  <c r="Q758" i="1"/>
  <c r="R757" i="1"/>
  <c r="Q757" i="1"/>
  <c r="S757" i="1" s="1"/>
  <c r="T757" i="1" s="1"/>
  <c r="R756" i="1"/>
  <c r="Q756" i="1"/>
  <c r="S756" i="1" s="1"/>
  <c r="T756" i="1" s="1"/>
  <c r="R755" i="1"/>
  <c r="Q755" i="1"/>
  <c r="R754" i="1"/>
  <c r="Q754" i="1"/>
  <c r="S754" i="1" s="1"/>
  <c r="T754" i="1" s="1"/>
  <c r="R753" i="1"/>
  <c r="Q753" i="1"/>
  <c r="R752" i="1"/>
  <c r="Q752" i="1"/>
  <c r="R751" i="1"/>
  <c r="Q751" i="1"/>
  <c r="S751" i="1" s="1"/>
  <c r="T751" i="1" s="1"/>
  <c r="R750" i="1"/>
  <c r="Q750" i="1"/>
  <c r="S750" i="1" s="1"/>
  <c r="T750" i="1" s="1"/>
  <c r="R749" i="1"/>
  <c r="Q749" i="1"/>
  <c r="S749" i="1" s="1"/>
  <c r="T749" i="1" s="1"/>
  <c r="R748" i="1"/>
  <c r="Q748" i="1"/>
  <c r="S748" i="1" s="1"/>
  <c r="T748" i="1" s="1"/>
  <c r="R747" i="1"/>
  <c r="Q747" i="1"/>
  <c r="R746" i="1"/>
  <c r="Q746" i="1"/>
  <c r="R745" i="1"/>
  <c r="Q745" i="1"/>
  <c r="S745" i="1" s="1"/>
  <c r="T745" i="1" s="1"/>
  <c r="R744" i="1"/>
  <c r="Q744" i="1"/>
  <c r="S744" i="1" s="1"/>
  <c r="T744" i="1" s="1"/>
  <c r="R743" i="1"/>
  <c r="Q743" i="1"/>
  <c r="S743" i="1" s="1"/>
  <c r="T743" i="1" s="1"/>
  <c r="R742" i="1"/>
  <c r="Q742" i="1"/>
  <c r="S742" i="1" s="1"/>
  <c r="T742" i="1" s="1"/>
  <c r="R741" i="1"/>
  <c r="Q741" i="1"/>
  <c r="R740" i="1"/>
  <c r="Q740" i="1"/>
  <c r="R739" i="1"/>
  <c r="Q739" i="1"/>
  <c r="S739" i="1" s="1"/>
  <c r="T739" i="1" s="1"/>
  <c r="R738" i="1"/>
  <c r="Q738" i="1"/>
  <c r="R737" i="1"/>
  <c r="Q737" i="1"/>
  <c r="S737" i="1" s="1"/>
  <c r="T737" i="1" s="1"/>
  <c r="R736" i="1"/>
  <c r="Q736" i="1"/>
  <c r="S736" i="1" s="1"/>
  <c r="T736" i="1" s="1"/>
  <c r="R735" i="1"/>
  <c r="Q735" i="1"/>
  <c r="R734" i="1"/>
  <c r="Q734" i="1"/>
  <c r="R733" i="1"/>
  <c r="Q733" i="1"/>
  <c r="S733" i="1" s="1"/>
  <c r="T733" i="1" s="1"/>
  <c r="R732" i="1"/>
  <c r="Q732" i="1"/>
  <c r="S732" i="1" s="1"/>
  <c r="T732" i="1" s="1"/>
  <c r="R731" i="1"/>
  <c r="Q731" i="1"/>
  <c r="S731" i="1" s="1"/>
  <c r="T731" i="1" s="1"/>
  <c r="R730" i="1"/>
  <c r="Q730" i="1"/>
  <c r="S730" i="1" s="1"/>
  <c r="T730" i="1" s="1"/>
  <c r="R729" i="1"/>
  <c r="Q729" i="1"/>
  <c r="R728" i="1"/>
  <c r="Q728" i="1"/>
  <c r="R727" i="1"/>
  <c r="Q727" i="1"/>
  <c r="S727" i="1" s="1"/>
  <c r="T727" i="1" s="1"/>
  <c r="R726" i="1"/>
  <c r="Q726" i="1"/>
  <c r="R725" i="1"/>
  <c r="Q725" i="1"/>
  <c r="R724" i="1"/>
  <c r="Q724" i="1"/>
  <c r="S724" i="1" s="1"/>
  <c r="T724" i="1" s="1"/>
  <c r="R723" i="1"/>
  <c r="Q723" i="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S712" i="1" s="1"/>
  <c r="T712" i="1" s="1"/>
  <c r="R711" i="1"/>
  <c r="Q711" i="1"/>
  <c r="R710" i="1"/>
  <c r="Q710" i="1"/>
  <c r="R709" i="1"/>
  <c r="Q709" i="1"/>
  <c r="S709" i="1" s="1"/>
  <c r="T709" i="1" s="1"/>
  <c r="R708" i="1"/>
  <c r="Q708" i="1"/>
  <c r="R707" i="1"/>
  <c r="Q707" i="1"/>
  <c r="S707" i="1" s="1"/>
  <c r="T707" i="1" s="1"/>
  <c r="R706" i="1"/>
  <c r="Q706" i="1"/>
  <c r="S706" i="1" s="1"/>
  <c r="T706" i="1" s="1"/>
  <c r="R705" i="1"/>
  <c r="Q705" i="1"/>
  <c r="R704" i="1"/>
  <c r="Q704" i="1"/>
  <c r="R703" i="1"/>
  <c r="Q703" i="1"/>
  <c r="S703" i="1" s="1"/>
  <c r="T703" i="1" s="1"/>
  <c r="R702" i="1"/>
  <c r="Q702" i="1"/>
  <c r="S702" i="1" s="1"/>
  <c r="T702" i="1" s="1"/>
  <c r="R701" i="1"/>
  <c r="Q701" i="1"/>
  <c r="S701" i="1" s="1"/>
  <c r="T701" i="1" s="1"/>
  <c r="R700" i="1"/>
  <c r="Q700" i="1"/>
  <c r="S700" i="1" s="1"/>
  <c r="T700" i="1" s="1"/>
  <c r="R699" i="1"/>
  <c r="Q699" i="1"/>
  <c r="R698" i="1"/>
  <c r="Q698" i="1"/>
  <c r="R697" i="1"/>
  <c r="Q697" i="1"/>
  <c r="R696" i="1"/>
  <c r="Q696" i="1"/>
  <c r="S696" i="1" s="1"/>
  <c r="T696" i="1" s="1"/>
  <c r="R695" i="1"/>
  <c r="Q695" i="1"/>
  <c r="S695" i="1" s="1"/>
  <c r="T695" i="1" s="1"/>
  <c r="R694" i="1"/>
  <c r="Q694" i="1"/>
  <c r="S694" i="1" s="1"/>
  <c r="T694" i="1" s="1"/>
  <c r="R693" i="1"/>
  <c r="Q693" i="1"/>
  <c r="R692" i="1"/>
  <c r="Q692" i="1"/>
  <c r="R691" i="1"/>
  <c r="Q691" i="1"/>
  <c r="S691" i="1" s="1"/>
  <c r="T691" i="1" s="1"/>
  <c r="R690" i="1"/>
  <c r="Q690" i="1"/>
  <c r="R689" i="1"/>
  <c r="Q689" i="1"/>
  <c r="S689" i="1" s="1"/>
  <c r="T689" i="1" s="1"/>
  <c r="R688" i="1"/>
  <c r="Q688" i="1"/>
  <c r="S688" i="1" s="1"/>
  <c r="T688" i="1" s="1"/>
  <c r="R687" i="1"/>
  <c r="Q687" i="1"/>
  <c r="R686" i="1"/>
  <c r="Q686" i="1"/>
  <c r="R685" i="1"/>
  <c r="Q685" i="1"/>
  <c r="R684" i="1"/>
  <c r="Q684" i="1"/>
  <c r="S684" i="1" s="1"/>
  <c r="T684" i="1" s="1"/>
  <c r="R683" i="1"/>
  <c r="Q683" i="1"/>
  <c r="S683" i="1" s="1"/>
  <c r="T683" i="1" s="1"/>
  <c r="R682" i="1"/>
  <c r="Q682" i="1"/>
  <c r="S682" i="1" s="1"/>
  <c r="T682" i="1" s="1"/>
  <c r="R681" i="1"/>
  <c r="Q681" i="1"/>
  <c r="R680" i="1"/>
  <c r="Q680" i="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R668" i="1"/>
  <c r="Q668" i="1"/>
  <c r="R667" i="1"/>
  <c r="Q667" i="1"/>
  <c r="S667" i="1" s="1"/>
  <c r="T667" i="1" s="1"/>
  <c r="R666" i="1"/>
  <c r="Q666" i="1"/>
  <c r="S666" i="1" s="1"/>
  <c r="T666" i="1" s="1"/>
  <c r="R665" i="1"/>
  <c r="Q665" i="1"/>
  <c r="S665" i="1" s="1"/>
  <c r="T665" i="1" s="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R656" i="1"/>
  <c r="Q656" i="1"/>
  <c r="R655" i="1"/>
  <c r="Q655" i="1"/>
  <c r="S655" i="1" s="1"/>
  <c r="T655" i="1" s="1"/>
  <c r="R654" i="1"/>
  <c r="Q654" i="1"/>
  <c r="S654" i="1" s="1"/>
  <c r="T654" i="1" s="1"/>
  <c r="R653" i="1"/>
  <c r="Q653" i="1"/>
  <c r="S653" i="1" s="1"/>
  <c r="T653" i="1" s="1"/>
  <c r="R652" i="1"/>
  <c r="Q652" i="1"/>
  <c r="S652" i="1" s="1"/>
  <c r="T652" i="1" s="1"/>
  <c r="R651" i="1"/>
  <c r="Q651" i="1"/>
  <c r="R650" i="1"/>
  <c r="Q650" i="1"/>
  <c r="R649" i="1"/>
  <c r="Q649" i="1"/>
  <c r="S649" i="1" s="1"/>
  <c r="T649" i="1" s="1"/>
  <c r="R648" i="1"/>
  <c r="Q648" i="1"/>
  <c r="S648" i="1" s="1"/>
  <c r="T648" i="1" s="1"/>
  <c r="R647" i="1"/>
  <c r="Q647" i="1"/>
  <c r="S647" i="1" s="1"/>
  <c r="T647" i="1" s="1"/>
  <c r="R646" i="1"/>
  <c r="Q646" i="1"/>
  <c r="R645" i="1"/>
  <c r="Q645" i="1"/>
  <c r="R644" i="1"/>
  <c r="Q644" i="1"/>
  <c r="R643" i="1"/>
  <c r="Q643" i="1"/>
  <c r="S643" i="1" s="1"/>
  <c r="T643" i="1" s="1"/>
  <c r="R642" i="1"/>
  <c r="Q642" i="1"/>
  <c r="R641" i="1"/>
  <c r="Q641" i="1"/>
  <c r="S641" i="1" s="1"/>
  <c r="T641" i="1" s="1"/>
  <c r="R640" i="1"/>
  <c r="Q640" i="1"/>
  <c r="R639" i="1"/>
  <c r="Q639" i="1"/>
  <c r="R638" i="1"/>
  <c r="Q638" i="1"/>
  <c r="R637" i="1"/>
  <c r="Q637" i="1"/>
  <c r="S637" i="1" s="1"/>
  <c r="T637" i="1" s="1"/>
  <c r="R636" i="1"/>
  <c r="Q636" i="1"/>
  <c r="S636" i="1" s="1"/>
  <c r="T636" i="1" s="1"/>
  <c r="R635" i="1"/>
  <c r="Q635" i="1"/>
  <c r="S635" i="1" s="1"/>
  <c r="T635" i="1" s="1"/>
  <c r="R634" i="1"/>
  <c r="Q634" i="1"/>
  <c r="S634" i="1" s="1"/>
  <c r="T634" i="1" s="1"/>
  <c r="R633" i="1"/>
  <c r="Q633" i="1"/>
  <c r="R632" i="1"/>
  <c r="Q632" i="1"/>
  <c r="R631" i="1"/>
  <c r="Q631" i="1"/>
  <c r="S631" i="1" s="1"/>
  <c r="T631" i="1" s="1"/>
  <c r="R630" i="1"/>
  <c r="Q630" i="1"/>
  <c r="S630" i="1" s="1"/>
  <c r="T630" i="1" s="1"/>
  <c r="R629" i="1"/>
  <c r="Q629" i="1"/>
  <c r="S629" i="1" s="1"/>
  <c r="T629" i="1" s="1"/>
  <c r="R628" i="1"/>
  <c r="Q628" i="1"/>
  <c r="S628" i="1" s="1"/>
  <c r="T628" i="1" s="1"/>
  <c r="R627" i="1"/>
  <c r="Q627" i="1"/>
  <c r="R626" i="1"/>
  <c r="Q626" i="1"/>
  <c r="R625" i="1"/>
  <c r="Q625" i="1"/>
  <c r="S625" i="1" s="1"/>
  <c r="T625" i="1" s="1"/>
  <c r="R624" i="1"/>
  <c r="Q624" i="1"/>
  <c r="S624" i="1" s="1"/>
  <c r="T624" i="1" s="1"/>
  <c r="R623" i="1"/>
  <c r="Q623" i="1"/>
  <c r="S623" i="1" s="1"/>
  <c r="T623" i="1" s="1"/>
  <c r="R622" i="1"/>
  <c r="Q622" i="1"/>
  <c r="S622" i="1" s="1"/>
  <c r="T622" i="1" s="1"/>
  <c r="R621" i="1"/>
  <c r="Q621" i="1"/>
  <c r="R620" i="1"/>
  <c r="Q620" i="1"/>
  <c r="R619" i="1"/>
  <c r="Q619" i="1"/>
  <c r="S619" i="1" s="1"/>
  <c r="T619" i="1" s="1"/>
  <c r="R618" i="1"/>
  <c r="Q618" i="1"/>
  <c r="S618" i="1" s="1"/>
  <c r="T618" i="1" s="1"/>
  <c r="R617" i="1"/>
  <c r="Q617" i="1"/>
  <c r="S617" i="1" s="1"/>
  <c r="T617" i="1" s="1"/>
  <c r="R616" i="1"/>
  <c r="Q616" i="1"/>
  <c r="S616" i="1" s="1"/>
  <c r="T616" i="1" s="1"/>
  <c r="R615" i="1"/>
  <c r="Q615" i="1"/>
  <c r="R614" i="1"/>
  <c r="Q614" i="1"/>
  <c r="R613" i="1"/>
  <c r="Q613" i="1"/>
  <c r="S613" i="1" s="1"/>
  <c r="T613" i="1" s="1"/>
  <c r="R612" i="1"/>
  <c r="Q612" i="1"/>
  <c r="R611" i="1"/>
  <c r="Q611" i="1"/>
  <c r="S611" i="1" s="1"/>
  <c r="T611" i="1" s="1"/>
  <c r="R610" i="1"/>
  <c r="Q610" i="1"/>
  <c r="S610" i="1" s="1"/>
  <c r="T610" i="1" s="1"/>
  <c r="R609" i="1"/>
  <c r="Q609" i="1"/>
  <c r="R608" i="1"/>
  <c r="Q608" i="1"/>
  <c r="R607" i="1"/>
  <c r="Q607" i="1"/>
  <c r="S607" i="1" s="1"/>
  <c r="T607" i="1" s="1"/>
  <c r="R606" i="1"/>
  <c r="Q606" i="1"/>
  <c r="S606" i="1" s="1"/>
  <c r="T606" i="1" s="1"/>
  <c r="R605" i="1"/>
  <c r="Q605" i="1"/>
  <c r="S605" i="1" s="1"/>
  <c r="T605" i="1" s="1"/>
  <c r="R604" i="1"/>
  <c r="Q604" i="1"/>
  <c r="S604" i="1" s="1"/>
  <c r="T604" i="1" s="1"/>
  <c r="R603" i="1"/>
  <c r="Q603" i="1"/>
  <c r="R602" i="1"/>
  <c r="Q602" i="1"/>
  <c r="R601" i="1"/>
  <c r="Q601" i="1"/>
  <c r="S601" i="1" s="1"/>
  <c r="T601" i="1" s="1"/>
  <c r="R600" i="1"/>
  <c r="Q600" i="1"/>
  <c r="S600" i="1" s="1"/>
  <c r="T600" i="1" s="1"/>
  <c r="R599" i="1"/>
  <c r="Q599" i="1"/>
  <c r="S599" i="1" s="1"/>
  <c r="T599" i="1" s="1"/>
  <c r="R598" i="1"/>
  <c r="Q598" i="1"/>
  <c r="S598" i="1" s="1"/>
  <c r="T598" i="1" s="1"/>
  <c r="R597" i="1"/>
  <c r="Q597" i="1"/>
  <c r="R596" i="1"/>
  <c r="Q596" i="1"/>
  <c r="R595" i="1"/>
  <c r="Q595" i="1"/>
  <c r="S595" i="1" s="1"/>
  <c r="T595" i="1" s="1"/>
  <c r="R594" i="1"/>
  <c r="Q594" i="1"/>
  <c r="S594" i="1" s="1"/>
  <c r="T594" i="1" s="1"/>
  <c r="R593" i="1"/>
  <c r="Q593" i="1"/>
  <c r="S593" i="1" s="1"/>
  <c r="T593" i="1" s="1"/>
  <c r="R592" i="1"/>
  <c r="Q592" i="1"/>
  <c r="S592" i="1" s="1"/>
  <c r="T592" i="1" s="1"/>
  <c r="R591" i="1"/>
  <c r="Q591" i="1"/>
  <c r="R590" i="1"/>
  <c r="Q590" i="1"/>
  <c r="R589" i="1"/>
  <c r="Q589" i="1"/>
  <c r="S589" i="1" s="1"/>
  <c r="T589" i="1" s="1"/>
  <c r="R588" i="1"/>
  <c r="Q588" i="1"/>
  <c r="S588" i="1" s="1"/>
  <c r="T588" i="1" s="1"/>
  <c r="R587" i="1"/>
  <c r="Q587" i="1"/>
  <c r="R586" i="1"/>
  <c r="Q586" i="1"/>
  <c r="S586" i="1" s="1"/>
  <c r="T586" i="1" s="1"/>
  <c r="R585" i="1"/>
  <c r="Q585" i="1"/>
  <c r="R584" i="1"/>
  <c r="Q584" i="1"/>
  <c r="R583" i="1"/>
  <c r="Q583" i="1"/>
  <c r="R582" i="1"/>
  <c r="Q582" i="1"/>
  <c r="S582" i="1" s="1"/>
  <c r="T582" i="1" s="1"/>
  <c r="R581" i="1"/>
  <c r="Q581" i="1"/>
  <c r="S581" i="1" s="1"/>
  <c r="T581" i="1" s="1"/>
  <c r="R580" i="1"/>
  <c r="Q580" i="1"/>
  <c r="S580" i="1" s="1"/>
  <c r="T580" i="1" s="1"/>
  <c r="R579" i="1"/>
  <c r="Q579" i="1"/>
  <c r="R578" i="1"/>
  <c r="Q578" i="1"/>
  <c r="R577" i="1"/>
  <c r="Q577" i="1"/>
  <c r="S577" i="1" s="1"/>
  <c r="T577" i="1" s="1"/>
  <c r="R576" i="1"/>
  <c r="Q576" i="1"/>
  <c r="S576" i="1" s="1"/>
  <c r="T576" i="1" s="1"/>
  <c r="R575" i="1"/>
  <c r="Q575" i="1"/>
  <c r="S575" i="1" s="1"/>
  <c r="T575" i="1" s="1"/>
  <c r="R574" i="1"/>
  <c r="Q574" i="1"/>
  <c r="R573" i="1"/>
  <c r="Q573" i="1"/>
  <c r="R572" i="1"/>
  <c r="Q572" i="1"/>
  <c r="R571" i="1"/>
  <c r="Q571" i="1"/>
  <c r="S571" i="1" s="1"/>
  <c r="T571" i="1" s="1"/>
  <c r="R570" i="1"/>
  <c r="Q570" i="1"/>
  <c r="S570" i="1" s="1"/>
  <c r="T570" i="1" s="1"/>
  <c r="R569" i="1"/>
  <c r="Q569" i="1"/>
  <c r="S569" i="1" s="1"/>
  <c r="T569" i="1" s="1"/>
  <c r="R568" i="1"/>
  <c r="Q568" i="1"/>
  <c r="S568" i="1" s="1"/>
  <c r="T568" i="1" s="1"/>
  <c r="R567" i="1"/>
  <c r="Q567" i="1"/>
  <c r="R566" i="1"/>
  <c r="Q566" i="1"/>
  <c r="R565" i="1"/>
  <c r="Q565" i="1"/>
  <c r="S565" i="1" s="1"/>
  <c r="T565" i="1" s="1"/>
  <c r="R564" i="1"/>
  <c r="Q564" i="1"/>
  <c r="S564" i="1" s="1"/>
  <c r="T564" i="1" s="1"/>
  <c r="R563" i="1"/>
  <c r="Q563" i="1"/>
  <c r="S563" i="1" s="1"/>
  <c r="T563" i="1" s="1"/>
  <c r="R562" i="1"/>
  <c r="Q562" i="1"/>
  <c r="S562" i="1" s="1"/>
  <c r="T562" i="1" s="1"/>
  <c r="R561" i="1"/>
  <c r="Q561" i="1"/>
  <c r="R560" i="1"/>
  <c r="Q560" i="1"/>
  <c r="R559" i="1"/>
  <c r="Q559" i="1"/>
  <c r="S559" i="1" s="1"/>
  <c r="T559" i="1" s="1"/>
  <c r="R558" i="1"/>
  <c r="Q558" i="1"/>
  <c r="S558" i="1" s="1"/>
  <c r="T558" i="1" s="1"/>
  <c r="R557" i="1"/>
  <c r="Q557" i="1"/>
  <c r="S557" i="1" s="1"/>
  <c r="T557" i="1" s="1"/>
  <c r="R556" i="1"/>
  <c r="Q556" i="1"/>
  <c r="S556" i="1" s="1"/>
  <c r="T556" i="1" s="1"/>
  <c r="R555" i="1"/>
  <c r="Q555" i="1"/>
  <c r="R554" i="1"/>
  <c r="Q554" i="1"/>
  <c r="R553" i="1"/>
  <c r="Q553" i="1"/>
  <c r="S553" i="1" s="1"/>
  <c r="T553" i="1" s="1"/>
  <c r="R552" i="1"/>
  <c r="Q552" i="1"/>
  <c r="S552" i="1" s="1"/>
  <c r="T552" i="1" s="1"/>
  <c r="R551" i="1"/>
  <c r="Q551" i="1"/>
  <c r="S551" i="1" s="1"/>
  <c r="T551" i="1" s="1"/>
  <c r="R550" i="1"/>
  <c r="Q550" i="1"/>
  <c r="S550" i="1" s="1"/>
  <c r="T550" i="1" s="1"/>
  <c r="R549" i="1"/>
  <c r="Q549" i="1"/>
  <c r="R548" i="1"/>
  <c r="Q548" i="1"/>
  <c r="R547" i="1"/>
  <c r="Q547" i="1"/>
  <c r="S547" i="1" s="1"/>
  <c r="T547" i="1" s="1"/>
  <c r="R546" i="1"/>
  <c r="Q546" i="1"/>
  <c r="S546" i="1" s="1"/>
  <c r="T546" i="1" s="1"/>
  <c r="R545" i="1"/>
  <c r="Q545" i="1"/>
  <c r="S545" i="1" s="1"/>
  <c r="T545" i="1" s="1"/>
  <c r="R544" i="1"/>
  <c r="Q544" i="1"/>
  <c r="S544" i="1" s="1"/>
  <c r="T544" i="1" s="1"/>
  <c r="R543" i="1"/>
  <c r="Q543" i="1"/>
  <c r="R542" i="1"/>
  <c r="Q542" i="1"/>
  <c r="R541" i="1"/>
  <c r="Q541" i="1"/>
  <c r="S541" i="1" s="1"/>
  <c r="T541" i="1" s="1"/>
  <c r="R540" i="1"/>
  <c r="Q540" i="1"/>
  <c r="S540" i="1" s="1"/>
  <c r="T540" i="1" s="1"/>
  <c r="R539" i="1"/>
  <c r="Q539" i="1"/>
  <c r="S539" i="1" s="1"/>
  <c r="T539" i="1" s="1"/>
  <c r="R538" i="1"/>
  <c r="Q538" i="1"/>
  <c r="R537" i="1"/>
  <c r="Q537" i="1"/>
  <c r="R536" i="1"/>
  <c r="Q536" i="1"/>
  <c r="R535" i="1"/>
  <c r="Q535" i="1"/>
  <c r="S535" i="1" s="1"/>
  <c r="T535" i="1" s="1"/>
  <c r="R534" i="1"/>
  <c r="Q534" i="1"/>
  <c r="S534" i="1" s="1"/>
  <c r="T534" i="1" s="1"/>
  <c r="R533" i="1"/>
  <c r="Q533" i="1"/>
  <c r="S533" i="1" s="1"/>
  <c r="T533" i="1" s="1"/>
  <c r="R532" i="1"/>
  <c r="Q532" i="1"/>
  <c r="S532" i="1" s="1"/>
  <c r="T532" i="1" s="1"/>
  <c r="R531" i="1"/>
  <c r="Q531" i="1"/>
  <c r="R530" i="1"/>
  <c r="Q530" i="1"/>
  <c r="R529" i="1"/>
  <c r="Q529" i="1"/>
  <c r="S529" i="1" s="1"/>
  <c r="T529" i="1" s="1"/>
  <c r="R528" i="1"/>
  <c r="Q528" i="1"/>
  <c r="S528" i="1" s="1"/>
  <c r="T528" i="1" s="1"/>
  <c r="R527" i="1"/>
  <c r="Q527" i="1"/>
  <c r="S527" i="1" s="1"/>
  <c r="T527" i="1" s="1"/>
  <c r="R526" i="1"/>
  <c r="Q526" i="1"/>
  <c r="S526" i="1" s="1"/>
  <c r="T526" i="1" s="1"/>
  <c r="R525" i="1"/>
  <c r="Q525" i="1"/>
  <c r="R524" i="1"/>
  <c r="Q524" i="1"/>
  <c r="R523" i="1"/>
  <c r="Q523" i="1"/>
  <c r="S523" i="1" s="1"/>
  <c r="T523" i="1" s="1"/>
  <c r="R522" i="1"/>
  <c r="Q522" i="1"/>
  <c r="S522" i="1" s="1"/>
  <c r="T522" i="1" s="1"/>
  <c r="R521" i="1"/>
  <c r="Q521" i="1"/>
  <c r="S521" i="1" s="1"/>
  <c r="T521" i="1" s="1"/>
  <c r="R520" i="1"/>
  <c r="Q520" i="1"/>
  <c r="S520" i="1" s="1"/>
  <c r="T520" i="1" s="1"/>
  <c r="R519" i="1"/>
  <c r="Q519" i="1"/>
  <c r="R518" i="1"/>
  <c r="Q518" i="1"/>
  <c r="R517" i="1"/>
  <c r="Q517" i="1"/>
  <c r="S517" i="1" s="1"/>
  <c r="T517" i="1" s="1"/>
  <c r="R516" i="1"/>
  <c r="Q516" i="1"/>
  <c r="S516" i="1" s="1"/>
  <c r="T516" i="1" s="1"/>
  <c r="R515" i="1"/>
  <c r="Q515" i="1"/>
  <c r="S515" i="1" s="1"/>
  <c r="T515" i="1" s="1"/>
  <c r="R514" i="1"/>
  <c r="Q514" i="1"/>
  <c r="S514" i="1" s="1"/>
  <c r="T514" i="1" s="1"/>
  <c r="R513" i="1"/>
  <c r="Q513" i="1"/>
  <c r="R512" i="1"/>
  <c r="Q512" i="1"/>
  <c r="R511" i="1"/>
  <c r="Q511" i="1"/>
  <c r="S511" i="1" s="1"/>
  <c r="T511" i="1" s="1"/>
  <c r="R510" i="1"/>
  <c r="Q510" i="1"/>
  <c r="S510" i="1" s="1"/>
  <c r="T510" i="1" s="1"/>
  <c r="R509" i="1"/>
  <c r="Q509" i="1"/>
  <c r="R508" i="1"/>
  <c r="Q508" i="1"/>
  <c r="S508" i="1" s="1"/>
  <c r="T508" i="1" s="1"/>
  <c r="R507" i="1"/>
  <c r="Q507" i="1"/>
  <c r="R506" i="1"/>
  <c r="Q506" i="1"/>
  <c r="R505" i="1"/>
  <c r="Q505" i="1"/>
  <c r="S505" i="1" s="1"/>
  <c r="T505" i="1" s="1"/>
  <c r="R504" i="1"/>
  <c r="Q504" i="1"/>
  <c r="S504" i="1" s="1"/>
  <c r="T504" i="1" s="1"/>
  <c r="R503" i="1"/>
  <c r="Q503" i="1"/>
  <c r="S503" i="1" s="1"/>
  <c r="T503" i="1" s="1"/>
  <c r="R502" i="1"/>
  <c r="Q502" i="1"/>
  <c r="S502" i="1" s="1"/>
  <c r="T502" i="1" s="1"/>
  <c r="R501" i="1"/>
  <c r="Q501" i="1"/>
  <c r="R500" i="1"/>
  <c r="Q500" i="1"/>
  <c r="R499" i="1"/>
  <c r="Q499" i="1"/>
  <c r="S499" i="1" s="1"/>
  <c r="T499" i="1" s="1"/>
  <c r="R498" i="1"/>
  <c r="Q498" i="1"/>
  <c r="S498" i="1" s="1"/>
  <c r="T498" i="1" s="1"/>
  <c r="R497" i="1"/>
  <c r="Q497" i="1"/>
  <c r="S497" i="1" s="1"/>
  <c r="T497" i="1" s="1"/>
  <c r="R496" i="1"/>
  <c r="Q496" i="1"/>
  <c r="S496" i="1" s="1"/>
  <c r="T496" i="1" s="1"/>
  <c r="R495" i="1"/>
  <c r="Q495" i="1"/>
  <c r="R494" i="1"/>
  <c r="Q494" i="1"/>
  <c r="R493" i="1"/>
  <c r="Q493" i="1"/>
  <c r="S493" i="1" s="1"/>
  <c r="T493" i="1" s="1"/>
  <c r="R492" i="1"/>
  <c r="Q492" i="1"/>
  <c r="S492" i="1" s="1"/>
  <c r="T492" i="1" s="1"/>
  <c r="R491" i="1"/>
  <c r="Q491" i="1"/>
  <c r="S491" i="1" s="1"/>
  <c r="T491" i="1" s="1"/>
  <c r="R490" i="1"/>
  <c r="Q490" i="1"/>
  <c r="S490" i="1" s="1"/>
  <c r="T490" i="1" s="1"/>
  <c r="R489" i="1"/>
  <c r="Q489" i="1"/>
  <c r="R488" i="1"/>
  <c r="Q488" i="1"/>
  <c r="R487" i="1"/>
  <c r="Q487" i="1"/>
  <c r="S487" i="1" s="1"/>
  <c r="T487" i="1" s="1"/>
  <c r="R486" i="1"/>
  <c r="Q486" i="1"/>
  <c r="S486" i="1" s="1"/>
  <c r="T486" i="1" s="1"/>
  <c r="R485" i="1"/>
  <c r="Q485" i="1"/>
  <c r="S485" i="1" s="1"/>
  <c r="T485" i="1" s="1"/>
  <c r="R484" i="1"/>
  <c r="Q484" i="1"/>
  <c r="S484" i="1" s="1"/>
  <c r="T484" i="1" s="1"/>
  <c r="R483" i="1"/>
  <c r="Q483" i="1"/>
  <c r="R482" i="1"/>
  <c r="Q482" i="1"/>
  <c r="R481" i="1"/>
  <c r="Q481" i="1"/>
  <c r="R480" i="1"/>
  <c r="Q480" i="1"/>
  <c r="S480" i="1" s="1"/>
  <c r="T480" i="1" s="1"/>
  <c r="R479" i="1"/>
  <c r="Q479" i="1"/>
  <c r="S479" i="1" s="1"/>
  <c r="T479" i="1" s="1"/>
  <c r="R478" i="1"/>
  <c r="Q478" i="1"/>
  <c r="S478" i="1" s="1"/>
  <c r="T478" i="1" s="1"/>
  <c r="R477" i="1"/>
  <c r="Q477" i="1"/>
  <c r="R476" i="1"/>
  <c r="Q476" i="1"/>
  <c r="R475" i="1"/>
  <c r="Q475" i="1"/>
  <c r="S475" i="1" s="1"/>
  <c r="T475" i="1" s="1"/>
  <c r="R474" i="1"/>
  <c r="Q474" i="1"/>
  <c r="S474" i="1" s="1"/>
  <c r="T474" i="1" s="1"/>
  <c r="R473" i="1"/>
  <c r="Q473" i="1"/>
  <c r="S473" i="1" s="1"/>
  <c r="T473" i="1" s="1"/>
  <c r="R472" i="1"/>
  <c r="Q472" i="1"/>
  <c r="S472" i="1" s="1"/>
  <c r="T472" i="1" s="1"/>
  <c r="R471" i="1"/>
  <c r="Q471" i="1"/>
  <c r="R470" i="1"/>
  <c r="Q470" i="1"/>
  <c r="R469" i="1"/>
  <c r="Q469" i="1"/>
  <c r="S469" i="1" s="1"/>
  <c r="T469" i="1" s="1"/>
  <c r="R468" i="1"/>
  <c r="Q468" i="1"/>
  <c r="S468" i="1" s="1"/>
  <c r="T468" i="1" s="1"/>
  <c r="R467" i="1"/>
  <c r="Q467" i="1"/>
  <c r="S467" i="1" s="1"/>
  <c r="T467" i="1" s="1"/>
  <c r="R466" i="1"/>
  <c r="Q466" i="1"/>
  <c r="S466" i="1" s="1"/>
  <c r="T466" i="1" s="1"/>
  <c r="R465" i="1"/>
  <c r="Q465" i="1"/>
  <c r="R464" i="1"/>
  <c r="Q464" i="1"/>
  <c r="R463" i="1"/>
  <c r="Q463" i="1"/>
  <c r="R462" i="1"/>
  <c r="Q462" i="1"/>
  <c r="S462" i="1" s="1"/>
  <c r="T462" i="1" s="1"/>
  <c r="R461" i="1"/>
  <c r="Q461" i="1"/>
  <c r="S461" i="1" s="1"/>
  <c r="T461" i="1" s="1"/>
  <c r="R460" i="1"/>
  <c r="Q460" i="1"/>
  <c r="S460" i="1" s="1"/>
  <c r="T460" i="1" s="1"/>
  <c r="R459" i="1"/>
  <c r="Q459" i="1"/>
  <c r="R458" i="1"/>
  <c r="Q458" i="1"/>
  <c r="R457" i="1"/>
  <c r="Q457" i="1"/>
  <c r="S457" i="1" s="1"/>
  <c r="T457" i="1" s="1"/>
  <c r="R456" i="1"/>
  <c r="Q456" i="1"/>
  <c r="S456" i="1" s="1"/>
  <c r="T456" i="1" s="1"/>
  <c r="R455" i="1"/>
  <c r="Q455" i="1"/>
  <c r="S455" i="1" s="1"/>
  <c r="T455" i="1" s="1"/>
  <c r="R454" i="1"/>
  <c r="Q454" i="1"/>
  <c r="S454" i="1" s="1"/>
  <c r="T454" i="1" s="1"/>
  <c r="R453" i="1"/>
  <c r="Q453" i="1"/>
  <c r="R452" i="1"/>
  <c r="Q452" i="1"/>
  <c r="R451" i="1"/>
  <c r="Q451" i="1"/>
  <c r="S451" i="1" s="1"/>
  <c r="T451" i="1" s="1"/>
  <c r="R450" i="1"/>
  <c r="Q450" i="1"/>
  <c r="S450" i="1" s="1"/>
  <c r="T450" i="1" s="1"/>
  <c r="R449" i="1"/>
  <c r="Q449" i="1"/>
  <c r="S449" i="1" s="1"/>
  <c r="T449" i="1" s="1"/>
  <c r="R448" i="1"/>
  <c r="Q448" i="1"/>
  <c r="S448" i="1" s="1"/>
  <c r="T448" i="1" s="1"/>
  <c r="R447" i="1"/>
  <c r="Q447" i="1"/>
  <c r="R446" i="1"/>
  <c r="Q446" i="1"/>
  <c r="R445" i="1"/>
  <c r="Q445" i="1"/>
  <c r="S445" i="1" s="1"/>
  <c r="T445" i="1" s="1"/>
  <c r="R444" i="1"/>
  <c r="Q444" i="1"/>
  <c r="S444" i="1" s="1"/>
  <c r="T444" i="1" s="1"/>
  <c r="R443" i="1"/>
  <c r="Q443" i="1"/>
  <c r="S443" i="1" s="1"/>
  <c r="T443" i="1" s="1"/>
  <c r="R442" i="1"/>
  <c r="Q442" i="1"/>
  <c r="S442" i="1" s="1"/>
  <c r="T442" i="1" s="1"/>
  <c r="R441" i="1"/>
  <c r="Q441" i="1"/>
  <c r="R440" i="1"/>
  <c r="Q440" i="1"/>
  <c r="R439" i="1"/>
  <c r="Q439" i="1"/>
  <c r="S439" i="1" s="1"/>
  <c r="T439" i="1" s="1"/>
  <c r="R438" i="1"/>
  <c r="Q438" i="1"/>
  <c r="S438" i="1" s="1"/>
  <c r="T438" i="1" s="1"/>
  <c r="R437" i="1"/>
  <c r="Q437" i="1"/>
  <c r="S437" i="1" s="1"/>
  <c r="T437" i="1" s="1"/>
  <c r="R436" i="1"/>
  <c r="Q436" i="1"/>
  <c r="S436" i="1" s="1"/>
  <c r="T436" i="1" s="1"/>
  <c r="R435" i="1"/>
  <c r="Q435" i="1"/>
  <c r="R434" i="1"/>
  <c r="Q434" i="1"/>
  <c r="R433" i="1"/>
  <c r="Q433" i="1"/>
  <c r="S433" i="1" s="1"/>
  <c r="T433" i="1" s="1"/>
  <c r="R432" i="1"/>
  <c r="Q432" i="1"/>
  <c r="S432" i="1" s="1"/>
  <c r="T432" i="1" s="1"/>
  <c r="R431" i="1"/>
  <c r="Q431" i="1"/>
  <c r="S431" i="1" s="1"/>
  <c r="T431" i="1" s="1"/>
  <c r="R430" i="1"/>
  <c r="Q430" i="1"/>
  <c r="S430" i="1" s="1"/>
  <c r="T430" i="1" s="1"/>
  <c r="R429" i="1"/>
  <c r="Q429" i="1"/>
  <c r="R428" i="1"/>
  <c r="Q428" i="1"/>
  <c r="R427" i="1"/>
  <c r="Q427" i="1"/>
  <c r="S427" i="1" s="1"/>
  <c r="T427" i="1" s="1"/>
  <c r="R426" i="1"/>
  <c r="Q426" i="1"/>
  <c r="S426" i="1" s="1"/>
  <c r="T426" i="1" s="1"/>
  <c r="R425" i="1"/>
  <c r="Q425" i="1"/>
  <c r="S425" i="1" s="1"/>
  <c r="T425" i="1" s="1"/>
  <c r="R424" i="1"/>
  <c r="Q424" i="1"/>
  <c r="S424" i="1" s="1"/>
  <c r="T424" i="1" s="1"/>
  <c r="R423" i="1"/>
  <c r="Q423" i="1"/>
  <c r="R422" i="1"/>
  <c r="Q422" i="1"/>
  <c r="R421" i="1"/>
  <c r="Q421" i="1"/>
  <c r="S421" i="1" s="1"/>
  <c r="T421" i="1" s="1"/>
  <c r="R420" i="1"/>
  <c r="Q420" i="1"/>
  <c r="S420" i="1" s="1"/>
  <c r="T420" i="1" s="1"/>
  <c r="R419" i="1"/>
  <c r="Q419" i="1"/>
  <c r="S419" i="1" s="1"/>
  <c r="T419" i="1" s="1"/>
  <c r="R418" i="1"/>
  <c r="Q418" i="1"/>
  <c r="S418" i="1" s="1"/>
  <c r="T418" i="1" s="1"/>
  <c r="R417" i="1"/>
  <c r="Q417" i="1"/>
  <c r="R416" i="1"/>
  <c r="Q416" i="1"/>
  <c r="R415" i="1"/>
  <c r="Q415" i="1"/>
  <c r="S415" i="1" s="1"/>
  <c r="T415" i="1" s="1"/>
  <c r="R414" i="1"/>
  <c r="Q414" i="1"/>
  <c r="S414" i="1" s="1"/>
  <c r="T414" i="1" s="1"/>
  <c r="R413" i="1"/>
  <c r="Q413" i="1"/>
  <c r="S413" i="1" s="1"/>
  <c r="T413" i="1" s="1"/>
  <c r="R412" i="1"/>
  <c r="Q412" i="1"/>
  <c r="S412" i="1" s="1"/>
  <c r="T412" i="1" s="1"/>
  <c r="R411" i="1"/>
  <c r="Q411" i="1"/>
  <c r="R410" i="1"/>
  <c r="Q410" i="1"/>
  <c r="R409" i="1"/>
  <c r="Q409" i="1"/>
  <c r="S409" i="1" s="1"/>
  <c r="T409" i="1" s="1"/>
  <c r="R408" i="1"/>
  <c r="Q408" i="1"/>
  <c r="S408" i="1" s="1"/>
  <c r="T408" i="1" s="1"/>
  <c r="R407" i="1"/>
  <c r="Q407" i="1"/>
  <c r="S407" i="1" s="1"/>
  <c r="T407" i="1" s="1"/>
  <c r="R406" i="1"/>
  <c r="Q406" i="1"/>
  <c r="R405" i="1"/>
  <c r="Q405" i="1"/>
  <c r="R404" i="1"/>
  <c r="Q404" i="1"/>
  <c r="R403" i="1"/>
  <c r="Q403" i="1"/>
  <c r="S403" i="1" s="1"/>
  <c r="T403" i="1" s="1"/>
  <c r="R402" i="1"/>
  <c r="Q402" i="1"/>
  <c r="S402" i="1" s="1"/>
  <c r="T402" i="1" s="1"/>
  <c r="R401" i="1"/>
  <c r="Q401" i="1"/>
  <c r="S401" i="1" s="1"/>
  <c r="T401" i="1" s="1"/>
  <c r="R400" i="1"/>
  <c r="Q400" i="1"/>
  <c r="S400" i="1" s="1"/>
  <c r="T400" i="1" s="1"/>
  <c r="R399" i="1"/>
  <c r="Q399" i="1"/>
  <c r="R398" i="1"/>
  <c r="Q398" i="1"/>
  <c r="R397" i="1"/>
  <c r="Q397" i="1"/>
  <c r="S397" i="1" s="1"/>
  <c r="T397" i="1" s="1"/>
  <c r="R396" i="1"/>
  <c r="Q396" i="1"/>
  <c r="S396" i="1" s="1"/>
  <c r="T396" i="1" s="1"/>
  <c r="R395" i="1"/>
  <c r="Q395" i="1"/>
  <c r="R394" i="1"/>
  <c r="Q394" i="1"/>
  <c r="R393" i="1"/>
  <c r="Q393" i="1"/>
  <c r="R392" i="1"/>
  <c r="Q392" i="1"/>
  <c r="R391" i="1"/>
  <c r="Q391" i="1"/>
  <c r="S391" i="1" s="1"/>
  <c r="T391" i="1" s="1"/>
  <c r="R390" i="1"/>
  <c r="Q390" i="1"/>
  <c r="S390" i="1" s="1"/>
  <c r="T390" i="1" s="1"/>
  <c r="R389" i="1"/>
  <c r="Q389" i="1"/>
  <c r="S389" i="1" s="1"/>
  <c r="T389" i="1" s="1"/>
  <c r="R388" i="1"/>
  <c r="Q388" i="1"/>
  <c r="S388" i="1" s="1"/>
  <c r="T388" i="1" s="1"/>
  <c r="R387" i="1"/>
  <c r="Q387" i="1"/>
  <c r="R386" i="1"/>
  <c r="Q386" i="1"/>
  <c r="R385" i="1"/>
  <c r="Q385" i="1"/>
  <c r="R384" i="1"/>
  <c r="Q384" i="1"/>
  <c r="S384" i="1" s="1"/>
  <c r="T384" i="1" s="1"/>
  <c r="R383" i="1"/>
  <c r="Q383" i="1"/>
  <c r="S383" i="1" s="1"/>
  <c r="T383" i="1" s="1"/>
  <c r="R382" i="1"/>
  <c r="Q382" i="1"/>
  <c r="S382" i="1" s="1"/>
  <c r="T382" i="1" s="1"/>
  <c r="R381" i="1"/>
  <c r="Q381" i="1"/>
  <c r="R380" i="1"/>
  <c r="Q380" i="1"/>
  <c r="R379" i="1"/>
  <c r="Q379" i="1"/>
  <c r="R378" i="1"/>
  <c r="Q378" i="1"/>
  <c r="S378" i="1" s="1"/>
  <c r="T378" i="1" s="1"/>
  <c r="R377" i="1"/>
  <c r="Q377" i="1"/>
  <c r="R376" i="1"/>
  <c r="Q376" i="1"/>
  <c r="S376" i="1" s="1"/>
  <c r="T376" i="1" s="1"/>
  <c r="R375" i="1"/>
  <c r="Q375" i="1"/>
  <c r="R374" i="1"/>
  <c r="Q374" i="1"/>
  <c r="R373" i="1"/>
  <c r="Q373" i="1"/>
  <c r="S373" i="1" s="1"/>
  <c r="T373" i="1" s="1"/>
  <c r="R372" i="1"/>
  <c r="Q372" i="1"/>
  <c r="S372" i="1" s="1"/>
  <c r="T372" i="1" s="1"/>
  <c r="R371" i="1"/>
  <c r="Q371" i="1"/>
  <c r="S371" i="1" s="1"/>
  <c r="T371" i="1" s="1"/>
  <c r="R370" i="1"/>
  <c r="Q370" i="1"/>
  <c r="S370" i="1" s="1"/>
  <c r="T370" i="1" s="1"/>
  <c r="R369" i="1"/>
  <c r="Q369" i="1"/>
  <c r="R368" i="1"/>
  <c r="Q368" i="1"/>
  <c r="R367" i="1"/>
  <c r="Q367" i="1"/>
  <c r="S367" i="1" s="1"/>
  <c r="T367" i="1" s="1"/>
  <c r="R366" i="1"/>
  <c r="Q366" i="1"/>
  <c r="S366" i="1" s="1"/>
  <c r="T366" i="1" s="1"/>
  <c r="R365" i="1"/>
  <c r="Q365" i="1"/>
  <c r="S365" i="1" s="1"/>
  <c r="T365" i="1" s="1"/>
  <c r="R364" i="1"/>
  <c r="Q364" i="1"/>
  <c r="R363" i="1"/>
  <c r="Q363" i="1"/>
  <c r="R362" i="1"/>
  <c r="Q362" i="1"/>
  <c r="R361" i="1"/>
  <c r="Q361" i="1"/>
  <c r="S361" i="1" s="1"/>
  <c r="T361" i="1" s="1"/>
  <c r="R360" i="1"/>
  <c r="Q360" i="1"/>
  <c r="S360" i="1" s="1"/>
  <c r="T360" i="1" s="1"/>
  <c r="R359" i="1"/>
  <c r="Q359" i="1"/>
  <c r="S359" i="1" s="1"/>
  <c r="T359" i="1" s="1"/>
  <c r="R358" i="1"/>
  <c r="Q358" i="1"/>
  <c r="S358" i="1" s="1"/>
  <c r="T358" i="1" s="1"/>
  <c r="R357" i="1"/>
  <c r="Q357" i="1"/>
  <c r="R356" i="1"/>
  <c r="Q356" i="1"/>
  <c r="R355" i="1"/>
  <c r="Q355" i="1"/>
  <c r="S355" i="1" s="1"/>
  <c r="T355" i="1" s="1"/>
  <c r="R354" i="1"/>
  <c r="Q354" i="1"/>
  <c r="S354" i="1" s="1"/>
  <c r="T354" i="1" s="1"/>
  <c r="R353" i="1"/>
  <c r="Q353" i="1"/>
  <c r="S353" i="1" s="1"/>
  <c r="T353" i="1" s="1"/>
  <c r="R352" i="1"/>
  <c r="Q352" i="1"/>
  <c r="S352" i="1" s="1"/>
  <c r="T352" i="1" s="1"/>
  <c r="R351" i="1"/>
  <c r="Q351" i="1"/>
  <c r="R350" i="1"/>
  <c r="Q350" i="1"/>
  <c r="R349" i="1"/>
  <c r="Q349" i="1"/>
  <c r="S349" i="1" s="1"/>
  <c r="T349" i="1" s="1"/>
  <c r="R348" i="1"/>
  <c r="Q348" i="1"/>
  <c r="S348" i="1" s="1"/>
  <c r="T348" i="1" s="1"/>
  <c r="R347" i="1"/>
  <c r="Q347" i="1"/>
  <c r="S347" i="1" s="1"/>
  <c r="T347" i="1" s="1"/>
  <c r="R346" i="1"/>
  <c r="Q346" i="1"/>
  <c r="S346" i="1" s="1"/>
  <c r="T346" i="1" s="1"/>
  <c r="R345" i="1"/>
  <c r="Q345" i="1"/>
  <c r="R344" i="1"/>
  <c r="Q344" i="1"/>
  <c r="R343" i="1"/>
  <c r="Q343" i="1"/>
  <c r="S343" i="1" s="1"/>
  <c r="T343" i="1" s="1"/>
  <c r="R342" i="1"/>
  <c r="Q342" i="1"/>
  <c r="S342" i="1" s="1"/>
  <c r="T342" i="1" s="1"/>
  <c r="R341" i="1"/>
  <c r="Q341" i="1"/>
  <c r="S341" i="1" s="1"/>
  <c r="T341" i="1" s="1"/>
  <c r="R340" i="1"/>
  <c r="Q340" i="1"/>
  <c r="S340" i="1" s="1"/>
  <c r="T340" i="1" s="1"/>
  <c r="R339" i="1"/>
  <c r="Q339" i="1"/>
  <c r="R338" i="1"/>
  <c r="Q338" i="1"/>
  <c r="R337" i="1"/>
  <c r="Q337" i="1"/>
  <c r="R336" i="1"/>
  <c r="Q336" i="1"/>
  <c r="S336" i="1" s="1"/>
  <c r="T336" i="1" s="1"/>
  <c r="R335" i="1"/>
  <c r="Q335" i="1"/>
  <c r="S335" i="1" s="1"/>
  <c r="T335" i="1" s="1"/>
  <c r="R334" i="1"/>
  <c r="Q334" i="1"/>
  <c r="S334" i="1" s="1"/>
  <c r="T334" i="1" s="1"/>
  <c r="R333" i="1"/>
  <c r="Q333" i="1"/>
  <c r="R332" i="1"/>
  <c r="Q332" i="1"/>
  <c r="R331" i="1"/>
  <c r="Q331" i="1"/>
  <c r="S331" i="1" s="1"/>
  <c r="T331" i="1" s="1"/>
  <c r="R330" i="1"/>
  <c r="Q330" i="1"/>
  <c r="S330" i="1" s="1"/>
  <c r="T330" i="1" s="1"/>
  <c r="R329" i="1"/>
  <c r="Q329" i="1"/>
  <c r="R328" i="1"/>
  <c r="Q328" i="1"/>
  <c r="S328" i="1" s="1"/>
  <c r="T328" i="1" s="1"/>
  <c r="R327" i="1"/>
  <c r="Q327" i="1"/>
  <c r="R326" i="1"/>
  <c r="Q326" i="1"/>
  <c r="R325" i="1"/>
  <c r="Q325" i="1"/>
  <c r="S325" i="1" s="1"/>
  <c r="T325" i="1" s="1"/>
  <c r="R324" i="1"/>
  <c r="Q324" i="1"/>
  <c r="S324" i="1" s="1"/>
  <c r="T324" i="1" s="1"/>
  <c r="R323" i="1"/>
  <c r="Q323" i="1"/>
  <c r="S323" i="1" s="1"/>
  <c r="T323" i="1" s="1"/>
  <c r="R322" i="1"/>
  <c r="Q322" i="1"/>
  <c r="S322" i="1" s="1"/>
  <c r="T322" i="1" s="1"/>
  <c r="R321" i="1"/>
  <c r="Q321" i="1"/>
  <c r="R320" i="1"/>
  <c r="Q320" i="1"/>
  <c r="R319" i="1"/>
  <c r="Q319" i="1"/>
  <c r="S319" i="1" s="1"/>
  <c r="T319" i="1" s="1"/>
  <c r="R318" i="1"/>
  <c r="Q318" i="1"/>
  <c r="S318" i="1" s="1"/>
  <c r="T318" i="1" s="1"/>
  <c r="R317" i="1"/>
  <c r="Q317" i="1"/>
  <c r="S317" i="1" s="1"/>
  <c r="T317" i="1" s="1"/>
  <c r="R316" i="1"/>
  <c r="Q316" i="1"/>
  <c r="S316" i="1" s="1"/>
  <c r="T316" i="1" s="1"/>
  <c r="R315" i="1"/>
  <c r="Q315" i="1"/>
  <c r="R314" i="1"/>
  <c r="Q314" i="1"/>
  <c r="R313" i="1"/>
  <c r="Q313" i="1"/>
  <c r="S313" i="1" s="1"/>
  <c r="T313" i="1" s="1"/>
  <c r="R312" i="1"/>
  <c r="Q312" i="1"/>
  <c r="S312" i="1" s="1"/>
  <c r="T312" i="1" s="1"/>
  <c r="R311" i="1"/>
  <c r="Q311" i="1"/>
  <c r="S311" i="1" s="1"/>
  <c r="T311" i="1" s="1"/>
  <c r="R310" i="1"/>
  <c r="Q310" i="1"/>
  <c r="S310" i="1" s="1"/>
  <c r="T310" i="1" s="1"/>
  <c r="R309" i="1"/>
  <c r="Q309" i="1"/>
  <c r="R308" i="1"/>
  <c r="Q308" i="1"/>
  <c r="R307" i="1"/>
  <c r="Q307" i="1"/>
  <c r="S307" i="1" s="1"/>
  <c r="T307" i="1" s="1"/>
  <c r="R306" i="1"/>
  <c r="Q306" i="1"/>
  <c r="S306" i="1" s="1"/>
  <c r="T306" i="1" s="1"/>
  <c r="R305" i="1"/>
  <c r="Q305" i="1"/>
  <c r="S305" i="1" s="1"/>
  <c r="T305" i="1" s="1"/>
  <c r="R304" i="1"/>
  <c r="Q304" i="1"/>
  <c r="S304" i="1" s="1"/>
  <c r="T304" i="1" s="1"/>
  <c r="R303" i="1"/>
  <c r="Q303" i="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S293" i="1" s="1"/>
  <c r="T293" i="1" s="1"/>
  <c r="R292" i="1"/>
  <c r="Q292" i="1"/>
  <c r="S292" i="1" s="1"/>
  <c r="T292" i="1" s="1"/>
  <c r="R291" i="1"/>
  <c r="Q291" i="1"/>
  <c r="R290" i="1"/>
  <c r="Q290" i="1"/>
  <c r="R289" i="1"/>
  <c r="Q289" i="1"/>
  <c r="S289" i="1" s="1"/>
  <c r="T289" i="1" s="1"/>
  <c r="R288" i="1"/>
  <c r="Q288" i="1"/>
  <c r="R287" i="1"/>
  <c r="Q287" i="1"/>
  <c r="S287" i="1" s="1"/>
  <c r="T287" i="1" s="1"/>
  <c r="R286" i="1"/>
  <c r="Q286" i="1"/>
  <c r="S286" i="1" s="1"/>
  <c r="T286" i="1" s="1"/>
  <c r="R285" i="1"/>
  <c r="Q285" i="1"/>
  <c r="R284" i="1"/>
  <c r="Q284" i="1"/>
  <c r="R283" i="1"/>
  <c r="Q283" i="1"/>
  <c r="S283" i="1" s="1"/>
  <c r="T283" i="1" s="1"/>
  <c r="R282" i="1"/>
  <c r="Q282" i="1"/>
  <c r="S282" i="1" s="1"/>
  <c r="T282" i="1" s="1"/>
  <c r="R281" i="1"/>
  <c r="Q281" i="1"/>
  <c r="S281" i="1" s="1"/>
  <c r="T281" i="1" s="1"/>
  <c r="R280" i="1"/>
  <c r="Q280" i="1"/>
  <c r="S280" i="1" s="1"/>
  <c r="T280" i="1" s="1"/>
  <c r="R279" i="1"/>
  <c r="Q279" i="1"/>
  <c r="R278" i="1"/>
  <c r="Q278" i="1"/>
  <c r="R277" i="1"/>
  <c r="Q277" i="1"/>
  <c r="S277" i="1" s="1"/>
  <c r="T277" i="1" s="1"/>
  <c r="R276" i="1"/>
  <c r="Q276" i="1"/>
  <c r="S276" i="1" s="1"/>
  <c r="T276" i="1" s="1"/>
  <c r="R275" i="1"/>
  <c r="Q275" i="1"/>
  <c r="S275" i="1" s="1"/>
  <c r="T275" i="1" s="1"/>
  <c r="R274" i="1"/>
  <c r="Q274" i="1"/>
  <c r="S274" i="1" s="1"/>
  <c r="T274" i="1" s="1"/>
  <c r="R273" i="1"/>
  <c r="Q273" i="1"/>
  <c r="R272" i="1"/>
  <c r="Q272" i="1"/>
  <c r="R271" i="1"/>
  <c r="Q271" i="1"/>
  <c r="R270" i="1"/>
  <c r="Q270" i="1"/>
  <c r="S270" i="1" s="1"/>
  <c r="T270" i="1" s="1"/>
  <c r="R269" i="1"/>
  <c r="Q269" i="1"/>
  <c r="S269" i="1" s="1"/>
  <c r="T269" i="1" s="1"/>
  <c r="R268" i="1"/>
  <c r="Q268" i="1"/>
  <c r="R267" i="1"/>
  <c r="Q267" i="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S256" i="1" s="1"/>
  <c r="T256" i="1" s="1"/>
  <c r="R255" i="1"/>
  <c r="Q255" i="1"/>
  <c r="R254" i="1"/>
  <c r="Q254" i="1"/>
  <c r="R253" i="1"/>
  <c r="Q253" i="1"/>
  <c r="S253" i="1" s="1"/>
  <c r="T253" i="1" s="1"/>
  <c r="R252" i="1"/>
  <c r="Q252" i="1"/>
  <c r="S252" i="1" s="1"/>
  <c r="T252" i="1" s="1"/>
  <c r="R251" i="1"/>
  <c r="Q251" i="1"/>
  <c r="R250" i="1"/>
  <c r="Q250" i="1"/>
  <c r="S250" i="1" s="1"/>
  <c r="T250" i="1" s="1"/>
  <c r="R249" i="1"/>
  <c r="Q249" i="1"/>
  <c r="R248" i="1"/>
  <c r="Q248" i="1"/>
  <c r="R247" i="1"/>
  <c r="Q247" i="1"/>
  <c r="S247" i="1" s="1"/>
  <c r="T247" i="1" s="1"/>
  <c r="R246" i="1"/>
  <c r="Q246" i="1"/>
  <c r="S246" i="1" s="1"/>
  <c r="T246" i="1" s="1"/>
  <c r="R245" i="1"/>
  <c r="Q245" i="1"/>
  <c r="S245" i="1" s="1"/>
  <c r="T245" i="1" s="1"/>
  <c r="R244" i="1"/>
  <c r="Q244" i="1"/>
  <c r="S244" i="1" s="1"/>
  <c r="T244" i="1" s="1"/>
  <c r="R243" i="1"/>
  <c r="Q243" i="1"/>
  <c r="R242" i="1"/>
  <c r="Q242" i="1"/>
  <c r="R241" i="1"/>
  <c r="Q241" i="1"/>
  <c r="S241" i="1" s="1"/>
  <c r="T241" i="1" s="1"/>
  <c r="R240" i="1"/>
  <c r="Q240" i="1"/>
  <c r="S240" i="1" s="1"/>
  <c r="T240" i="1" s="1"/>
  <c r="R239" i="1"/>
  <c r="Q239" i="1"/>
  <c r="S239" i="1" s="1"/>
  <c r="T239" i="1" s="1"/>
  <c r="R238" i="1"/>
  <c r="Q238" i="1"/>
  <c r="S238" i="1" s="1"/>
  <c r="T238" i="1" s="1"/>
  <c r="R237" i="1"/>
  <c r="Q237" i="1"/>
  <c r="R236" i="1"/>
  <c r="Q236" i="1"/>
  <c r="R235" i="1"/>
  <c r="Q235" i="1"/>
  <c r="S235" i="1" s="1"/>
  <c r="T235" i="1" s="1"/>
  <c r="R234" i="1"/>
  <c r="Q234" i="1"/>
  <c r="S234" i="1" s="1"/>
  <c r="T234" i="1" s="1"/>
  <c r="R233" i="1"/>
  <c r="Q233" i="1"/>
  <c r="S233" i="1" s="1"/>
  <c r="T233" i="1" s="1"/>
  <c r="R232" i="1"/>
  <c r="Q232" i="1"/>
  <c r="S232" i="1" s="1"/>
  <c r="T232" i="1" s="1"/>
  <c r="R231" i="1"/>
  <c r="Q231" i="1"/>
  <c r="R230" i="1"/>
  <c r="Q230" i="1"/>
  <c r="R229" i="1"/>
  <c r="Q229" i="1"/>
  <c r="S229" i="1" s="1"/>
  <c r="T229" i="1" s="1"/>
  <c r="R228" i="1"/>
  <c r="Q228" i="1"/>
  <c r="S228" i="1" s="1"/>
  <c r="T228" i="1" s="1"/>
  <c r="R227" i="1"/>
  <c r="Q227" i="1"/>
  <c r="S227" i="1" s="1"/>
  <c r="T227" i="1" s="1"/>
  <c r="R226" i="1"/>
  <c r="Q226" i="1"/>
  <c r="S226" i="1" s="1"/>
  <c r="T226" i="1" s="1"/>
  <c r="R225" i="1"/>
  <c r="Q225" i="1"/>
  <c r="R224" i="1"/>
  <c r="Q224" i="1"/>
  <c r="R223" i="1"/>
  <c r="Q223" i="1"/>
  <c r="S223" i="1" s="1"/>
  <c r="T223" i="1" s="1"/>
  <c r="R222" i="1"/>
  <c r="Q222" i="1"/>
  <c r="S222" i="1" s="1"/>
  <c r="T222" i="1" s="1"/>
  <c r="R221" i="1"/>
  <c r="Q221" i="1"/>
  <c r="S221" i="1" s="1"/>
  <c r="T221" i="1" s="1"/>
  <c r="R220" i="1"/>
  <c r="Q220" i="1"/>
  <c r="S220" i="1" s="1"/>
  <c r="T220" i="1" s="1"/>
  <c r="R219" i="1"/>
  <c r="Q219" i="1"/>
  <c r="R218" i="1"/>
  <c r="Q218" i="1"/>
  <c r="R217" i="1"/>
  <c r="Q217" i="1"/>
  <c r="S217" i="1" s="1"/>
  <c r="T217" i="1" s="1"/>
  <c r="R216" i="1"/>
  <c r="Q216" i="1"/>
  <c r="S216" i="1" s="1"/>
  <c r="T216" i="1" s="1"/>
  <c r="R215" i="1"/>
  <c r="Q215" i="1"/>
  <c r="S215" i="1" s="1"/>
  <c r="T215" i="1" s="1"/>
  <c r="R214" i="1"/>
  <c r="Q214" i="1"/>
  <c r="S214" i="1" s="1"/>
  <c r="T214" i="1" s="1"/>
  <c r="R213" i="1"/>
  <c r="Q213" i="1"/>
  <c r="R212" i="1"/>
  <c r="Q212" i="1"/>
  <c r="R211" i="1"/>
  <c r="Q211" i="1"/>
  <c r="S211" i="1" s="1"/>
  <c r="T211" i="1" s="1"/>
  <c r="R210" i="1"/>
  <c r="Q210" i="1"/>
  <c r="S210" i="1" s="1"/>
  <c r="T210" i="1" s="1"/>
  <c r="R209" i="1"/>
  <c r="Q209" i="1"/>
  <c r="S209" i="1" s="1"/>
  <c r="T209" i="1" s="1"/>
  <c r="R208" i="1"/>
  <c r="Q208" i="1"/>
  <c r="S208" i="1" s="1"/>
  <c r="T208" i="1" s="1"/>
  <c r="R207" i="1"/>
  <c r="Q207" i="1"/>
  <c r="R206" i="1"/>
  <c r="Q206" i="1"/>
  <c r="R205" i="1"/>
  <c r="Q205" i="1"/>
  <c r="S205" i="1" s="1"/>
  <c r="T205" i="1" s="1"/>
  <c r="R204" i="1"/>
  <c r="Q204" i="1"/>
  <c r="S204" i="1" s="1"/>
  <c r="T204" i="1" s="1"/>
  <c r="R203" i="1"/>
  <c r="Q203" i="1"/>
  <c r="S203" i="1" s="1"/>
  <c r="T203" i="1" s="1"/>
  <c r="R202" i="1"/>
  <c r="Q202" i="1"/>
  <c r="S202" i="1" s="1"/>
  <c r="T202" i="1" s="1"/>
  <c r="R201" i="1"/>
  <c r="Q201" i="1"/>
  <c r="R200" i="1"/>
  <c r="Q200" i="1"/>
  <c r="R199" i="1"/>
  <c r="Q199" i="1"/>
  <c r="S199" i="1" s="1"/>
  <c r="T199" i="1" s="1"/>
  <c r="R198" i="1"/>
  <c r="Q198" i="1"/>
  <c r="S198" i="1" s="1"/>
  <c r="T198" i="1" s="1"/>
  <c r="R197" i="1"/>
  <c r="Q197" i="1"/>
  <c r="S197" i="1" s="1"/>
  <c r="T197" i="1" s="1"/>
  <c r="R196" i="1"/>
  <c r="Q196" i="1"/>
  <c r="S196" i="1" s="1"/>
  <c r="T196" i="1" s="1"/>
  <c r="R195" i="1"/>
  <c r="Q195" i="1"/>
  <c r="R194" i="1"/>
  <c r="Q194" i="1"/>
  <c r="R193" i="1"/>
  <c r="Q193" i="1"/>
  <c r="S193" i="1" s="1"/>
  <c r="T193" i="1" s="1"/>
  <c r="R192" i="1"/>
  <c r="Q192" i="1"/>
  <c r="S192" i="1" s="1"/>
  <c r="T192" i="1" s="1"/>
  <c r="R191" i="1"/>
  <c r="Q191" i="1"/>
  <c r="S191" i="1" s="1"/>
  <c r="T191" i="1" s="1"/>
  <c r="R190" i="1"/>
  <c r="Q190" i="1"/>
  <c r="S190" i="1" s="1"/>
  <c r="T190" i="1" s="1"/>
  <c r="R189" i="1"/>
  <c r="Q189" i="1"/>
  <c r="R188" i="1"/>
  <c r="Q188" i="1"/>
  <c r="R187" i="1"/>
  <c r="Q187" i="1"/>
  <c r="S187" i="1" s="1"/>
  <c r="T187" i="1" s="1"/>
  <c r="R186" i="1"/>
  <c r="Q186" i="1"/>
  <c r="S186" i="1" s="1"/>
  <c r="T186" i="1" s="1"/>
  <c r="R185" i="1"/>
  <c r="Q185" i="1"/>
  <c r="S185" i="1" s="1"/>
  <c r="T185" i="1" s="1"/>
  <c r="R184" i="1"/>
  <c r="Q184" i="1"/>
  <c r="S184" i="1" s="1"/>
  <c r="T184" i="1" s="1"/>
  <c r="R183" i="1"/>
  <c r="Q183" i="1"/>
  <c r="R182" i="1"/>
  <c r="Q182" i="1"/>
  <c r="R181" i="1"/>
  <c r="Q181" i="1"/>
  <c r="S181" i="1" s="1"/>
  <c r="T181" i="1" s="1"/>
  <c r="R180" i="1"/>
  <c r="Q180" i="1"/>
  <c r="S180" i="1" s="1"/>
  <c r="T180" i="1" s="1"/>
  <c r="R179" i="1"/>
  <c r="Q179" i="1"/>
  <c r="S179" i="1" s="1"/>
  <c r="T179" i="1" s="1"/>
  <c r="R178" i="1"/>
  <c r="Q178" i="1"/>
  <c r="R177" i="1"/>
  <c r="Q177" i="1"/>
  <c r="R176" i="1"/>
  <c r="Q176" i="1"/>
  <c r="R175" i="1"/>
  <c r="Q175" i="1"/>
  <c r="S175" i="1" s="1"/>
  <c r="T175" i="1" s="1"/>
  <c r="R174" i="1"/>
  <c r="Q174" i="1"/>
  <c r="S174" i="1" s="1"/>
  <c r="T174" i="1" s="1"/>
  <c r="R173" i="1"/>
  <c r="Q173" i="1"/>
  <c r="S173" i="1" s="1"/>
  <c r="T173" i="1" s="1"/>
  <c r="R172" i="1"/>
  <c r="Q172" i="1"/>
  <c r="S172" i="1" s="1"/>
  <c r="T172" i="1" s="1"/>
  <c r="R171" i="1"/>
  <c r="Q171" i="1"/>
  <c r="R170" i="1"/>
  <c r="Q170" i="1"/>
  <c r="R169" i="1"/>
  <c r="Q169" i="1"/>
  <c r="S169" i="1" s="1"/>
  <c r="T169" i="1" s="1"/>
  <c r="R168" i="1"/>
  <c r="Q168" i="1"/>
  <c r="S168" i="1" s="1"/>
  <c r="T168" i="1" s="1"/>
  <c r="R167" i="1"/>
  <c r="Q167" i="1"/>
  <c r="S167" i="1" s="1"/>
  <c r="T167" i="1" s="1"/>
  <c r="R166" i="1"/>
  <c r="Q166" i="1"/>
  <c r="R165" i="1"/>
  <c r="Q165" i="1"/>
  <c r="R164" i="1"/>
  <c r="Q164" i="1"/>
  <c r="R163" i="1"/>
  <c r="Q163" i="1"/>
  <c r="S163" i="1" s="1"/>
  <c r="T163" i="1" s="1"/>
  <c r="R162" i="1"/>
  <c r="Q162" i="1"/>
  <c r="S162" i="1" s="1"/>
  <c r="T162" i="1" s="1"/>
  <c r="R161" i="1"/>
  <c r="Q161" i="1"/>
  <c r="R160" i="1"/>
  <c r="Q160" i="1"/>
  <c r="S160" i="1" s="1"/>
  <c r="T160" i="1" s="1"/>
  <c r="R159" i="1"/>
  <c r="Q159" i="1"/>
  <c r="R158" i="1"/>
  <c r="Q158" i="1"/>
  <c r="R157" i="1"/>
  <c r="Q157" i="1"/>
  <c r="S157" i="1" s="1"/>
  <c r="T157" i="1" s="1"/>
  <c r="R156" i="1"/>
  <c r="Q156" i="1"/>
  <c r="R155" i="1"/>
  <c r="Q155" i="1"/>
  <c r="S155" i="1" s="1"/>
  <c r="T155" i="1" s="1"/>
  <c r="R154" i="1"/>
  <c r="Q154" i="1"/>
  <c r="S154" i="1" s="1"/>
  <c r="T154" i="1" s="1"/>
  <c r="R153" i="1"/>
  <c r="Q153" i="1"/>
  <c r="R152" i="1"/>
  <c r="Q152" i="1"/>
  <c r="R151" i="1"/>
  <c r="Q151" i="1"/>
  <c r="S151" i="1" s="1"/>
  <c r="T151" i="1" s="1"/>
  <c r="R150" i="1"/>
  <c r="Q150" i="1"/>
  <c r="S150" i="1" s="1"/>
  <c r="T150" i="1" s="1"/>
  <c r="R149" i="1"/>
  <c r="Q149" i="1"/>
  <c r="S149" i="1" s="1"/>
  <c r="T149" i="1" s="1"/>
  <c r="R148" i="1"/>
  <c r="Q148" i="1"/>
  <c r="S148" i="1" s="1"/>
  <c r="T148" i="1" s="1"/>
  <c r="R147" i="1"/>
  <c r="Q147" i="1"/>
  <c r="R146" i="1"/>
  <c r="Q146" i="1"/>
  <c r="R145" i="1"/>
  <c r="Q145" i="1"/>
  <c r="S145" i="1" s="1"/>
  <c r="T145" i="1" s="1"/>
  <c r="R144" i="1"/>
  <c r="Q144" i="1"/>
  <c r="S144" i="1" s="1"/>
  <c r="T144" i="1" s="1"/>
  <c r="R143" i="1"/>
  <c r="Q143" i="1"/>
  <c r="S143" i="1" s="1"/>
  <c r="T143" i="1" s="1"/>
  <c r="R142" i="1"/>
  <c r="Q142" i="1"/>
  <c r="S142" i="1" s="1"/>
  <c r="T142" i="1" s="1"/>
  <c r="R141" i="1"/>
  <c r="Q141" i="1"/>
  <c r="R140" i="1"/>
  <c r="Q140" i="1"/>
  <c r="R139" i="1"/>
  <c r="Q139" i="1"/>
  <c r="S139" i="1" s="1"/>
  <c r="T139" i="1" s="1"/>
  <c r="R138" i="1"/>
  <c r="Q138" i="1"/>
  <c r="S138" i="1" s="1"/>
  <c r="T138" i="1" s="1"/>
  <c r="R137" i="1"/>
  <c r="Q137" i="1"/>
  <c r="S137" i="1" s="1"/>
  <c r="T137" i="1" s="1"/>
  <c r="R136" i="1"/>
  <c r="Q136" i="1"/>
  <c r="S136" i="1" s="1"/>
  <c r="T136" i="1" s="1"/>
  <c r="R135" i="1"/>
  <c r="Q135" i="1"/>
  <c r="R134" i="1"/>
  <c r="Q134" i="1"/>
  <c r="R133" i="1"/>
  <c r="Q133" i="1"/>
  <c r="S133" i="1" s="1"/>
  <c r="T133" i="1" s="1"/>
  <c r="R132" i="1"/>
  <c r="Q132" i="1"/>
  <c r="S132" i="1" s="1"/>
  <c r="T132" i="1" s="1"/>
  <c r="R131" i="1"/>
  <c r="Q131" i="1"/>
  <c r="S131" i="1" s="1"/>
  <c r="T131" i="1" s="1"/>
  <c r="R130" i="1"/>
  <c r="Q130" i="1"/>
  <c r="S130" i="1" s="1"/>
  <c r="T130" i="1" s="1"/>
  <c r="R129" i="1"/>
  <c r="Q129" i="1"/>
  <c r="R128" i="1"/>
  <c r="Q128" i="1"/>
  <c r="R127" i="1"/>
  <c r="Q127" i="1"/>
  <c r="S127" i="1" s="1"/>
  <c r="T127" i="1" s="1"/>
  <c r="R126" i="1"/>
  <c r="Q126" i="1"/>
  <c r="S126" i="1" s="1"/>
  <c r="T126" i="1" s="1"/>
  <c r="R125" i="1"/>
  <c r="Q125" i="1"/>
  <c r="S125" i="1" s="1"/>
  <c r="T125" i="1" s="1"/>
  <c r="R124" i="1"/>
  <c r="Q124" i="1"/>
  <c r="S124" i="1" s="1"/>
  <c r="T124" i="1" s="1"/>
  <c r="R123" i="1"/>
  <c r="Q123" i="1"/>
  <c r="R122" i="1"/>
  <c r="Q122" i="1"/>
  <c r="R121" i="1"/>
  <c r="Q121" i="1"/>
  <c r="S121" i="1" s="1"/>
  <c r="T121" i="1" s="1"/>
  <c r="R120" i="1"/>
  <c r="Q120" i="1"/>
  <c r="S120" i="1" s="1"/>
  <c r="T120" i="1" s="1"/>
  <c r="R119" i="1"/>
  <c r="Q119" i="1"/>
  <c r="S119" i="1" s="1"/>
  <c r="T119" i="1" s="1"/>
  <c r="R118" i="1"/>
  <c r="Q118" i="1"/>
  <c r="S118" i="1" s="1"/>
  <c r="T118" i="1" s="1"/>
  <c r="R117" i="1"/>
  <c r="Q117" i="1"/>
  <c r="R116" i="1"/>
  <c r="Q116" i="1"/>
  <c r="R115" i="1"/>
  <c r="Q115" i="1"/>
  <c r="S115" i="1" s="1"/>
  <c r="T115" i="1" s="1"/>
  <c r="R114" i="1"/>
  <c r="Q114" i="1"/>
  <c r="S114" i="1" s="1"/>
  <c r="T114" i="1" s="1"/>
  <c r="R113" i="1"/>
  <c r="Q113" i="1"/>
  <c r="S113" i="1" s="1"/>
  <c r="T113" i="1" s="1"/>
  <c r="R112" i="1"/>
  <c r="Q112" i="1"/>
  <c r="S112" i="1" s="1"/>
  <c r="T112" i="1" s="1"/>
  <c r="R111" i="1"/>
  <c r="Q111" i="1"/>
  <c r="R110" i="1"/>
  <c r="Q110" i="1"/>
  <c r="R109" i="1"/>
  <c r="Q109" i="1"/>
  <c r="S109" i="1" s="1"/>
  <c r="T109" i="1" s="1"/>
  <c r="R108" i="1"/>
  <c r="Q108" i="1"/>
  <c r="S108" i="1" s="1"/>
  <c r="T108" i="1" s="1"/>
  <c r="R107" i="1"/>
  <c r="Q107" i="1"/>
  <c r="S107" i="1" s="1"/>
  <c r="T107" i="1" s="1"/>
  <c r="R106" i="1"/>
  <c r="Q106" i="1"/>
  <c r="S106" i="1" s="1"/>
  <c r="T106" i="1" s="1"/>
  <c r="R105" i="1"/>
  <c r="Q105" i="1"/>
  <c r="R104" i="1"/>
  <c r="Q104" i="1"/>
  <c r="R103" i="1"/>
  <c r="Q103" i="1"/>
  <c r="S103" i="1" s="1"/>
  <c r="T103" i="1" s="1"/>
  <c r="R102" i="1"/>
  <c r="Q102" i="1"/>
  <c r="S102" i="1" s="1"/>
  <c r="T102" i="1" s="1"/>
  <c r="R101" i="1"/>
  <c r="Q101" i="1"/>
  <c r="R100" i="1"/>
  <c r="Q100" i="1"/>
  <c r="S100" i="1" s="1"/>
  <c r="T100" i="1" s="1"/>
  <c r="R99" i="1"/>
  <c r="Q99" i="1"/>
  <c r="R98" i="1"/>
  <c r="Q98" i="1"/>
  <c r="R97" i="1"/>
  <c r="Q97" i="1"/>
  <c r="S97" i="1" s="1"/>
  <c r="T97" i="1" s="1"/>
  <c r="R96" i="1"/>
  <c r="Q96" i="1"/>
  <c r="S96" i="1" s="1"/>
  <c r="T96" i="1" s="1"/>
  <c r="R95" i="1"/>
  <c r="Q95" i="1"/>
  <c r="S95" i="1" s="1"/>
  <c r="T95" i="1" s="1"/>
  <c r="R94" i="1"/>
  <c r="Q94" i="1"/>
  <c r="S94" i="1" s="1"/>
  <c r="T94" i="1" s="1"/>
  <c r="R93" i="1"/>
  <c r="Q93" i="1"/>
  <c r="R92" i="1"/>
  <c r="Q92" i="1"/>
  <c r="R91" i="1"/>
  <c r="Q91" i="1"/>
  <c r="S91" i="1" s="1"/>
  <c r="T91" i="1" s="1"/>
  <c r="R90" i="1"/>
  <c r="Q90" i="1"/>
  <c r="S90" i="1" s="1"/>
  <c r="T90" i="1" s="1"/>
  <c r="R89" i="1"/>
  <c r="Q89" i="1"/>
  <c r="S89" i="1" s="1"/>
  <c r="T89" i="1" s="1"/>
  <c r="R88" i="1"/>
  <c r="Q88" i="1"/>
  <c r="S88" i="1" s="1"/>
  <c r="T88" i="1" s="1"/>
  <c r="R87" i="1"/>
  <c r="Q87" i="1"/>
  <c r="R86" i="1"/>
  <c r="Q86" i="1"/>
  <c r="R85" i="1"/>
  <c r="Q85" i="1"/>
  <c r="S85" i="1" s="1"/>
  <c r="T85" i="1" s="1"/>
  <c r="R84" i="1"/>
  <c r="Q84" i="1"/>
  <c r="S84" i="1" s="1"/>
  <c r="T84" i="1" s="1"/>
  <c r="R83" i="1"/>
  <c r="Q83" i="1"/>
  <c r="S83" i="1" s="1"/>
  <c r="T83" i="1" s="1"/>
  <c r="R82" i="1"/>
  <c r="Q82" i="1"/>
  <c r="S82" i="1" s="1"/>
  <c r="T82" i="1" s="1"/>
  <c r="R81" i="1"/>
  <c r="Q81" i="1"/>
  <c r="R80" i="1"/>
  <c r="Q80" i="1"/>
  <c r="R79" i="1"/>
  <c r="Q79" i="1"/>
  <c r="S79" i="1" s="1"/>
  <c r="T79" i="1" s="1"/>
  <c r="R78" i="1"/>
  <c r="Q78" i="1"/>
  <c r="S78" i="1" s="1"/>
  <c r="T78" i="1" s="1"/>
  <c r="R77" i="1"/>
  <c r="Q77" i="1"/>
  <c r="S77" i="1" s="1"/>
  <c r="T77" i="1" s="1"/>
  <c r="R76" i="1"/>
  <c r="Q76" i="1"/>
  <c r="S76" i="1" s="1"/>
  <c r="T76" i="1" s="1"/>
  <c r="R75" i="1"/>
  <c r="Q75" i="1"/>
  <c r="R74" i="1"/>
  <c r="Q74" i="1"/>
  <c r="R73" i="1"/>
  <c r="Q73" i="1"/>
  <c r="S73" i="1" s="1"/>
  <c r="T73" i="1" s="1"/>
  <c r="R72" i="1"/>
  <c r="Q72" i="1"/>
  <c r="S72" i="1" s="1"/>
  <c r="T72" i="1" s="1"/>
  <c r="R71" i="1"/>
  <c r="Q71" i="1"/>
  <c r="S71" i="1" s="1"/>
  <c r="T71" i="1" s="1"/>
  <c r="R70" i="1"/>
  <c r="Q70" i="1"/>
  <c r="S70" i="1" s="1"/>
  <c r="T70" i="1" s="1"/>
  <c r="R69" i="1"/>
  <c r="Q69" i="1"/>
  <c r="R68" i="1"/>
  <c r="Q68" i="1"/>
  <c r="R67" i="1"/>
  <c r="Q67" i="1"/>
  <c r="S67" i="1" s="1"/>
  <c r="T67" i="1" s="1"/>
  <c r="R66" i="1"/>
  <c r="Q66" i="1"/>
  <c r="S66" i="1" s="1"/>
  <c r="T66" i="1" s="1"/>
  <c r="R65" i="1"/>
  <c r="Q65" i="1"/>
  <c r="S65" i="1" s="1"/>
  <c r="T65" i="1" s="1"/>
  <c r="R64" i="1"/>
  <c r="Q64" i="1"/>
  <c r="S64" i="1" s="1"/>
  <c r="T64" i="1" s="1"/>
  <c r="R63" i="1"/>
  <c r="Q63" i="1"/>
  <c r="R62" i="1"/>
  <c r="Q62" i="1"/>
  <c r="R61" i="1"/>
  <c r="Q61" i="1"/>
  <c r="S61" i="1" s="1"/>
  <c r="T61" i="1" s="1"/>
  <c r="R60" i="1"/>
  <c r="Q60" i="1"/>
  <c r="S60" i="1" s="1"/>
  <c r="T60" i="1" s="1"/>
  <c r="R59" i="1"/>
  <c r="Q59" i="1"/>
  <c r="S59" i="1" s="1"/>
  <c r="T59" i="1" s="1"/>
  <c r="R58" i="1"/>
  <c r="Q58" i="1"/>
  <c r="S58" i="1" s="1"/>
  <c r="T58" i="1" s="1"/>
  <c r="R57" i="1"/>
  <c r="Q57" i="1"/>
  <c r="R56" i="1"/>
  <c r="Q56" i="1"/>
  <c r="R55" i="1"/>
  <c r="Q55" i="1"/>
  <c r="S55" i="1" s="1"/>
  <c r="T55" i="1" s="1"/>
  <c r="R54" i="1"/>
  <c r="Q54" i="1"/>
  <c r="S54" i="1" s="1"/>
  <c r="T54" i="1" s="1"/>
  <c r="R53" i="1"/>
  <c r="Q53" i="1"/>
  <c r="S53" i="1" s="1"/>
  <c r="T53" i="1" s="1"/>
  <c r="R52" i="1"/>
  <c r="Q52" i="1"/>
  <c r="R51" i="1"/>
  <c r="Q51" i="1"/>
  <c r="R50" i="1"/>
  <c r="Q50" i="1"/>
  <c r="R49" i="1"/>
  <c r="Q49" i="1"/>
  <c r="S49" i="1" s="1"/>
  <c r="T49" i="1" s="1"/>
  <c r="R48" i="1"/>
  <c r="Q48" i="1"/>
  <c r="S48" i="1" s="1"/>
  <c r="T48" i="1" s="1"/>
  <c r="R47" i="1"/>
  <c r="Q47" i="1"/>
  <c r="S47" i="1" s="1"/>
  <c r="T47" i="1" s="1"/>
  <c r="R46" i="1"/>
  <c r="Q46" i="1"/>
  <c r="S46" i="1" s="1"/>
  <c r="T46" i="1" s="1"/>
  <c r="R45" i="1"/>
  <c r="Q45" i="1"/>
  <c r="R44" i="1"/>
  <c r="Q44" i="1"/>
  <c r="R43" i="1"/>
  <c r="Q43" i="1"/>
  <c r="S43" i="1" s="1"/>
  <c r="T43" i="1" s="1"/>
  <c r="R42" i="1"/>
  <c r="Q42" i="1"/>
  <c r="R41" i="1"/>
  <c r="Q41" i="1"/>
  <c r="S41" i="1" s="1"/>
  <c r="T41" i="1" s="1"/>
  <c r="R40" i="1"/>
  <c r="Q40" i="1"/>
  <c r="S40" i="1" s="1"/>
  <c r="T40" i="1" s="1"/>
  <c r="R39" i="1"/>
  <c r="Q39" i="1"/>
  <c r="R38" i="1"/>
  <c r="Q38" i="1"/>
  <c r="R37" i="1"/>
  <c r="Q37" i="1"/>
  <c r="R36" i="1"/>
  <c r="Q36" i="1"/>
  <c r="S36" i="1" s="1"/>
  <c r="T36" i="1" s="1"/>
  <c r="R35" i="1"/>
  <c r="Q35" i="1"/>
  <c r="R34" i="1"/>
  <c r="Q34" i="1"/>
  <c r="S34" i="1" s="1"/>
  <c r="T34" i="1" s="1"/>
  <c r="R33" i="1"/>
  <c r="Q33" i="1"/>
  <c r="R32" i="1"/>
  <c r="Q32" i="1"/>
  <c r="R31" i="1"/>
  <c r="Q31" i="1"/>
  <c r="S31" i="1" s="1"/>
  <c r="T31" i="1" s="1"/>
  <c r="R30" i="1"/>
  <c r="Q30" i="1"/>
  <c r="S30" i="1" s="1"/>
  <c r="T30" i="1" s="1"/>
  <c r="R29" i="1"/>
  <c r="Q29" i="1"/>
  <c r="S29" i="1" s="1"/>
  <c r="T29" i="1" s="1"/>
  <c r="R28" i="1"/>
  <c r="Q28" i="1"/>
  <c r="S28" i="1" s="1"/>
  <c r="T28" i="1" s="1"/>
  <c r="R27" i="1"/>
  <c r="Q27" i="1"/>
  <c r="R26" i="1"/>
  <c r="Q26" i="1"/>
  <c r="R25" i="1"/>
  <c r="Q25" i="1"/>
  <c r="S25" i="1" s="1"/>
  <c r="T25" i="1" s="1"/>
  <c r="R24" i="1"/>
  <c r="Q24" i="1"/>
  <c r="S24" i="1" s="1"/>
  <c r="T24" i="1" s="1"/>
  <c r="R23" i="1"/>
  <c r="Q23" i="1"/>
  <c r="S23" i="1" s="1"/>
  <c r="T23" i="1" s="1"/>
  <c r="R22" i="1"/>
  <c r="Q22" i="1"/>
  <c r="S22" i="1" s="1"/>
  <c r="T22" i="1" s="1"/>
  <c r="R21" i="1"/>
  <c r="Q21" i="1"/>
  <c r="R20" i="1"/>
  <c r="Q20" i="1"/>
  <c r="R19" i="1"/>
  <c r="Q19" i="1"/>
  <c r="S19" i="1" s="1"/>
  <c r="T19" i="1" s="1"/>
  <c r="R18" i="1"/>
  <c r="Q18" i="1"/>
  <c r="S18" i="1" s="1"/>
  <c r="T18" i="1" s="1"/>
  <c r="R17" i="1"/>
  <c r="Q17" i="1"/>
  <c r="S17" i="1" s="1"/>
  <c r="T17" i="1" s="1"/>
  <c r="R16" i="1"/>
  <c r="Q16" i="1"/>
  <c r="S16" i="1" s="1"/>
  <c r="T16" i="1" s="1"/>
  <c r="R15" i="1"/>
  <c r="Q15" i="1"/>
  <c r="R14" i="1"/>
  <c r="Q14" i="1"/>
  <c r="R13" i="1"/>
  <c r="Q13" i="1"/>
  <c r="S13" i="1" s="1"/>
  <c r="T13" i="1" s="1"/>
  <c r="R12" i="1"/>
  <c r="Q12" i="1"/>
  <c r="S12" i="1" s="1"/>
  <c r="T12" i="1" s="1"/>
  <c r="R11" i="1"/>
  <c r="Q11" i="1"/>
  <c r="S11" i="1" s="1"/>
  <c r="T11" i="1" s="1"/>
  <c r="R10" i="1"/>
  <c r="Q10" i="1"/>
  <c r="S10" i="1" s="1"/>
  <c r="T10" i="1" s="1"/>
  <c r="R9" i="1"/>
  <c r="Q9" i="1"/>
  <c r="R8" i="1"/>
  <c r="Q8" i="1"/>
  <c r="R7" i="1"/>
  <c r="Q7" i="1"/>
  <c r="S7" i="1" s="1"/>
  <c r="T7" i="1" s="1"/>
  <c r="R6" i="1"/>
  <c r="Q6" i="1"/>
  <c r="S6" i="1" s="1"/>
  <c r="T6" i="1" s="1"/>
  <c r="R5" i="1"/>
  <c r="Q5" i="1"/>
  <c r="S5" i="1" s="1"/>
  <c r="T5" i="1" s="1"/>
  <c r="R4" i="1"/>
  <c r="Q4" i="1"/>
  <c r="S4" i="1" s="1"/>
  <c r="T4" i="1" s="1"/>
  <c r="R3" i="1"/>
  <c r="Q3" i="1"/>
  <c r="R2" i="1"/>
  <c r="Q2" i="1"/>
  <c r="E4" i="2"/>
  <c r="S3" i="1" l="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<sst xmlns="http://schemas.openxmlformats.org/spreadsheetml/2006/main" count="16332" uniqueCount="98">
  <si>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</si>
  <si>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</si>
  <si>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</si>
  <si>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</si>
  <si>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</si>
  <si>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</si>
  <si>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</si>
  <si>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</si>
  <si>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</si>
  <si>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</si>
  <si>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</si>
  <si>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</si>
  <si>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</si>
  <si>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</si>
  <si>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</si>
  <si>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</si>
  <si>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</si>
  <si>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</si>
  <si>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</si>
  <si>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</si>
  <si>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</si>
  <si>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</si>
  <si>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</si>
  <si>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</si>
  <si>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</si>
  <si>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</si>
  <si>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</si>
  <si>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</si>
  <si>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</si>
  <si>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</si>
  <si>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</si>
  <si>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</si>
  <si>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</si>
  <si>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</si>
  <si>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</si>
  <si>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</si>
  <si>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</si>
  <si>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</si>
  <si>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</si>
  <si>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</si>
  <si>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</si>
  <si>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</si>
  <si>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</si>
  <si>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</si>
  <si>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</si>
  <si>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</si>
  <si>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</si>
  <si>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</si>
  <si>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</si>
  <si>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</si>
  <si>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</si>
  <si>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</si>
  <si>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</si>
  <si>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</si>
  <si>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</si>
  <si>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</si>
  <si>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</si>
  <si>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</si>
  <si>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</si>
  <si>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</si>
  <si>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</si>
  <si>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</si>
  <si>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</si>
  <si>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</si>
  <si>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</si>
  <si>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</si>
  <si>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</si>
  <si>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</si>
  <si>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</si>
  <si>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</si>
  <si>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</si>
  <si>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</si>
  <si>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</si>
  <si>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</si>
  <si>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</si>
  <si>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Month no.</t>
  </si>
  <si>
    <t>Quarter2</t>
  </si>
  <si>
    <t>Sum of Revenue</t>
  </si>
  <si>
    <t>Sum of Gross Profit</t>
  </si>
  <si>
    <t>Gross Profit Margin</t>
  </si>
  <si>
    <t>Sum of Units Sold</t>
  </si>
  <si>
    <t>Sum of COGS</t>
  </si>
  <si>
    <t xml:space="preserve"> </t>
  </si>
  <si>
    <t>Row Labels</t>
  </si>
  <si>
    <t>Jan</t>
  </si>
  <si>
    <t>Feb</t>
  </si>
  <si>
    <t>Mar</t>
  </si>
  <si>
    <t>Apr</t>
  </si>
  <si>
    <t>May</t>
  </si>
  <si>
    <t>Jun</t>
  </si>
  <si>
    <t>Jul</t>
  </si>
  <si>
    <t>Aug</t>
  </si>
  <si>
    <t>Sep</t>
  </si>
  <si>
    <t>Oct</t>
  </si>
  <si>
    <t>Nov</t>
  </si>
  <si>
    <t>Dec</t>
  </si>
  <si>
    <t>Grand Total</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</si>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</sst>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d\-mmm\-yyyy"/>
    <numFmt numFmtId="165" formatCode="\$#,##0.00"/>
    <numFmt numFmtId="166" formatCode="0.0%"/>
    <numFmt numFmtId="167" formatCode="[$$-409]#,##0"/>
    <numFmt numFmtId="168" formatCode="[$$-409]#,##0,&quot;K&quot;"/>
    <numFmt numFmtId="169" formatCode="[$$-409]#,##0,&quot;k&quot;"/>
    <numFmt numFmtId="170" formatCode="[$$-409]#,##0.00"/>
  </numFmts>
  <fonts count="6">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7">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49" fontId="2" fillId="2" borderId="0" xfId="0" applyNumberFormat="1" applyFont="1" applyFill="1" applyAlignment="1">
      <alignment horizontal="center" vertical="center"/>
    </xf>
    <xf numFmtId="49" fontId="3" fillId="0" borderId="0" xfId="0" applyNumberFormat="1" applyFont="1"/>
    <xf numFmtId="49" fontId="0" fillId="0" borderId="0" xfId="0" applyNumberFormat="1"/>
    <xf numFmtId="10" fontId="0" fillId="0" borderId="0" xfId="0" applyNumberFormat="1"/>
    <xf numFmtId="0" fontId="0" fillId="3" borderId="0" xfId="0" applyFill="1"/>
    <xf numFmtId="0" fontId="0" fillId="3" borderId="0" xfId="0" applyFill="1" applyAlignment="1">
      <alignment horizontal="center" vertical="center"/>
    </xf>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170" fontId="0" fillId="0" borderId="0" xfId="0" applyNumberFormat="1"/>
    <xf numFmtId="3"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315">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numFmt numFmtId="167" formatCode="[$$-409]#,##0"/>
    </dxf>
    <dxf>
      <numFmt numFmtId="167" formatCode="[$$-409]#,##0"/>
    </dxf>
    <dxf>
      <numFmt numFmtId="4" formatCode="#,##0.00"/>
    </dxf>
    <dxf>
      <numFmt numFmtId="3" formatCode="#,##0"/>
    </dxf>
    <dxf>
      <numFmt numFmtId="1" formatCode="0"/>
    </dxf>
    <dxf>
      <numFmt numFmtId="167" formatCode="[$$-409]#,##0"/>
    </dxf>
    <dxf>
      <numFmt numFmtId="1" formatCode="0"/>
    </dxf>
    <dxf>
      <numFmt numFmtId="170" formatCode="[$$-409]#,##0.00"/>
    </dxf>
    <dxf>
      <numFmt numFmtId="169" formatCode="[$$-409]#,##0,&quot;k&quot;"/>
    </dxf>
    <dxf>
      <numFmt numFmtId="167" formatCode="[$$-409]#,##0"/>
    </dxf>
    <dxf>
      <numFmt numFmtId="168" formatCode="[$$-409]#,##0,&quot;K&quot;"/>
    </dxf>
    <dxf>
      <numFmt numFmtId="169" formatCode="[$$-409]#,##0,&quot;k&quot;"/>
    </dxf>
    <dxf>
      <numFmt numFmtId="1" formatCode="0"/>
    </dxf>
    <dxf>
      <numFmt numFmtId="170" formatCode="[$$-409]#,##0.00"/>
    </dxf>
    <dxf>
      <numFmt numFmtId="169" formatCode="[$$-409]#,##0,&quot;k&quot;"/>
    </dxf>
    <dxf>
      <numFmt numFmtId="167" formatCode="[$$-409]#,##0"/>
    </dxf>
    <dxf>
      <numFmt numFmtId="169" formatCode="[$$-409]#,##0,&quot;k&quot;"/>
    </dxf>
    <dxf>
      <numFmt numFmtId="167" formatCode="[$$-409]#,##0"/>
    </dxf>
    <dxf>
      <numFmt numFmtId="169" formatCode="[$$-409]#,##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30" formatCode="@"/>
    </dxf>
    <dxf>
      <font>
        <b val="0"/>
        <i val="0"/>
        <strike val="0"/>
        <condense val="0"/>
        <extend val="0"/>
        <outline val="0"/>
        <shadow val="0"/>
        <u val="none"/>
        <vertAlign val="baseline"/>
        <sz val="12"/>
        <color auto="1"/>
        <name val="Aptos Narrow"/>
        <family val="2"/>
        <scheme val="minor"/>
      </font>
      <numFmt numFmtId="164" formatCode="dd\-mmm\-yyyy"/>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409]#,##0"/>
    </dxf>
    <dxf>
      <numFmt numFmtId="1" formatCode="0"/>
    </dxf>
    <dxf>
      <numFmt numFmtId="169" formatCode="[$$-409]#,##0,&quot;k&quot;"/>
    </dxf>
    <dxf>
      <numFmt numFmtId="170" formatCode="[$$-409]#,##0.00"/>
    </dxf>
    <dxf>
      <numFmt numFmtId="1" formatCode="0"/>
    </dxf>
    <dxf>
      <numFmt numFmtId="167" formatCode="[$$-409]#,##0"/>
    </dxf>
    <dxf>
      <numFmt numFmtId="167" formatCode="[$$-409]#,##0"/>
    </dxf>
    <dxf>
      <numFmt numFmtId="169" formatCode="[$$-409]#,##0,&quot;k&quot;"/>
    </dxf>
    <dxf>
      <numFmt numFmtId="170" formatCode="[$$-409]#,##0.00"/>
    </dxf>
    <dxf>
      <numFmt numFmtId="1" formatCode="0"/>
    </dxf>
    <dxf>
      <numFmt numFmtId="169" formatCode="[$$-409]#,##0,&quot;k&quot;"/>
    </dxf>
    <dxf>
      <numFmt numFmtId="168" formatCode="[$$-409]#,##0,&quot;K&quot;"/>
    </dxf>
    <dxf>
      <numFmt numFmtId="167" formatCode="[$$-409]#,##0"/>
    </dxf>
    <dxf>
      <numFmt numFmtId="169" formatCode="[$$-409]#,##0,&quot;k&quot;"/>
    </dxf>
    <dxf>
      <numFmt numFmtId="167" formatCode="[$$-409]#,##0"/>
    </dxf>
    <dxf>
      <numFmt numFmtId="3" formatCode="#,##0"/>
    </dxf>
    <dxf>
      <numFmt numFmtId="4" formatCode="#,##0.00"/>
    </dxf>
    <dxf>
      <numFmt numFmtId="169" formatCode="[$$-409]#,##0,&quot;k&quot;"/>
    </dxf>
    <dxf>
      <numFmt numFmtId="167" formatCode="[$$-409]#,##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14"/>
      <tableStyleElement type="headerRow" dxfId="313"/>
    </tableStyle>
    <tableStyle name="TimeSlicerStyleDark1 2" pivot="0" table="0" count="9" xr9:uid="{C96DA1F2-88E9-40CC-8E55-CFEE23594AD8}">
      <tableStyleElement type="wholeTable" dxfId="312"/>
      <tableStyleElement type="headerRow" dxfId="31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project.xlsx]pivot_tables!Revenue &amp; Profit By Month</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alpha val="1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1">
                <a:alpha val="16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pivot_tables!$B$9</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alpha val="17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pivot_tables!$B$10:$B$22</c:f>
              <c:numCache>
                <c:formatCode>[$$-409]#,##0,"K"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F652-48EC-B518-2C0F031BAFF5}"/>
            </c:ext>
          </c:extLst>
        </c:ser>
        <c:ser>
          <c:idx val="1"/>
          <c:order val="1"/>
          <c:tx>
            <c:strRef>
              <c:f>pivot_tables!$C$9</c:f>
              <c:strCache>
                <c:ptCount val="1"/>
                <c:pt idx="0">
                  <c:v>Sum of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1">
                  <a:alpha val="16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pivot_tables!$C$10:$C$22</c:f>
              <c:numCache>
                <c:formatCode>[$$-409]#,##0,"k"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F652-48EC-B518-2C0F031BAFF5}"/>
            </c:ext>
          </c:extLst>
        </c:ser>
        <c:dLbls>
          <c:showLegendKey val="0"/>
          <c:showVal val="0"/>
          <c:showCatName val="0"/>
          <c:showSerName val="0"/>
          <c:showPercent val="0"/>
          <c:showBubbleSize val="0"/>
        </c:dLbls>
        <c:marker val="1"/>
        <c:smooth val="0"/>
        <c:axId val="246281903"/>
        <c:axId val="246281071"/>
      </c:lineChart>
      <c:catAx>
        <c:axId val="24628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6281071"/>
        <c:crosses val="autoZero"/>
        <c:auto val="1"/>
        <c:lblAlgn val="ctr"/>
        <c:lblOffset val="100"/>
        <c:noMultiLvlLbl val="0"/>
      </c:catAx>
      <c:valAx>
        <c:axId val="246281071"/>
        <c:scaling>
          <c:orientation val="minMax"/>
        </c:scaling>
        <c:delete val="1"/>
        <c:axPos val="l"/>
        <c:numFmt formatCode="[$$-409]#,##0,&quot;K&quot;" sourceLinked="1"/>
        <c:majorTickMark val="none"/>
        <c:minorTickMark val="none"/>
        <c:tickLblPos val="nextTo"/>
        <c:crossAx val="246281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project.xlsx]pivot_tables!Top 5 Country By Revenue</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alpha val="67000"/>
            </a:schemeClr>
          </a:solidFill>
          <a:ln>
            <a:noFill/>
          </a:ln>
          <a:effectLst/>
        </c:spPr>
        <c:marker>
          <c:symbol val="none"/>
        </c:marker>
        <c:dLbl>
          <c:idx val="0"/>
          <c:spPr>
            <a:solidFill>
              <a:schemeClr val="tx2">
                <a:lumMod val="10000"/>
                <a:lumOff val="90000"/>
              </a:schemeClr>
            </a:solidFill>
            <a:ln>
              <a:solidFill>
                <a:schemeClr val="tx2">
                  <a:lumMod val="25000"/>
                  <a:lumOff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alpha val="67000"/>
            </a:schemeClr>
          </a:solidFill>
          <a:ln>
            <a:noFill/>
          </a:ln>
          <a:effectLst/>
        </c:spPr>
        <c:dLbl>
          <c:idx val="0"/>
          <c:layout>
            <c:manualLayout>
              <c:x val="0.40087732596386944"/>
              <c:y val="1.2483493913160504E-17"/>
            </c:manualLayout>
          </c:layout>
          <c:spPr>
            <a:solidFill>
              <a:schemeClr val="tx2">
                <a:lumMod val="10000"/>
                <a:lumOff val="90000"/>
              </a:schemeClr>
            </a:solidFill>
            <a:ln>
              <a:solidFill>
                <a:schemeClr val="tx2">
                  <a:lumMod val="25000"/>
                  <a:lumOff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alpha val="67000"/>
            </a:schemeClr>
          </a:solidFill>
          <a:ln>
            <a:noFill/>
          </a:ln>
          <a:effectLst/>
        </c:spPr>
        <c:dLbl>
          <c:idx val="0"/>
          <c:layout>
            <c:manualLayout>
              <c:x val="0.26029481100913338"/>
              <c:y val="0"/>
            </c:manualLayout>
          </c:layout>
          <c:spPr>
            <a:solidFill>
              <a:schemeClr val="tx2">
                <a:lumMod val="10000"/>
                <a:lumOff val="90000"/>
              </a:schemeClr>
            </a:solidFill>
            <a:ln>
              <a:solidFill>
                <a:schemeClr val="tx2">
                  <a:lumMod val="25000"/>
                  <a:lumOff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alpha val="67000"/>
            </a:schemeClr>
          </a:solidFill>
          <a:ln>
            <a:noFill/>
          </a:ln>
          <a:effectLst/>
        </c:spPr>
        <c:dLbl>
          <c:idx val="0"/>
          <c:layout>
            <c:manualLayout>
              <c:x val="0.28118554442749194"/>
              <c:y val="0"/>
            </c:manualLayout>
          </c:layout>
          <c:spPr>
            <a:solidFill>
              <a:schemeClr val="tx2">
                <a:lumMod val="10000"/>
                <a:lumOff val="90000"/>
              </a:schemeClr>
            </a:solidFill>
            <a:ln>
              <a:solidFill>
                <a:schemeClr val="tx2">
                  <a:lumMod val="25000"/>
                  <a:lumOff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alpha val="67000"/>
            </a:schemeClr>
          </a:solidFill>
          <a:ln>
            <a:noFill/>
          </a:ln>
          <a:effectLst/>
        </c:spPr>
        <c:dLbl>
          <c:idx val="0"/>
          <c:layout>
            <c:manualLayout>
              <c:x val="0.38087115074624167"/>
              <c:y val="0"/>
            </c:manualLayout>
          </c:layout>
          <c:spPr>
            <a:solidFill>
              <a:schemeClr val="tx2">
                <a:lumMod val="10000"/>
                <a:lumOff val="90000"/>
              </a:schemeClr>
            </a:solidFill>
            <a:ln>
              <a:solidFill>
                <a:schemeClr val="tx2">
                  <a:lumMod val="25000"/>
                  <a:lumOff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alpha val="67000"/>
            </a:schemeClr>
          </a:solidFill>
          <a:ln>
            <a:noFill/>
          </a:ln>
          <a:effectLst/>
        </c:spPr>
        <c:dLbl>
          <c:idx val="0"/>
          <c:layout>
            <c:manualLayout>
              <c:x val="0.30536833643253225"/>
              <c:y val="0"/>
            </c:manualLayout>
          </c:layout>
          <c:spPr>
            <a:solidFill>
              <a:schemeClr val="tx2">
                <a:lumMod val="10000"/>
                <a:lumOff val="90000"/>
              </a:schemeClr>
            </a:solidFill>
            <a:ln>
              <a:solidFill>
                <a:schemeClr val="tx2">
                  <a:lumMod val="25000"/>
                  <a:lumOff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pivot_tables!$F$10</c:f>
              <c:strCache>
                <c:ptCount val="1"/>
                <c:pt idx="0">
                  <c:v>Total</c:v>
                </c:pt>
              </c:strCache>
            </c:strRef>
          </c:tx>
          <c:spPr>
            <a:solidFill>
              <a:schemeClr val="accent1">
                <a:lumMod val="60000"/>
                <a:lumOff val="40000"/>
                <a:alpha val="67000"/>
              </a:schemeClr>
            </a:solidFill>
            <a:ln>
              <a:noFill/>
            </a:ln>
            <a:effectLst/>
          </c:spPr>
          <c:invertIfNegative val="0"/>
          <c:dPt>
            <c:idx val="0"/>
            <c:invertIfNegative val="0"/>
            <c:bubble3D val="0"/>
            <c:spPr>
              <a:solidFill>
                <a:schemeClr val="accent1">
                  <a:lumMod val="60000"/>
                  <a:lumOff val="40000"/>
                  <a:alpha val="67000"/>
                </a:schemeClr>
              </a:solidFill>
              <a:ln>
                <a:noFill/>
              </a:ln>
              <a:effectLst/>
            </c:spPr>
            <c:extLst>
              <c:ext xmlns:c16="http://schemas.microsoft.com/office/drawing/2014/chart" uri="{C3380CC4-5D6E-409C-BE32-E72D297353CC}">
                <c16:uniqueId val="{00000007-6295-469B-A66A-9A959F70936A}"/>
              </c:ext>
            </c:extLst>
          </c:dPt>
          <c:dPt>
            <c:idx val="1"/>
            <c:invertIfNegative val="0"/>
            <c:bubble3D val="0"/>
            <c:spPr>
              <a:solidFill>
                <a:schemeClr val="accent1">
                  <a:lumMod val="60000"/>
                  <a:lumOff val="40000"/>
                  <a:alpha val="67000"/>
                </a:schemeClr>
              </a:solidFill>
              <a:ln>
                <a:noFill/>
              </a:ln>
              <a:effectLst/>
            </c:spPr>
            <c:extLst>
              <c:ext xmlns:c16="http://schemas.microsoft.com/office/drawing/2014/chart" uri="{C3380CC4-5D6E-409C-BE32-E72D297353CC}">
                <c16:uniqueId val="{00000006-6295-469B-A66A-9A959F70936A}"/>
              </c:ext>
            </c:extLst>
          </c:dPt>
          <c:dPt>
            <c:idx val="2"/>
            <c:invertIfNegative val="0"/>
            <c:bubble3D val="0"/>
            <c:spPr>
              <a:solidFill>
                <a:schemeClr val="accent1">
                  <a:lumMod val="60000"/>
                  <a:lumOff val="40000"/>
                  <a:alpha val="67000"/>
                </a:schemeClr>
              </a:solidFill>
              <a:ln>
                <a:noFill/>
              </a:ln>
              <a:effectLst/>
            </c:spPr>
            <c:extLst>
              <c:ext xmlns:c16="http://schemas.microsoft.com/office/drawing/2014/chart" uri="{C3380CC4-5D6E-409C-BE32-E72D297353CC}">
                <c16:uniqueId val="{00000005-6295-469B-A66A-9A959F70936A}"/>
              </c:ext>
            </c:extLst>
          </c:dPt>
          <c:dPt>
            <c:idx val="3"/>
            <c:invertIfNegative val="0"/>
            <c:bubble3D val="0"/>
            <c:spPr>
              <a:solidFill>
                <a:schemeClr val="accent1">
                  <a:lumMod val="60000"/>
                  <a:lumOff val="40000"/>
                  <a:alpha val="67000"/>
                </a:schemeClr>
              </a:solidFill>
              <a:ln>
                <a:noFill/>
              </a:ln>
              <a:effectLst/>
            </c:spPr>
            <c:extLst>
              <c:ext xmlns:c16="http://schemas.microsoft.com/office/drawing/2014/chart" uri="{C3380CC4-5D6E-409C-BE32-E72D297353CC}">
                <c16:uniqueId val="{00000004-6295-469B-A66A-9A959F70936A}"/>
              </c:ext>
            </c:extLst>
          </c:dPt>
          <c:dPt>
            <c:idx val="4"/>
            <c:invertIfNegative val="0"/>
            <c:bubble3D val="0"/>
            <c:spPr>
              <a:solidFill>
                <a:schemeClr val="accent1">
                  <a:lumMod val="60000"/>
                  <a:lumOff val="40000"/>
                  <a:alpha val="67000"/>
                </a:schemeClr>
              </a:solidFill>
              <a:ln>
                <a:noFill/>
              </a:ln>
              <a:effectLst/>
            </c:spPr>
            <c:extLst>
              <c:ext xmlns:c16="http://schemas.microsoft.com/office/drawing/2014/chart" uri="{C3380CC4-5D6E-409C-BE32-E72D297353CC}">
                <c16:uniqueId val="{00000003-6295-469B-A66A-9A959F70936A}"/>
              </c:ext>
            </c:extLst>
          </c:dPt>
          <c:dLbls>
            <c:dLbl>
              <c:idx val="0"/>
              <c:layout>
                <c:manualLayout>
                  <c:x val="0.3053683364325322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95-469B-A66A-9A959F70936A}"/>
                </c:ext>
              </c:extLst>
            </c:dLbl>
            <c:dLbl>
              <c:idx val="1"/>
              <c:layout>
                <c:manualLayout>
                  <c:x val="0.3808711507462416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95-469B-A66A-9A959F70936A}"/>
                </c:ext>
              </c:extLst>
            </c:dLbl>
            <c:dLbl>
              <c:idx val="2"/>
              <c:layout>
                <c:manualLayout>
                  <c:x val="0.2811855444274919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95-469B-A66A-9A959F70936A}"/>
                </c:ext>
              </c:extLst>
            </c:dLbl>
            <c:dLbl>
              <c:idx val="3"/>
              <c:layout>
                <c:manualLayout>
                  <c:x val="0.2602948110091333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95-469B-A66A-9A959F70936A}"/>
                </c:ext>
              </c:extLst>
            </c:dLbl>
            <c:dLbl>
              <c:idx val="4"/>
              <c:layout>
                <c:manualLayout>
                  <c:x val="0.40087732596386944"/>
                  <c:y val="1.2483493913160504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95-469B-A66A-9A959F70936A}"/>
                </c:ext>
              </c:extLst>
            </c:dLbl>
            <c:spPr>
              <a:solidFill>
                <a:schemeClr val="tx2">
                  <a:lumMod val="10000"/>
                  <a:lumOff val="90000"/>
                </a:schemeClr>
              </a:solidFill>
              <a:ln>
                <a:solidFill>
                  <a:schemeClr val="tx2">
                    <a:lumMod val="25000"/>
                    <a:lumOff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pivot_tables!$E$11:$E$16</c:f>
              <c:strCache>
                <c:ptCount val="5"/>
                <c:pt idx="0">
                  <c:v>France</c:v>
                </c:pt>
                <c:pt idx="1">
                  <c:v>Germany</c:v>
                </c:pt>
                <c:pt idx="2">
                  <c:v>Italy</c:v>
                </c:pt>
                <c:pt idx="3">
                  <c:v>Spain</c:v>
                </c:pt>
                <c:pt idx="4">
                  <c:v>United Kingdom</c:v>
                </c:pt>
              </c:strCache>
            </c:strRef>
          </c:cat>
          <c:val>
            <c:numRef>
              <c:f>pivot_tables!$F$11:$F$16</c:f>
              <c:numCache>
                <c:formatCode>[$$-409]#,##0,"k"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6295-469B-A66A-9A959F70936A}"/>
            </c:ext>
          </c:extLst>
        </c:ser>
        <c:dLbls>
          <c:showLegendKey val="0"/>
          <c:showVal val="0"/>
          <c:showCatName val="0"/>
          <c:showSerName val="0"/>
          <c:showPercent val="0"/>
          <c:showBubbleSize val="0"/>
        </c:dLbls>
        <c:gapWidth val="150"/>
        <c:overlap val="100"/>
        <c:axId val="1008629936"/>
        <c:axId val="1008630352"/>
      </c:barChart>
      <c:catAx>
        <c:axId val="100862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8630352"/>
        <c:crosses val="autoZero"/>
        <c:auto val="1"/>
        <c:lblAlgn val="ctr"/>
        <c:lblOffset val="100"/>
        <c:noMultiLvlLbl val="0"/>
      </c:catAx>
      <c:valAx>
        <c:axId val="1008630352"/>
        <c:scaling>
          <c:orientation val="minMax"/>
        </c:scaling>
        <c:delete val="1"/>
        <c:axPos val="b"/>
        <c:numFmt formatCode="[$$-409]#,##0,&quot;k&quot;" sourceLinked="1"/>
        <c:majorTickMark val="none"/>
        <c:minorTickMark val="none"/>
        <c:tickLblPos val="nextTo"/>
        <c:crossAx val="100862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project.xlsx]pivot_tables!Revenue Share By Channel</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pivot_tables!$I$10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D3-4711-985E-90F3101BCF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D3-4711-985E-90F3101BCF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D3-4711-985E-90F3101BCF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D3-4711-985E-90F3101BCF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pivot_tables!$H$11:$H$15</c:f>
              <c:strCache>
                <c:ptCount val="4"/>
                <c:pt idx="0">
                  <c:v>Corporate</c:v>
                </c:pt>
                <c:pt idx="1">
                  <c:v>Marketplace</c:v>
                </c:pt>
                <c:pt idx="2">
                  <c:v>Online Store</c:v>
                </c:pt>
                <c:pt idx="3">
                  <c:v>Retail Partners</c:v>
                </c:pt>
              </c:strCache>
            </c:strRef>
          </c:cat>
          <c:val>
            <c:numRef>
              <c:f>pivot_tables!$I$11:$I$15</c:f>
              <c:numCache>
                <c:formatCode>[$$-409]#,##0,"k"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1CD3-4711-985E-90F3101BCFDD}"/>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project.xlsx]pivot_tables!Region By Comparison</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DD-449A-B18B-461DE454F7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DD-449A-B18B-461DE454F7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DD-449A-B18B-461DE454F7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DD-449A-B18B-461DE454F7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pivot_tables!$K$10:$K$14</c:f>
              <c:strCache>
                <c:ptCount val="4"/>
                <c:pt idx="0">
                  <c:v>Central Europe</c:v>
                </c:pt>
                <c:pt idx="1">
                  <c:v>Northern Europe</c:v>
                </c:pt>
                <c:pt idx="2">
                  <c:v>Southern Europe</c:v>
                </c:pt>
                <c:pt idx="3">
                  <c:v>Western Europe</c:v>
                </c:pt>
              </c:strCache>
            </c:strRef>
          </c:cat>
          <c:val>
            <c:numRef>
              <c:f>pivot_tables!$L$10:$L$14</c:f>
              <c:numCache>
                <c:formatCode>[$$-409]#,##0,"k"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67DD-449A-B18B-461DE454F735}"/>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layout>
        <c:manualLayout>
          <c:xMode val="edge"/>
          <c:yMode val="edge"/>
          <c:x val="1.1069923484871628E-2"/>
          <c:y val="1.2390540066567444E-2"/>
          <c:w val="0.96773933058227724"/>
          <c:h val="0.1254556816236095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_xlchart.v5.18</cx:nf>
      </cx:strDim>
      <cx:numDim type="colorVal">
        <cx:f>_xlchart.v5.19</cx:f>
        <cx:nf>_xlchart.v5.20</cx:nf>
      </cx:numDim>
    </cx:data>
  </cx:chartData>
  <cx:chart>
    <cx:plotArea>
      <cx:plotAreaRegion>
        <cx:series layoutId="regionMap" uniqueId="{9F99D169-CCD9-46E0-8018-3E1774824F23}">
          <cx:tx>
            <cx:txData>
              <cx:f>_xlchart.v5.20</cx:f>
              <cx:v>Sum of Revenue</cx:v>
            </cx:txData>
          </cx:tx>
          <cx:dataId val="0"/>
          <cx:layoutPr>
            <cx:geography cultureLanguage="en-US" cultureRegion="IN" attribution="Powered by Bing">
              <cx:geoCache provider="{E9337A44-BEBE-4D9F-B70C-5C5E7DAFC167}">
                <cx:binary>zHtbk5w4tvVfcfj5o1o3kJiYPhFHQF6rsq6u2wtRriqDQCBAXAS//tvVvkw7x3O6I8YR3ekH2wJl
iqWtvddaO/Ofz+4fz/r1qXvnKl3bfzy7X9/nfd/845df7HP+Wj3Zk0o9d8aaT/3Js6l+MZ8+qefX
X166p0nV2S8EYfbLc/7U9a/u/f/8E94tezWn5vmpV6a+HF67+erVDrq3/8e1H15692yGun+bnsE7
/fr+fwfbd+rp/bvXulf9fDM3r7++/+6e9+9+OX6nf/vUdxoW1g8vMJfxE19wxBHj799pU2dfxjE7
wQyFQlAf/fbCXz/z8FTBvD+xkN+W8fTy0r1a++7L37+b+N2qfzeurIk+P3Rk3lb4vze/PdIv34P6
P/88GoCHPBr5He7HiPzRpWPY5avO1FB9heC/h91HJwHDTFCKwt9e4jv02Ungh5wwwj6Dj47Q/xPr
+TH63yYeof9t/Bh9mfz16EfL63P+U4M+POGMhohh/Blf+h362D+hVGAU4OCHsf8n1vNj9L9NPEL/
2/gx+tHjX49+/FpXT135E2PfPwlJEAjsk8/wku/QFydhiEUQhrApn7Pc54zzJ9bxY9S/TTxC/dv4
Merx/q9Hff3aVU/1/BWCn5Bx8AkKcSh48CXjHOV7dEIFgj+CfE5I4deP/oz+n1jPj9H/NvEI/W/j
/4b+3yDjrFStn+qXrxD89+gH9ISwgPPAFz+KefJ2JGB7/C8J5zjf/4n1/Bj9bxOP0P82foz+avvX
x/6qe6qfX38e+Cw4CQgTKCTfxzw5Yb6gPBD8S8gfxfwfr+M/gP5l/ceYfxn+N8iv/nrIt93rzw14
n5yIwMdhQOiPAt7jJyEPGZCc/xDxf2JBPwb/28Qj9L+NH8O//Rvkmw+16l9f3u1BS7yYn0kz6UnI
qKCEfonw72mmR058H/kBQ19IPoJS/Pua++fX9ePNOJ5/tCfHl4+3Zi3/Biejf9I/sQwzeuITH1AX
X6g9MPvfyy5ygv23vRL+9zux/aNl/HgDvkw7wv3L6DHc27+B0jq89vlr95aL7FcA/vvqC8mIMAhz
zr6Qm++PgQ/lIQjZv6jPUR34k2v68Q58N/loH767drwbh9O/PvgPppuefmL0++FJiCmIXmCav72O
oh+dcCrCIIT9+X0a+uNl/Afsvyz/GPYvw/+G+Plfj/j1pPrl8wH4isF/H/9AgATCUATQD/WuOIEi
HQYMPIfPL6BJv4f/T67px3vw3eSjjfju2vFuRJu/fjcuzE9nRQTyO2X8S8H9Xvri8ARTxshXznQs
A/54OT/eg6/zjuD/OnyM/MXfIPNcN0+q/hqGP+EEgLx9i/4Afwnx7yuAB1XZZzRgoJA/v44y0B8u
58fAf5l2hPuX0WPYk+u/Q8B3/ZA96Z+HPA1PAkFwyP3vxdebAoALoL2+ctOjrHNh/ngpP0b9XzOP
gP/XhWPsL/4G1Od6en15/YkxD8U24AxsZP+HrAccfjDgBLj/X9P+103/7Pj88XJ+jP7XeUfYfx0+
Rv76p8iv/2z9f2t+xE/9U/Jb1+R37v//ffW3B4ROztHUL8Xxh1npc93cvvz6HrPfjvPntsXbO3xX
U4/6J18nvD7ZHqbyE7CeORYh5oKBVfr+3fT6diE88akfQq32CQcbD6y89+9qOCc5NHLCE4RBcQOt
AlHtBwQEhDXDb5eCE8oFYohiygn0eui3HhWUgDkz9TcYvvz/XT1UF0bVvf31PYEgev+u+Xzj2zo5
eqMLOAgw6Ji3lOq/XX9+ugL1Cvfj/1dAEykXiysiFI7pzg5VFOo5cRO/T7Ocryhvd2Fn14iuaYM2
yrE+Ye6Rq2KIRqKDSOM6vwn9eZgl8/Lyw1SYxGvbaM6cnPKbmeSlzHN/nVIThRXNIqz8IArLRklN
3EqpGztTFmPWb0c8Jh2jMjB5JnGvpMjG7RAKScr73vrmlIYfu27YzUTIOk9LyVxXxsyq2GRlrPiu
zM/JEG5dMGpJCDmraxL1pbuyxEU1u/OwlX04R9rj27Zaikij5ZwFpY5ooe5IStpocjqauZd43dnk
hbJbvLgqix3S84PDUy+Lrly3uFm1XhF1dSWZTe/H2duQss+lK4ZE+WncZY+wTTKfdrh57PtQNkrc
B2XCmlIO9GGoX5oGy9rdjd5A4rkkdMPDKh4tKaUN7K4b0IdWV+vaTh+Gkj0v+dLIMiw/mGVHZhGr
sAxXouxPtUWSFrWJPOr2Yelt+FhHDIergZXZbiLdEoVFvmHTFXXpbsprd8tbGllxw8Nz3nbwnL6I
hgpHzrjzrshpVONqWJd1LpeC55dtEay6HG08ytctqU6Re8zHIrzUOES3phHtDfbUcIZSc9v3RHpd
/5jBg1qE7nHfSI3aB8KaXV8aabrrIrdRZVUml2zSssr7LA4ypmXamY02JOHhx0V4Z6Vd9r12Y9y4
JrHLtPPBEIzLmW7HNJejaNVtN9ionapqkQXqEiTMRTentxMr2o9LO0yvorlLh0r6boZuSBFnqbgY
Cn3RkSnS7SUmvvTSTno6jUPqsriqGhNVDe8KyavllCxa2o7dQEK2t26oP8y6tNJVdbVRZi5WbZHW
skdIy8HgtaM4CimNeT1Gfv3B5yKZ8Jla9CUJmn2QemNULSbqBYvyIjykGMm0ymI7qE1V+JdNmN4a
A5DOrSzLHdNE2lIjGQbryVTbtCpkkJ01wTYNiohWSKKcbZxn4swbZEeqDwKC2+cvRVZFxuxLXp3b
KjeSNrHw9z4ZVvM47klgZBjaG5KH10o/L9k+m4sPpNnDrWcBLYeEjCwOxsel+hjay4AVO5oPsTPr
IWziHDuZlfuQYOkGA+vH837y+o845RK51kUsv0wJjNNKFm2XRp3tYJNrOXs2qlv1oZ3RRbcUd3Mm
Dmhhq4VoiYOIziGWuWsjwXda1Po0VItsw+amDbLLhm+p01uejiSufLyprAmizIlWkqJtJBmzQTbU
bTzrfXKKq70vigtcdme0HT5NSj1W3ZAny1zcm2zh6zxHSTvSQ0iKXg6eauO68OdnvLTZ/dI04nIC
a2et07qPEeSNpKb4JmfjuFucsOfVEg6rrq2ZZBTD0epcHhWeGGUddhfE+tcdNVelmM7KsFsXuqg/
lcvs32o+TVgOGZMtSW98WsL9noQNa5S9KjO18m2+y5DdjLl3NpQo7sQiO24fl1HkUV8FjfTJR6y7
jU77fTd712kviogXD6yaoiKr+8SJMVvV2g6RJ2acZIOYYuaxPGqzJGufUjdIKBo8MiM5r+mnqa3i
qQjc/cD2Zlki3QzjnaB9loxBlr9M6eQk9bFH5NLN4bxx5ZygVNiI8q5uZLWgx2ko+Snu8jTKa2ES
Zfs+4SUK17aGMG0FH2RpfS+27XlZ2DkuMoYymfaZkrS9r4i4yXGH1kXoWagUC3oeW0Gj0GgW2aWd
k8DnSdveEd7eF1z7Mk3vu2rndaG4atVLYzWcZ82jsi3kDIes2IxwOBon6yD2+LlCO9ZncgjXPX02
XdRncDQayJDtftZmW2XjY1BUeZyKdKMzuistWpUQho2BkKVPKofEndUJVXMEvp8sJx2nM4qMY2d6
UtKlSyY5ztdovreQzwj3HtBSxLytMmkrVq79xfBEc8PlLKYrnIqkmLpTIpbTpiqucj+4phhlKkLa
6H1TiQNv1KN1bpL54E4FPN7YaTl214qcWj8eglRCkBC0xIu4FCx7qJSKs6mOUiXiwZ4ydt1Cfm0J
inKUPbLCxqQcpdeX68y4aArD8zAopDBb253a7D7t20fPwqFudyPl0tetHKpOjpgnYaXjnHdx6WWH
duzX3HhnvtMPirtt0H6odHcvmnmWkAX3AodaThmdkxrxTorUFLIJ9CoPe34ImiyPWFfLfOxaufR4
knYaT72pvCTw2Vu2NH1UZdmyadwSVfxQZ9Oa52GksvygmZBmhF2ewxc2d6usJbEQnZCF32dRrvV6
GNXeFe12ILnMGiAa1OeRb8ZxG9Y2k0oXc9yw8sF45iad6o9MN3vX8VJOVRpXBYkqiGBvCVamN+P1
UONVXooX4sogJhl76YPwrsdhA4/X7xicfJlZssil6oLVTLC3Tz2WytqHUAlrESG+QCl5cIEHCc8t
NKlsIdmk73E2u61rLZxFIpwU3lLICh4GjTetK7YmDPuo99QK8zApeHfv0+rGw+klbhe8avtmlbdp
KEfVzlGzaLVmkKryfllhqPClCaN+ofsmcKvUrQdaRGZooiIYbvtg3PKKAfhNO8hFLU4iAsxkMUkp
8N6Y+nwotgyTQqKJoHXLAZ12lkFd7mo+bnTJZcomaHCsgR2YgaotFDESlTZdFZqvlyqMA6fOTUfk
gLzXkXayCXkczuoSV+11Q6vL2RvOSeCuvNwkjqbVA2Wl1ENwXbb9A0KfqoquB/MJz3Q32T3OnjJ/
iHJabyc0RM6bNrzV67LvICOcNqiTWX2WN2ejeEzJDo23GE50WrNIVcnU7Pz5rg7rpEXzpiw24QJZ
FtfRnI+xF97SuYzE9GQrkfidW5HyoGDi6LIIthP2jsUO+TeF9qPauM2EcygX1WPxRvB6VJO7Tvsx
Sf3IUCHFJKQv3Lwhk8gkkO09XnTERyWRN1wXkwgS1eXSpMUnJOAoDeU+Y9OpMsJI3o2HIt9ixvdO
z3EdVOjgXBurgT13QxuFDrFEFGaDe2+FaAZZt9k0Oqwj0qi49WsMR/gyKAnQN/exbtrNtAy17EYv
woLsiAq2OtPSoMWt/MB8EIVNetFeYXtGOgiDnFwO6hNHZbzgErIt2tmc7OhSX4SYqHipRC67voQ8
P9y2GQb+0SepSrGkXZrU/rRqVHjLxm6rgDodPK2aKrIpjmwJiZP5HoLYT8skGysXyGBuI+SMdLAX
hTBi1aNBVnZH/bOhcgiSDv0UpMsHM8EjgI0WZfnAr8KCpptgnkBUFOTCtE7Isbr0m+5jIFAfhw72
JHBmrwrvStfho5v7ZMHeOenweT+X28m8+KaNUx+kQ5Uzs9NoAh3gIusX18PyoWaZDDsA1NgtLcM4
XwiV3IgzpO0Od91tz5aNCuc7P59uS07OtMJ7qBPRRIDXGLRvKYoVyc+IMRviESfxMuydbUnUsHGC
nO2kF/BqVRO2yvOCQCImTdIU+b4NUNKwQcklmGXb4agyw01hl03olTFInZsZIPemKrYVJJViqU/H
mojY9lrLYOw/iMoB1x1QnkzFsi5YM0uU+XFT9E9WgQqYBvQM1LV7CGrI/6XD6JBVAYPkMdZrZamN
xgGzOvYyEsQBLnEXeZzM0vPaPU8btcnIvG4bTDcCUX+riyxWfXqtgyW70M6ro9F2zYdu6SDj5qaa
+Lk3u/LcLYWTAW7Qio11FYd+I5cFMeDS6xSPcCUQcVCHKz5ooP4tgJHX3p0TJr3wCIi9kRKpl96t
5pRul442Gz74N87zDkK0IQS8gIhsjBOrzptw5KNglKReNkaA8DPjkAiee3e5ADlQ1Dx99ILwokBe
J4kPjB2T8nwu+LIiU2m3uuyFbEoD6YDxpDFmV4bpFe8oksY0h1yZJqrr+qIb0zIa6xdV+InuehIH
rKFJq0ovKqr6CQdFcaGKzL5gf7EboYWO4Cul0aSAurWULtHEC28tjGdPe87qKLAamIFSUauG8DTo
oZB1mSeFQ97OH9kN8XQe00CYSIPS8us65o48jcTSlamHdqMY8eKpnUK52KCSfOzoFvjPusEdJL+m
iGbU1NKGi4BNWjV1h2WwnPdtuVW8u7QoPK+A/uUqlbgcX/jSyoktgwy6LOYLeaV1eVovwTkfWuCa
cFjIwCNSAXvssQfqz6ggWqY6Pwce78UKxO6672Hb0qUOosav7GruKImwP1egiexj05H7qcNXtCGb
2fJT07ZJT+tzB5G9L9WnlomHDg2bKeSfalXEZV2+dqMvlU2fwGDckOpZhLfZhG8pttedZje+q/Jd
OufPHg+e/M4+mso+cG+4UhSe3mPkvMo7nXRL8NRkcBSQSuYwB8rs+q0lTUxNK5V6qUDE7/PAqFik
OJPjSAPpWz+Q81BKUxYALxCJYljuOuRnK+MpYO2zjgvRHDzPW6RdLknj8g3Vjw0eMpmh0Ujl9+eG
t0Hia63jYLBnnu/5B2J1FVXCrEIQCotBVxbKB9PljrhmV6nhY+7qSfJ6aSDJBC5udQhJD1wL1+9M
lt3pOr82tT6kvj00pIx9DWSqWV5GNUgKhTfKO5zKtszjtody7QIgbfOUzALFSBdrUOVXuhlXfclK
8DPmp8kbN8NivVMusk8KaA7Oir1ux4sajS9hH7SxYQWIfp7BeazvxcJXKMibKOQUSHud1J2474oK
AEKil3UTFpLwLOIkzgr8qIr+QuXpxl8CSd8KCQnaRItCJ5y9idUs1mTZaRauO+tD5ONdjekeTYNE
evjgk8qTecXXqeOrUeC4xFOsVCm5opEPVFKGkKnKYN50vZM8A4dooORuKbJJKgb2BrYgsxvZTf02
HwKgUvyJKbOphN0NCiph32wHCpaGSz0tw6Fs5Rzq0wwo6jym+KLr8oOvpqin3i18cXuMjNe0UHEL
gWQOtHWT2WY45WbOgYq67ahnC6q16Ps7YETDadiSZwa1rveWGE9A/URuwU0bM/8wzpPLQIk7vM3p
rA4TfyMnHs2DSS6NcJd8ynQWT34wXRZ2zN/cjGvaNgX8g873fUN2U1OCKQXfNpP9mNfRUNiPbeAn
oXspHIvLqr/JlTuMir6amvWQMaf2kNHGayKfdfOHLA2mEgypCoymFiovS4YZzQMU4C5b8aI1m8Kz
6KpN6z0su48KZK/rGXZwgUOS9JPnpKPufDR9MtY2Mr3QEm4+17DzXlhFk2nPcqRWZRWYNepFHQsE
FYbB9/G3w6JjMbVRpmyS6/w29U0iGNgyw+T7pz6YOYcRjkaEQSLTYr5vtNh2zcxWNbNt7DcT2wXW
XHVDqU6H2c0JV/VqEpisq97tFgpFuXTcSb8uypu2a7q4mkck8ZSXsdeUAk7VABFSuefK2MTHTX9R
DPOKv7kUNWegRDZTz+N0HFe4QtkKpVnZJspB2PdjFhwgyZd3goCxV4AWgHz9MMx9JbMJ+EsfVOvO
V7mEHwrMh8G37sNcqfnJ0yj7VNZgdw6HtvI2qs2eKenVOmtoKofSN5HIQWxBMt3pppOlF+xGfetj
0NEmjbJmLKUY/OuB5xHq3abkQbAe6dY69okq8D7K2UsqX106U69osazGNANBFrbLWT40dx5F28rr
riY4xHJs8yuLxlRmqf+pz7v1G0ehwZSk6DQv9h5GsQlYxHy7xp2+EfSZ9mOklU56Ta/CepzjqqVn
fJheyNRCFW3NduzKveKV3pAlvSpYe9YSvEYOrKl5hNGxh9DXb7jkWl11FTqreOhWKBuZ9Fqq7nT6
YAt3SvqrsLpqg3qTTf6qahZ8DsZU4Gfgc+p1Uzhfct7ix8XONrKFXycjKuKm1Qdm3ZlKPzb0Wi3c
ynIBT66j93OTdP49AV8OPD23VJEYi4NyXrRAWfL63Iu9Ok1Ya0fgIss9mB47ztEGY7BAOMU7bqD8
aQxiALfXY+qBgFP+g4eqQdZlUMoAGDoY9VKU4ko1viz64HF2fg+FO0yCjqgI9xUHZ6XdF/6NzXjs
QzLrocYOYCbALzX22uCdCMDtUeAAWVRsMjRHHrA9Uk1gIxC2zUD2zCGJyDTOsp/FnUuLTvqpkJPH
KpDSRjbe2Mq6f7DeuQVXes6kaEgSQOWZfbcGAi4DW8SML5CPljTMYpS56T7PLivv0fQkmWoLHkn2
6e2ABWMTobpdex267zXkYjuVYNfPhym7dlzsLPe3QY6k56uoGNdjeFdC/LgUXQ6VeSzhe2jROKYJ
afQ27CElT/21gXSRzjdFkMZm8aMJsC9cfzaObN2itwQdrmv37LB+tGEeL+l9AMbEMK6mWbwWoHI8
MEDLoYqrJY+CGa0DPuxK16/yKqmHpCTXuXsl1ZMW97MeZZq/9KLah92Y4IFEQflg1QdwNVCl1g24
0IgtMfgKB6v9lbUgGzA+sNBblaMGW622+yr71BioLLg661InTYbWYgjhCeZO5i2LEdNR3oYRRkKm
TSFWXn7Hg3IFQheQY9mO5I85odtaV1tvvNAYXOQyGDZdxTbKK2XrBxd+fS3okx6oJHOejIZcVRpE
fce89UDGXrKuPLeq3Keg22RR0wQHOna0i+sFXOrWGy6DZfpYMfiuIYZK6GxzoQUB84Zd+BU6XSDr
tbXaarFAc6LK612HyF2Dcxm0d+14qKETkk63mKpVk31y0E9oy6gjd/V0PvW+DKtbMzsA10YsWKqL
xRvQbmL11nNX5QjtCGeDdeD6RJdix9R4ijoDpnAWj/ReLf1WNdONJo96mmUx8qvRsnUx1zJweYzT
feY/MCU2dTMW0HfhHwbfTHKe9Glti7Vq9d7052k4mBuscvCcvE1bcImNA6UYxjy9VkW6JzSIauet
KZlXhZ8lSzlFJSFQ+EXU1xdtzqPFS6EQXk3sph4WKQipzgKVZP3jQHYzGL791hty0N99VE5FNKId
9HlwdwpaiuF91ZwtCKADgzLflWJr1bL1sl0NDDkvkhLIokrq+lYv5zqoVj569KCMF6eN2bmMbwrg
ELm7YWNxNqlEoxmKSAqxswsbKlWZxaJtYw0h8yYNmWc2anlJqYvDwl1qU8nW3Qk2RxmxctT2DDxm
M71Zz8sB+yAjJ7pCdXZBQpJoTNcF3eRMHbr2zC+hi2VKFxUMqBK4a0qMMfPJlrf+eQuEKb2DEiBT
Xieo3fv13tdnAbq13sb0YBetqMLSNK+uvqUWGl+JIlADG37VVnArNmepAkuE6I0eg5W3lLmsvNsO
F0mvoNkxVkq2jCRiWc8N3ZipiYQeoMFz6AjEbbZuw+mBFpeLjefak2CxSFY0p3W9FmqIwCLuKSQW
BWmKrFi4xMzhj3gR1zmvM9lVFyFQCGhWQAtE+BK+jLD3iNfGWVVBI5BVZ6MuQpmH/G6eJ5qYZdiU
IMGAQiWlWbYEBxK6BbHFhcxhE1F+aFyq4WwgnuRElTdjLgiIhIGDXgcilG/TVGPZIlFt2WxBoOnT
BoNpq4dTu/RmU3vNeZ+nT1NgHqkHArcf7nwm2rti1PUuJCHQQlw2Z3PYPZTufkGLlcjaZ6PVaVct
ER1KcHuGSA1NIvK4R2JVeedl2ss3kzyc53XHPcjCgWzm8xTBI8+PXt2CEmbR0Br1gTEEFseGscHb
OLt2ZFZyhq7tm+V7U4K+aBfrJ1WhkmqAtlpzOrdA+OukCm9nfNsWB0pSCRRdLl6bGIjPmepVSk4r
Ol5g+zxRb6tMtyXiKezVVQEuLFEXKeqhK9MlfJmBy7SrDpzk0mxzvZ2HJE/vybSv/WtwuQ9dRYF/
90tEfJJJH4EJZdv+etFFHnk9fQj9Kdbhgxib0yagcdhAl61NleStgFRSbQu9nKGZvtTZRwbmcTyA
TxkS18o85WrV8voAfgEFL6pxUcnG0xHBIi1SUT35m8q35XmdduVDsKTBqpzJBZytPimgT5Is+VqA
IxF6D6Cz4Thx6ALZ4aFc6igvlxXV9DKr8kaiQL2mtpVWk7NwzJadcnXSl9mmtbQDYw5YivCauCgg
klv4IaAEOzT2Zr4ZuRdCY7mEDm/nfTReeKgX6ON6iB10+f8pO7PuOnGuW/8iviEJhODmXMBmt972
tuMmzg3DjhM6gUQroV9/5s7bVZL3S50zRt1UucEbkLTWnM9cFUenqJqWx8UFbyHBCu9i+0ChDtl4
+D5P/WGtcy9Zm2KC7QXFP4Y8mQ4TPBFr7+O4Jm8T98L96OboGKJFEW5Ke/62wmpP4oBaSEWQWIol
bA8iXs/j7PcZFUW46fLCQhMs+3uP5w9uRvcx8/IpZoWfQonUaZlrgvU0Fvu6pf59S7d57Jcor+9M
2ePd8oxJ2sp/i0tXQUYtVrScNrjrsR8l0bSavWIBbPSCVPkLGsMYr1DsTjUtpl1kYu/Y9jPlWbgW
zVZAet8E7bDXwr4UFk+jN4HNguHFmGjvlfwt9vm2AdWe+AF7LohDC8a2ozRJw9xduPQHOMTbIsIb
OJYHzcjNFJNbUS6JrL0wUczaY+1Ioue4vLHNQDbSeWQX4026iHA9UVUsUSK7ojh0DZdbosWqk6WW
8oXNOqgzBpVkN44BKzeE1WJGm+QzD/tJ8Vg1s2aJGEuIl02J627qtd6ZUGaj9qej5/Mwg4vjn+YA
n2mE6wCNdmryPM2jim/zXKvdSLoH7rPuQVEYpPGaiztdsH7nd/WUNWHFnsSoz41p/QytpkqdMENC
NXqbRRO7aRWkCleS6VMP1SWDok8vRpKySO0aTnvfSXjVs20dqAlWrff90sMjDyihW83QGxMkCpLW
p5+aXH+do5k2t10OuDSVhfJfTSv678tV5C0YNak2UJpk0w/fXUWaJC7c/A1rcMFB4s93Tg0i85sB
6kpbwwzWXn9u8XMgGdYFbZXz8CvgxgRLAoPCZrAyPxa9joksJbsMoXheYkhkgc73NeCNbTl3/iss
dxjTSs93M3NeFhCK3aMzdEM0kVvuqvhz0ZSoc+VkvgD6/lZ2fTDtu9Dwm340/ttQwPQuwDt8011t
2mTtUdkTCubEePs4n9ouiV0PpS0s55sAS39vSNDdhB5EJ5Xv8Swm7I2WH7t++DYtVN/xuETnCDsS
560VqcbRBK3HWwLUdYYcSg91GRnNfEvlyj8vXdyrlI5j/J1U1ldJQLxlx+SwhexheFbVat2U6Gh2
uvSg++ZlP4qkgJ+FPliu8tsQiObTPOX6YensCAPFqU1l3Jcp79otaZ38FteqGjYjxCJYsYv2cRpX
XX0/zoVIPIfSjcJAwkOO0d0tUYPCoGVp3Bv2SruZ3fUkZ68T+pqDbnh7Zsb1OzZwdtuif0CFo1FR
qRW4/cavKQUv0wc4FU0O/1PmfYh1TdVNXceQB00Z7XRvqyyIugHPbYChkjc63HXk3ESrByfRBtGH
5kubwdEmwyYE3XJHVBe/y8Gju9p5Ilv0wM85qNotQX1whEKNIgpn6d24ePZFLHZN2cDCy0jXcRvK
pYNYqXl4GgY/vo0aX2wWPYGE8dFS+LEHTcf2pkc7ES7v0hR82FWeh54llyQd/KEjx2GMgpuVFfSB
TkWboDgTKstj2LlowNaNqjwVgbqYYPT503gGEhIMEIXX4jJDAM7mgC6XJrT4fFPkwZWmwmxj4Fpn
TuEGF35TQZ6q0Mo1bNo1fsGL1NPkJcpzN2z7trL7oJXRl6WZiiUlTev6DU4x74E1wH6E8D5I3lrI
DGv+0Q4BS9oOphP3Kc0q4FQdJIo8vo0LqCaDjOfNVIsIj6XiBzryi837FqdmR6ss100BaSOk6BSV
oC+BzP0LBJ54AFekJb0Nm2b2kjrPW/QHmqYNIJLM86KaYs0ydQNtA/p3zZeNCPgmYsrb+Gsd3Qtd
rDubm/pEhnrJlAEyVIhQ7CMAbQ+5tNW9Rn/RM9He1igkAX2Y/Hulh9UkeV9EZ62qi431uiubLqXd
QLaz8GHk5g4qsWYsrRZdfDaNCI614S9Gdf1dMHX2wtjksF0zP8PHYrjXeb6HiDSd+iann69b4ZbH
6KGY7tYnQxY8BLwTD0XD+G4dNH7WVniLgoEcgkCtj+EcQnWxLc0iHxBNBX3ingxsvodSpT1Y72tl
kogscbgpTT2IpPYCrjdyap9KOAl5ZIKkla055c06HSMz9lgRhbexEY2+BVUNl4ZH01ZpuL5YQzBV
+gCvB0WZ/1Gbcj1DkHtXMxzzMdK72C1wkqcGcoy0rrsVKkb7VI8o76emDQ7l0JB9aBleYePv1hjk
zBhHByEUFP9I9Kki/bFHn32vu2A+w7QMtrS369lfxzXzJok1Vg/dJkZQ48HmXXhmkZnv1oXbfav6
5jlSNRQnHbNgBqZg51sfLkmf5BXJUe8szcVOttqWVzV2YuXD2g7+3YpnOycoTvwMdpLYy9I+V3Uk
73kYzzdLIPIX5a0EilvzmUJdSFtvpBtnrdoPqt3GS2C2dBn0JkfV+BTz+TPytFGmzVUcVaucnyPj
lyJRfRHapA8nyElOTHo/9Jan3DbsXNcBnP9CkS3KH/hIEq5EFMCodDBI7wSnwLJaqEBwkk+2Mf7t
2IdDOjTuC4Qe6DPK2Pc890kaSAv2woQzJHRGM6sHtyQTnHR0DGvOMo0ZI+jCSQ63uFXAMjpRZcLI
boOCYcKhgUKka0a9Xefl0ELNk8lE0b64/AsrGhpgww4BDcXoQTaFips32uHR5Qxggd/GnCRNdeUv
ems0MC8wJ1Pf5t+6gkY3K2S/HmzNxvkeSJ5abkisREqIIUe8oM0+Zka8t00MOBOm5B0gDh8XGsRO
ujKEy0OZd0tYic+tmn0+zQMUmMKGB2IWmEDWL9A6r1N+h7cNfXk19hKsU149TAAbUWJGi8pqzar9
hPojwWWjFymHcd+DrFuTqFrwWIqIimUzjqwME8iC9o418wTJCBTbrSAS2rrp7KFmeQ3kc55dGoix
ftHoEcB89RXbaFrY76btq7tAujBV4YKWrCntCNUitkfwr3B0Svy+CvWxW+hNFOn+0gRr/j5agVun
wpncrdLrP9ZJue+NlOoYO7I2mSg8OAX+cnVgbfEFBAa/87CTbxkEqCNblkoBjuHlvbd2XeYKOp3M
DJnclBPdO7uMr1Phik0Rc1TTvtQP8dxXZ2hYKmsNQxVd2leJ/gErUXkQDCdAHo9zbt132dTtOc7z
Zauki9uEMa9CsydIOhOQf07ZIVtXSBYx46BjZbm6zeB6cKytiYY7W8R7WzdtqnEkHcKoo0cmcMI3
xnbnftTdpqrX9c4q4DxDJR5y+JNbK/z6tYyaPkw52tbT7M1q49kwG7zSfelzqx/HKQaeVStYrsJO
z2TES5XYigwQ6CZxAuAPQNHc+2HxGQo8YASyDreyr/3d1LH5zpIc/nTViPhpCGe9V6E0u6Wlfeap
ebz3vevBYBeJU0i02Ekn58CyRR3wJbdGt64DdIU1492UPg3ehwI3s/RZgfOz6GGzd5DxIlhDSV44
c+/qesSzC4kD4BPWXWoFtoiG1/QFm8n7DFfxAFs4TgJIC5kx3rrtKluf87XGGsmLGmvBcGfewniN
76PiLHNYH+Up5pe8LdtjWBTDR9v5OJ3ym75xO+jZiQgnlABD7raCXk9z5536AjplMHcwXE58AXU4
TAnmBwGpbU8BgsCbaYg52sncWSz6yC8G+EC52KNA4V/hSQSvODnyHVhFWcEsEfxr3Hv589x25V5C
yIB7DoveJnIgHgr7OtwITYNgI2WnEhL0Q8qictfSYV801TOB/DenkaPFJfKPIhj2Qw55XQ8G5rEa
3EEKiPdVMWw0CU6NG6t05kXiNe4mj+ZnT+ErfomrMSj5fP321wzLT3T5V6XXASzWP4cg/ftf/8+j
avHPj+k9//mP1xlK//m387+GL/3xu3bf1DW6MP76TddwwL9/13/mBF2Z/H8PDfoF8X/4Ma7pf+H/
//jF/7dwQPzHcMDu5+EfV+j++gP/DAfw/yH+lf6P/IjxMPLDf6UD+DVyH7I4FD7BbBtO8DP/TAdw
/FBI/RDsPzJOjF6DA/9KB4j/YQjnRMJHtoD+CA7863P/9PyQg/gv6QCEdn6KBuCgCiO8bcgHCB5x
/5dogBN5iz4XGkC+5gWc4THsTJFMQQ4vpgosH84hNsev1Hbj4S/5if9yZYQifr0y7gqLCFIJYYjO
/+dQgjBjU3tFWaXj2LZYmCUhsD2nXGTwNtd5E5sQsu6MZvvb2MKO+Ef2/B/xjf9yeUp+u77PwoD7
PsZMhDHxr1//SyhiCkY9YttBYgGlFgELLwM/jeBG7tRo46dppfJbwNYOJmjjaFpNmqrdNJJg9+f7
gMf/y31Ajo0g6Yw8Z+CH7Jf7oI02bvHgqTVtHiyPUQ76nzd57Z2BYOA+LIrby58viWjJr5cUDDN7
GMHnxxt5fTR/+egLUbLvV5BWde34ifhN+TnwZ3OcS4tT7M/X+v0FQ4aF8QDlJaFgNH95wVB42Wkm
dQOS8crW6tHy5iCnBWfmVHl2N+B00hC+RvL+5wv/tw+JLA5ChKhJAedfv/6XDzl2oViZBgcHV3AI
b0Nb5wDerScRCijG5v//Y2IdY/1QEeBy/JdbqufJj9bGb9PGhvy01PaKycF9lUWNfo/Gh+Z6q//8
Ca+37q+xHkp8DOWA2h1EuK+B+OUNto7MofR7FBGYF/EOTR8Pr0bQ6G8u8/tCxegD6FcYLod1AjHp
5xu5rFU7Q3WTKQovfgLi81GjOZu3znY4vmmz9VY3JLU0Xfc3W8TvjzAgAnsnhwOOrVMgff7XR9j5
I4uA48jUcGwPOONA4+YwgD5cVwJn/vPdpOy324kHh8sgWYq9N/p1QxAebbqeMZUudVA/i6UNwY9S
Mu8oreYRfUMYNJtJlijn6tn31sRM0xQBvbFe1qsOhT4KRdP/zZ/1+z1Afgu7JEQ2ggPkmlL76z1o
IlKoKV9VOpe9v56gIqxpN8WNOVdVGf/NXvTfLobQGXoxnAgCA+9+vphbSVDaQmJP1Iafpp5UO174
ZZmMgdGvf77fv7+918MNQwsj7AwBYnI/XyvEbocWb0aBDmZu59cGb28LhUGnf77O76+voNjlw5hS
PFXya/htyqlFcq5QKfqU5Vyvntw5Yzg05H5WCTL2xVfi2faxheJf/821f9/bBcXrG0SwsbDL81/2
oAmk+mQ1PmOJnN97P1duRckZVkUaspo1Z2jPOHr+/Hn/y33FJMKACexH0e+LpqdREXZ52KYlc/bi
OSmfsfNGmz9f5bdtPSQBUD2cWtgbkM26fv0vu+ssalc7fOIELKJ3iYI6P+d9FBybas5TCIT6E8Xi
/ccAh//9zPbxW3/a8bABCRGFiCDDaQqi6/3+y1XV4C2ev1jUxxLq/yn3i2gvWwuiZCwdvAbp1mK3
wCs0WacQAEJ4JCw+qq7t9qBkXHyoiWj8fTPX1P3No/6xNn762/CgQ0Q5r+N7gt/rGV818bQu3po6
Dk8gYgRARQ3cpQSjCntCdKI+TbYr0ZwUcbqC/z2M9VJgGbvmWyXiHtEyy3vwU/5c/d26/m0RoHXC
CA+fYXAKhvkFv9w4CGQuqn04lROto5dhWtovLo5oCAdHVujEOo+cK+nhxUSdiDKQusGybHVMJB0K
xBcuTLcHNbogAlAsDGBNbgwsnlkg5SYHiyyG09iSG85C2AL1DIZljhHWS/AYwT6uums+1ICXCYnS
ZnHb1UaT2ZquRZetgb7kMA3WEa5qYcnZhDb6hrazs/sRkbh6a1UvQaezCN/HVhaLjJFGHpEematt
cV1bA6kLhFNKiz8Csu2DHWh1IX7ebVlbwdwmSH1+FZDzU2JMK9MIwGmRBrgn8E29xV5UAzACQTU/
OiEf0gOt0guqrwnQfPNah7W9rYgP1/HPy+jX54JdHXV8LPBwKKYoRr8e4RLebruoLvVu5bJtu9SX
WQBka/6bTeF6Wvy8dgKE1mCeCJT7sU95FPyyt9cWOnc8lFeDvQrLNxjukIypXRXIJFIBPHJw3yB+
QWN2pNbTpp78S14NoCZIDs0Vg279m9ACeQy7AgJFEcblxY1uK5vyxrfMSwJMkUT+xtRBijMNtuQP
FdzHwiuzsoW1CX1A7phpYbj9kM3NVH1xbPE8ZM5ynY6mCjOljQSgp8mbGde9sn39mQwNeu4ob8yn
Cgw6aMtoRVADd3NMS82WZFwp4llh399ft0QYyioP9nku9KV3LFpuIG3WqY5UiNzeRIABTVGJvb+Y
c3TYV7Oh7ALAG7mA/wI4rjEky00k7s3VxWhkmbLGI+F2/mF35LHX6513tUTKcrXbQHD4JHSm7sUv
qoOGUuPe8NBpGozIhW/60spx5/kYJAKVxJhh68l2eSRXQye/WjujBt07T2t9T384P9MPF4j2IZxh
EN8eYCf4RTWX431OVv3QX90kxsr2WzDOI6yOH3YTlXyEYH91ofK5uEOks/d3g4ygCIJUiL8PYMkV
lprHP+dwodZU/TC9qqv/NfmjD1FE2PkCv7e/p3yRB4zoq266PudHOPzbENG87eBb/4SbT267NRgQ
iPDA+ADM91OP8mnIih/GHaH8W5mvX7z6aupNs4k/D3ijHkoP1rCaQSclqjIqkYb6rxPpKThxmIad
zJ95Z2AjEmS4F8c+KMKPWV1FEdT6H86jupqQMfwRkhQgS85rG9antuX8QccUnqqbi3CCk4AMJi42
fLcrkh9AfVEU75YfxqiERSrKENjRGCXzwMy6W344q8EPlzXy6bM2DfiWvGBsq2tNED5EpKQm3CJY
AeKnqNzX4erizrwu0nFBmlU3/vwgpL4iVHG/y+PWNRv0UmoXqDpKQ7yI0wa71sjTZsYdrD0vzEbP
m46Y/zmBe8uvfnJVDeIRyPZjyZCjPKJpkQd43X65abtq3LFY8zpz0ypfRjs53Mmr1d1eTe8R/oVM
rVTzpb0a49IaskEUxJ2LObRHtNkhFnf1uvgQMlU9fMp9OSXgAZN+9rcl/Pih5s/11aDHXeXJ4HUH
cIY2MzjHoTEjOclKozeh1zZb2V+Nf7fE/IPVsF2Rcpmo3Ix+Z++0GoGiuitNYBu/SgtuXFZJcB6u
gR66BEVwv9gfaZ7youSEgBcDsLCAXOgwugCMQ/FJ91N/P69IgZZX7KFT8qaexse44kiStwyvKX9D
oPCtEYOs4SM3yxdUOx9xgMPNesv7YPvgc706gfc5CA7WMSQ9lvbBxgXyLKo7kT7wXurc3YHeBGdW
VK/UfQxd9RQV8UdpqE1dtB5XUpyxSSEHOi+ZmMYd8nr9Jg7BydsxeC2KGBgtZ3fUgwA3cb2tO/fk
i8mmLbEnmBrnDglWnKbqqfDAdfG1+T6vSPNEDLSMfidlBVvE8CQMEXlu5z5Kx8K+YVbEXCeNXr+i
vnuwvnuMSEO23gj9g1HwhlzrLlVd28NBKm403jFZ5qCcKPjuIkpLHLw3qvWTASg08tM2hDOAoE8Z
0jsZrHhCbrGQgIsblJ/ABqWCzKNDKOJq9W7bKTAIiiK4DwLGxxUIP1rwoRs4Sn7StipIkO1B6thX
tx1FPkD0uUkmXwv0Qv7e6xov6fz6sTDhDqWOQ4HA+8xincwV4u5SF5+YjzUUdequQeA2nkyLSrj6
FpVlcED1xqPN0LNgTGrKPxoUHjqpW89+TJJPn/lEu2OOdXYTKKfToGvAs8FfMNaL955e7pqReumC
zNanAFMKUtp2T2RdTk4MQzbE1yYDQ8OBMMEY0Q6cSXR2I5wx2OjfRkdhAJo4yCRrTwsdP3cNJmUM
Mt8BFOrgdszZFEAsgtQXp5xbf1MMVZnpJRpvocg+CcyDbzGXgeDBtOKxd5gq0Y3zUz3RrceLe4n6
K4FKAWGWm/umjr4W4bqk2GOLG6/nU6a98uvIimqzMOyIXSfWRIDpTzsPAeGYNcW51vorrJ5jjyDr
ETguoney+x5dwUdcG6kbf0UgV+Yki1YFbhbpnROSje02CmL5KeCTfHJ5j4fCSiROtecyhIo0NmgK
MhMcj2vIDlXzDojIipgvA4YbO7x16Pznca3OVdtFV3j/oYQ4Ts3yqe30zTTrh2609WfkHO+rouKp
VwqY+zr6SldZZKqUSH0tA4O4tNZZWGGkB+2HDH4yANypunXYnR+GfnkgXJVJbOwuDNc0UBYZ/77E
+x48qQbNRRQDhO6LS92Ux97jN3Bv7lnZY6Obl1sWNLeN0I+5A4bKoZfsG7N8V0D7gECuN2VBsW90
CNyxmSPxWwLh8Mj3cIRbjYfC/FPlQ4vnAN4aNYI4auFWM2mQ1Abp2MLNQ5UhDvlo7/0Ob/+W4kYm
YDDSoJ1eRbGMyHMFOw8bTp94XdnckgKcik/ChMVd9xRP7Vd0NoB2htF4oJ7UvBmgwuFddAGABLHe
9uN6hM/gMn+OX7GBc4wPcF/ypYJJQQsc4n5Yo07xihtaMXIOLPhmhkCritx8D8YnRv4YQNHayDVB
Dkwl3ZIvmG0yeZtSrXna5fV2iausJ82uxNwBP1jxPWABGxbjJOcGHIVukSGKkbp33QfQBbgggPW2
0YzISYBoTRsg1TAu/l2HOjo1Jn8Mu/4mlHBx8uvsiTbWb8h0nZYitmAfm3nPi4Buah8gurd6L4sO
q7NsV5HOOr9Vqs0zCoFBts2ByMdcFPvcrJt10WD46aki5VkAzyXRgNO462ZY7Qig9k2vNlPuZ4vs
P6ql/BqK6lBc720ZukdOEKFaXSAOhg9NOrYDfqKFVjUwicxRqaOkdyEwnWrnwYnZ8oFdIoDUnHzq
eZBvbT/uQkSEMBYnMZh+Q1lwQaWxJTDxk6DRGygaH0wux7FSJ0e8HUjsMvFm0IEAPbdFs24XEV2g
Kj+RNv+ou2DLJ55BOcoQDM2UEp8Mb+/AckpEzRugUW7T++ZJRRW2bpywo6JZsATBdmJDs/UjeYF+
Krd2hlHLWt+kvS9DaGDXpN+MxxEDg1WIg97WtUHBHoJALLG/+7nZxxZvQdX5u5Ija1CY4VPfj7AK
Pb2NoKclfAFWFnnqmUxRmAhLbqRHHlghboMWchNQGIB1Uw3iuZmOIXhSvFJw5JUsTl6A3LjiDjdo
8jAhB5HMLxXUngzAxHA9CvjGxutlXeuTi7obYDXL7dKpr2LlXipMXd+oCBU54KGXqO0vIjKIq7uw
3HOG+REg8QfkXJMBlureX3PvCfgQfSyi+B2eJOQicVhI/xCF3iPPvXQaIRDaMPheCQDS2vlo3YT4
QmIEK6pQt4kRPUWazJ2riCEYjEMgmcTyCq37bZ4i5OAHobOwix5D2OlJSRkymdLtLAYmHaPWf2wK
cMulJyBr9Pfwb+5FYRVcdz4g9ee+BMY7DohxpWU4lxvpiwcrF9QNY55nbaEvHux/pKgtaINQHFCk
7daajwgNDgjAlFxuIJrfVfkiUgw/6bewW+5VX783w4zYolfeKS1Rb01WYrrA2H8PqLxvR9A/FjoS
sFb9PBLWpv2qP5Rv7qmOg4OOVv/JQ1olYUgApBL5oXSmoz0uBqlRgUiLx4ply4u6RYJhbQXybP1b
3c43TOpzhQPs2F+Jex9dzwbnVUXgfJPmjPfOnWy1vE4dpkJ17Yp9DuWIwxZ6I2KEmzYtRd4nL9VX
jKawR8xFmlJRVnc9EIRurI5mmTHQpa3jnVYTTp0fY5gC04DV1wYATclS1YDqJswNWe0jY4JhTMip
1+0zAOi9iCy2M+wsCekFEEWvu5EcOA50jw2C8k+q9b453kcXUozlmUT9ekRuk23bCo/ZKuplMjTF
2V/6LWnyQ2nYDsaQ9wo6DdkS6e3iFnmjLjL5rpPepY66bTSuz8UyPau4GhF2KcDlDDvsZhsyxTD8
rX+jpvFezRh2w3R/47s8i/mKGMLacRxeKHKatnyYY/GoEOZLuRsuPeGf1w4TO2Z/P7eEHoDXTpjs
gjCbnE2G2PFT4LwnWvVIo2MeAOYQPPRUPbQzoPDGVa9kubKlWHeOBzeLxAAQNbLjwOOjczaLen22
ZEBbgg4GR/W2nMCdeUpsg3nYGWsz6BgHJLLBgxVjdxtxxWgKBGG9ATK4YIBOfKhaTKgIuiJdhG2g
mOSHWLdbvzXP4KKiTSGB0VA0tbaJ0CnT75O217WLiVclEWEmpNAxolYw1mC1M4KeVS2AVKlkjdr0
tTGIHJhhmNOGm/gJDeP0KSZ5KdOeeE0LpkGX2FXqOgejg0kq7pZLFNAPYTXgmF6nWI573iwlSAmv
ubeF6r+PasHm5w0jSkaE0Pxb4JnqOohsCrxjbqH5pIXi7ANKDn/2MMBg75HS3E4gIaYdRcTwWee1
vsMUL3BAhFae3FZ8ZpdcezkOa7rk4UH5EtY7Z020wZKK+s0VEc30TB/VUs70ZuaTeAz1VF4YVGWk
wtY7h5FAcbTeUyj879YiztlHb9jvMMVjffcHd2cQTk+qntXAFVaJs76saxDMhEyvFjcIb9gI4idX
ITrecrlHjnbeCuhZ3ohmoS7PuVc82oAmrsPfba18yNE8SzdfWBHfQwjGjIzBzCk4pDtbSkgfq6rP
zHoNgoj5mL/zsm7uSvAVqhZNWiOqmbs62qx98N4PkchalpuDhEmMvV0ZDHHIEfoiHt7dlA84ZQZT
IKZZF1mHqQ13qhtOy7y8NJgqmIw9mR8HwV67SD8LAZSIgHiAYlOKd9C4CLwrUMkwyNypijFJDMPI
XsqGI9pCB7LsW+wliRwxYGmN5KcW6CBSdAzvnFYcnMycImuDiVxy8hNUfT0AZtUh/b84isaz6Et/
g8E0ZtMW3V6MywHDgR6q2b+bHNLhpWX5Cfb6OzLhagcmy34qtdcuNzNGgb2hLyvee1DvF6mbfmur
SD4UmkHZrWxarZPH4SWYBwiUGwy7OpYmdBewRBjRNhTrTs0h9rMagZ25LusbhHv4Jyzwt3GwlwrV
/B3GSQGIjmLVZDViT09ohKG4gtdcP60TAA8ci0My4GB91OD3b6Rz9UWIeT0KF784ApwWRNal8OuX
AM/hpIJOZSVSx89e2OJFQNE2ZuMYkSep0NHPZYOBEiXYxthBQAirln+iRYGPENISqLYfHezUxxuL
dM1Fu7j8GuH/SfKVL3x5niX3QWUHzz0l0amsWnlXFx7qcA4MR0b5glICLjrgaoKZYNaCfWenaFgw
3kVzhMDNmJGSwsQf7ddajGc8FjhoZniDzSw3A9f3plfmTZdQn7Bitq2Ne2htQXmCPdJlQ6/bw9JN
8/8l79yW29axdf1E3BskCBK8lURJlu3Yzjm5Yc3MmfB8PvPp18d077VsWcuq9O2+mdXVqQQiCAIY
Y/z/N250meEBHaCllAiPP8lpDmDzec5Xy0S7W3OJ3nKVMrEa5VjmXUg4qG6Rh3meH5Ma2tj1bB1l
4YBPQFM/bHtq7GJePiDMibalJdPTIrCN8gGmuP29YeMqLjKNbr+O8/grkcV+1jLA7m5G26y3LD+O
oMFl5YzJbR5qp/wQNgJBVG45zX1XLWSspBzEJ1thS7KAu1Sb0Eu+kSTBmDA6Apqao8xbK56wMWiL
/Jkxw8bp+sdZcpPOlJPdDGlQ7DolQDDVzTTsB1G16GiVu5vy0QTHY2XGTTk7Ce4cpzrFoW2MmzKa
y33pgGCcdRh+AAWj7oukvzNyK985UmVoleLoG+Y8BdmkHWdKbq74C4Bjs0dAKn9qqLwUCeQ0gDSL
m78wqUT2XdIiraKOniFgblrz72rNNBMv1cmuDHouKnw7ob2drChhQc4KnuPMXZDr4jRjCNpXSz+Q
QNJuh76ynWzDfSpFXBTeprdZkMcZlbmzBVRIEEXs02/DLvH+WsQwI+mslsjjxq3DKjiZUdygawq6
CDmfILd7Mjsztn923Tjw9SKAxB6bL0XzPeHfHL9Kr+EsMNNOhj88C/nYnVg6J74Z874Fv0NZ4XOb
d7+rErQd8XusHGinLV2JLYcEtciZW3/HXVuYqHwDsCmcFU5JCISS84PIbedHmIfOY03AHx7d3+WE
pk7b5Ibr6WxzoSjaYy9i2HMZJozhZHuDK/dB16ZYbLq8+4LEjkW1GpDH4zRMEg/XPKEvIBHiGskp
sqa52UZzL2W0ba3Jnk5jM2f5O1nb02M290mzl73ANTgMjrdtFI6qbU/ekXx2k8/iR17nqHNz+Ik/
O7hcNsJgx879ROW2olSGl2tXh6Mx4f7CH31EzZ4P2ylyhOFTvMy9DScXykd3qLz0JOPVc5WQVd01
hrUj3D6Yi/E02xMZWV3/yLFfSWs8eGP1fhrT8WuZkH72zL8NXJk49B+atMIn2TrkhSu2G8+sj7hZ
1NNCunWn28i85W1/i7jVRkP/U3di8VN3XL61GV5CdKGbudUllyByd0Rc5Bv8eSTy6abR2c0JCZc1
iI/2dlm5hJrfm2hswq1wDMpGYWvuieKRxQ9ySbdoA2NPHwdj/I6pyXmHLBWlLkq7cAjrB/6K/YGU
efpRer36LMwqOfZq+qE7m6M7WtxjzW3bJ4SK+k2GJv5U8ls3SYqpmk2IDahtZEG+Lh08LzvYoisd
6IOZdneJh8YwnBpnPrQ2CEBIG/PEJ+JgSrrrXVH8CO0xrLdpEg/2CQNMLsk1rOXWvTlayXhM2piA
3lZpo3dFBEVzU7qS8IS4se/J7mTeoSz1bN/FdTKXfl1p5cESqWKId2MN0KqIjRaKVGHhPmHB6HYv
h2ESt27eGuoh6AfXOVoYJlwf2qtH8L2o9N4cQuHcjpWQ5Q2vN16O5mBZyy6YOn43Tn5kY6hVqMKi
5gjHfVl3VvrEjXkKP3aYYORdOgm2Amcw+O/MLqQRHJeYAWXVwg5ciuCusXHz7KfCa6N9pGwcbGWg
Q43tNC3lXW4us/yQyrExb71OtdlRxNkyHnWu0qqGnLJuE4NO+vz74Dh1/Gi3EpFuWlPW2QEiaWFu
yCpsl40HmMu495xV+cy/HJDAaKLs1uwwo3ayqR/whhBhWW46n1SZcyTaafvAGl66fTPIzvAlQoXx
c+8Vni+bCc6tZ0TtMTcIA7OM9MZjKqrmiI4MKN4yfq671lz95XieERejcOPe+Q54ZnxDLe6X5y5f
OFIJsriA39aNnB/YvLvb2HZui0FnxzyCFIpcYVV+jORypOoOuVUufrRE5bY1Gntr1h53o8Ieb6LW
gPK1Ft/niboWLrde/tPrxNhTMw++BoUF2oS0WvQVTms07tsR5Q5RftMkR1LQ3C2HppvviqaKuNTF
rAXVyvo2cyWJoChzvHf5NE9HK9YtQZeXKMIQuAtBmc7JjrXMzT1vi/bjWlbZ90CRv05N6rHMpS7+
rg1Yk32j7sIgTX9MoTk/GaZnPQ1tPMaHUafN1jWW8GYR4kNvFSuZAPII8gyHRE7mxuS82mA71167
N0K83zFbRH2aCMgOVp/RFdKANuQF9QersYhqSMjZPMm8ADUom+8eL+1DRPnkexoXIxQdr911Bfym
zFX4gwUswcWf44rb7Ex6a2mEfVxaGYOyCaZH17DHR5d1t/Us+cXGvB8jZu+tHxlZBApnLhwpKhzz
p5RC6+coleVTarpf5UhiZzRh0+XTEDwFQV9NQPrmx7wJBDtDCV3OKqp73TQuyfpOP6ReP+LgJZ29
EWBpqU626XDTeF120E7q/RgBkhyqYSzvTGAP72SAd9ElQ0n0rayNE627XR19NkUgb92q/9GkFort
GU9JHEx381Q7O06MDte8K0/IiyoqTE31lxuncbAza2v206ZYc6SJHMo91UTpZwo770650v7RG1EI
iNQratNv05wVlo7O/FftpsmI7ciwCPuTGIsuQOTInjsMPJpjQoong3/pXpqAqHpJZYgLRrGcBJVj
bzdTMns3chXZt0Yx/GOrun0qlqh9NGBB48Uib2Q6o3skoUDWSjWSRJGZKBCoGMLlt6he9IrTqH1Z
zsW71g7FsXHRAWw0Ssdla/ZJesgTkfkOQp2QjWcB6xA4K+6hFLhzqGtTgq0q9lXdI+SqJvLEEb5B
I7VuYTM7h7V1FmmSHLzwWClBdn8MTT4VrXeW1O4HKQrCAdSbBwqSHkW9KLAOuCKJ2V2IMVtonst+
sUV9j8+w+eHOiXyXpMPPXuAuJFZabohpoC2VQRfvZG6ImyIvp5va4SKqUk/dmtD4KBgLdbDrMTY2
3RLYT5Pljt+qtrI8DGT1fG95Qr0HiMHNo6kyf1kK/Y4Ejt6kGCEHtRyJ3+J9K8BhVWJ6jybE+Dg7
RffUUBXj+hqXe9Y/8ghPwEDOYvmlNVfUiwiUvAkVK3GDxwc/QowCAGMRXJBm8I5V0gfHPnHJ0MUe
NC0BOiF3bmBML99Q05HVDsk9isRpnsBqtqAtypGItk2wRcrR/DpiK3+n0njgbLYi8jiO9WBN3ucU
UzX6mTxPDr0y450o0RYgx4uAi2Ory8PWOqbxIg9BlPaPS9VnXDMy7O+UOH7KMWj/ydPiJ6jecdvU
ff8XJjP3XV3CiNlUPQpUtwVhOVHTo9g9bQUlcTiSuISJgbPT7LZ7neG/pri9t2uM+UEx3GAaXsiW
qpMFMAeSYgxAq5y/tVaS+AhJPuV5+rfqkJmURr4x5wqjZSHuSuXVNtcF9IKBBWBA1A40MtPKu72R
r/cbLI67Yi6qLXmV6S4lGm83yxS9JxVe3E4iez+sziSdw/UqW8IJo6ccKZHdnspJsFjVTMgc5sYc
3bZNHePAGsJbdB4dL4I90Rs9DuCcHFY2LB8WMZa7lE3UH1jE2ww8J0YpD7Cw/dEVyY8cvdheaTPc
URDE9BybnzozPZJqT065N3+vWrPFyJGZP42S8yiWY2xvHTl/WnQ1gtmNRySDOZaQfBNPOjoZS+59
CfIgJ2HpzjF/wwScaA9AVAG1ERj0IycZLJXCuM0MwupyGI2PGCG6k9WP823I8bxpQG0ePbJpJOGn
9qGtNQklN2u2lImjW526WDQQar7TWUUOnbTzTIvBAzlFghDCrm2hMSMu3iC2SZ1XH+MVIZiyqfqg
XRRMDgRG9mIl/mwA+anIvdyHpkMuWMDvKWITC27rerddgTskUqF6LwJ3vlvmvv6kAoLYnEzlV8Mx
bubZOJVzL6zdkJTlHVlsKE/N97hX+WPfK+8WNHF8ou2MeYTO3n4KNIiSphb6rgzr+h+Sx+I2Nurw
1jQLADgSGpwRJuIBhZcR+OxnVB0ok1H0CYut6pL8WM2ICD293hnLBXzxJFN/Bp65tyxDgZ9JVffY
OwXAxZiyRUjg/7EyKv0Ippyd3SQXZoULjN4BePJ7YVV/adkWd23Gcbhv56E8ulUJ9dSewaXC4/zh
dVT5M0TVG4I7tufcuoUf0zf3M2nu9+EYURlechw/YEQS72QMpBrXKyMVoHLwg9pMd4FwpwM5E6hM
YwYZLuAJigYBVjKS2dynWduenAk36aaZZ30qU3CfFLnL7zM7Db7GtPA+YHnLwm1S5RNA47aFp9RD
X5knkz0gzjp/Rq52zF0AomgT+Npi1TRfgoYrJrkP7TW7AYcdJOjeFJCDDfsUklOxtrKv3U92aIlf
kZ69Y9dwJxvmyBafKuW0T6NtG/TJ6637pnCb09ItX5Ja5/cTIdaTTFRzygOnfG/kcx5tqjCHg+LW
fUMa3cKsOFIc28liILIX03xPaj/zFYGh2Ayk8cubzCnY5Z0hNMlfhw28dqMLm63jAFfdlqoq/p6h
3PXAM5bgUwQX8JdMA4+aisFZoDWVhg6iLYoob0hY8nEp4FaUcfLRqmZlb1DFQRyNyxoskANSr2vb
9MCGxp0tw3pHtTRpRiS/rrlvOzAFGwrtH9AwQOWY+/IRlkOkP+Yju58zo4zbBobUDzUJPVhai9mY
n200FVyeEic86aIItkTkjjxaBYkGUeVxt5mikpKHPQ2qhHZVmfPWtPvwp+iSgbqoi0yriiAoysL8
IduxPnXewv6g5EQVQ8IJ9qgBhvjF78vRCL5Yy7JSFjUVeWrfqWIfgwp/l6bu9E5OAjZFZeC6jJw1
SrbLf2w93nSigqroJfel23+LWeRkE6cYd3KJz7OMlfbrCYjALqiqPN+iuioeFIopbPRhw67Hbfto
BtjEYysms9TLBPqdFZQHM8TiuHHmvOSZHMNFgqSBszru36Tx4j1g+UOr1OjDRGjvs2TAs5mlgvIV
FgUk2Q6eM9QtSaO8fTQ3+Y1F0LCVk/7bc0NEDogpD3ltdl8SwwxvvDIIWxzLdXMkHbVyVBBCEOwC
G6mn8JH5RkeEHu82nRJ4isVYDvsFI84e0ALJ44WXZERdtVuoYhi3nljyj0NJ7LlzsCea/GFxv9jm
8qjx0ZOVn0MDtmMFeuToUj3mBkXSi/qoTTFok7P4tD/FXXLThnhn1z8TfssmTQE5rwUZMyQqBCTh
cXAk2CslxsHHpRrtSf8ZPZAXG5odbwufAfUh10aENanvg1TK4PBfV5+lXEgibfd1KeLxaMoq4+Kg
wWsWrVF9lb2ioFqVtvu1UQZaQbeZ8/suUMntKCZ+B5e+gJoX8XLYC7guQ/sUSVKabTaTA+0LoELx
aph/W9xprf6EZ5JgJJeodBwh8GppYl99Jv8uafcCTbn8t5x+0c0MYSdfgWgk5hH12FwR2LPWqLNz
g5t51N1fFOtdCsFdCzyi84iCjyPwIlbsVCBwZTecHj0qktzGkqlIIRXJHottBv7uZ97NFGfSHnbv
v/TD/+7Cg9Tqf5rKPDfePffh/X9p+3ORtf/f/+euWy2HL3oC/XdT5v9pIrT+hX/Z/qT5f5TGv+ch
CV9jA42/AR0RTYEsQfMya22qiDcAZ8CqxP237c8VNP22hId835T8bZO/9G/bH92h3LXhn9a2kNKi
N9CfNAU6N3rg+sNY49j0F8d7gfWMlftMSC9phhN50O19Z4p7AoxMj6eO5hCfvFJ2N88m5d9r53kD
onONs8Bfp+lpZdrKZh7MVdT/bCyIbmCZuzj2hasJH/schU0GuHoHYcLttsqgKLQsLjcXVWTp/X8w
uOM4q+DZZHc5Uz0Lm0wyVvvIJ76Jb8nIVdyeasnlMyh3Tc7QnQ7wCo9sk2+P/MpP9Pu5tWuBVdE2
v4Cl8fy5JaiTmhIVIrG10QTbNslK2nscEiTO7yaCXeDZk13c4tGODnOOjCsESH5jlalDv56RXjFX
ftDZdiR+/yAMFHg+mQ5+2csfZFBWS81QR5SdguEus8votCSqO7IkoV4sdfkr9yzQ1Vr0LcCUNN2D
2MZZjVvqXx0I/3cjxzrtz3bG9afgylHkji2Wn2Werb8lMMGmlWXsd9gQ75OiIHcdw2G8cUQE4Iwc
Q/5ojK2O9oZdl9+8rF9+dTIOHUS7IckkF9/6nRPhmyWfmuri2lSdieV//z6Nt8W08QzxxZ3r8pHQ
t7ODYK3WY/zeFsPkL/kyb51GK5/kSHvI2rm5lSCb921tAO8Py/bdn78vF9eSyXaw+gPO/X16vW4F
gU78CHX6Qx1X9k4uTfYON5pxAxjB3c0q5OIwh016lxIBc/d3iuEv18mu2X1e7xcujf9Wr4ZcfT/2
mVkLUh+5zjZMfSpH1j8Qu9P9lLjdgctp8K+z5n9dG+urP18az4ZSZ1NfBVEQ1ipOfUvU7bBBItIj
+AuC7yqf58ceVcH+7Xm+sBbX2WWrdlwMPOa6fz3bn2KErEZWtYkvI09syXUWt7ZdyCu74Pq1nz0W
Hwp+RhcvGlv72SiFyi1DdIIVNVbBrktlxaanaKiWubBDtPrLTW139/aTmRdeG4NivcVnzUqWZ3OZ
kBeNp3Ci7ItuY9/n6fyYtGyGeWZ03+26B6xTTYhcbOFte71U8AtCPqYxFe5jmpfWwey4ym+s3lOf
EA5T1H/7B77+fWwAq0VOK664Ym2c93zq2aeyOu5LYGuQaw8FpYrdlMXjgeJWcGWo18tK47Fn48Nn
AYbNOdtxSja6sQGAzltWA+imOKbFlSs+hnU27BY8T1e8apcezSa/TN4Es4t7bv3LpxKVn+PBF7W7
aF8A9MaXIeixU5Fo+fNZVFiPeTYOWi4OL2exJ988w33IfD1QW7BJ/IH5ilANjng73h7KfL2MsVBq
VAFcUCStHc4OtdRuXZSZNV8ntTK1zW0DjdVARLjxskBvkxHrPnTrkKJr2cx3tLarSHii9UJs4v2q
c7P/QjcU77GO5/Fr1gJuKY0OhImd9/L09m+99FMdtEPY3HHQsnm9nBZ3pMspqNYUWIlZ7sfOATzb
h9me7U3uBBH1HubJeGWCLg/KBEnIPrz6s40Sy1NglgVoGhQwtCmSeaqfkJPoY2Msxa9qdqN3qZTG
j7cf9dJic8R/j3puI6u1tZiCpK4feZ19Cyj2CSCfczSWSV/5jF5vlmwolmIv0SZy9bXz9/MvVgN7
MwP+Q6I9sTkEPfue/K6+Yjm/sHG9HOZsGkdVxY2pm9RPA5BFUU28HSLcPJqhWKleSQ8nE8wTKofe
+FKpQC1kGieQRq6NPlxEaf1kTAWIaoovd2qc3ce3J/zSbuKsHlu+OIJHceZMH9xYz0OEgmfgcnuU
/RT6FTLaD33klWAvreD49niv3KVoGQSwECWhdEiNxfTlvJei6pylMFMffaP7oxOe+DkPFH0QtHT0
2hxbb/y6dg8g9Fe0EOvsfrohHWrPm8xLcQthKsJRNyzU0ZwYHPyVk+bSfHhsCuu3g5/bPlsWY+ix
1CKQgKrvxg/U2/D0qbI2PrPZpreFM5d/fJxqrrEuuAwmBGPruk6fHdqQyKU7uhNChtBMaMOBDugQ
U7D90lGGO6AemRqI5oX39PZ7WNfdy1Ncm2RFseGbPKa5BnXPh00j04TEhmcrZdGhnp4DskVWuReN
Lh+oUOjNYiGONyUNy0rSaFeWwYXvnOGJJX5va/b5JcKq5zrHCpT7li6iHZYC+iFUdI/IJJmFt5/0
0lCWzZqDB6BYcGfnpSq5FwPk5GimQ9wOeWV7iw/LpTQ20nrv7bEubJomPdY5TrBOo0Y4e5luT8YU
1VzmewGyFWBYmgwwcMKFyGFnUrQ89PST+PMHVES+QA4B73ASnw06yHZBwBaHfkQPyfdt4AYrk3O+
pUVjs3/7+dbVf7ZqHPA+hO8unnXHPtstUq1CpBth6Ad9Im8mE5dVkFn9TkVRh8QRYnSMiuJmidJf
fz4wcJ3f9x4I4ueMBZbrGLCVGzvLCaevCI3wNUVWdEBMpDZt31t+onX6ab39XguhLuwI3BQESBR2
LhvCw8svJbPtxi7XUrphe9FDVoe/QFXhoZ1pGZqs2pm3n/TScIxGUoPdgKv82RQTZhOjBKaBNtmL
qNzM7pd0WarPdVRkNGgMrCsze3E8T1jCNInwOetfPh7m3BqE8GjsqqlrkRgg72jhlAF9wews8u5K
LPh6BXm8R5gkDLa+z/XnPNvuEleFSIwHep0G1AGJfrtTl7YUeDP4JEbUPKaR+FBEuO3enlbr4sDA
FEE9WDCKaEX9YuCYSsvUY6/xga2jMHCyvH9IQaFMBzeZvKdS4o7zYamSw9TaALeXtsac3lauM924
CVdAGrOJ6NYSU4gFKxLNP1kZ0GBglIn3Gb2c99CHCy4sV9nQgeawo9NJVBcg0qdUicd59FrEkmZW
0JcqlOK7iUxbb+to1j5Wh9C+shNduHh4ipStZItVlkva/eXzNnavaD4G6L/uREbnVNoTm66NN3Ca
UJZoM9hSxB3ohyno4UkNn/+PJK5RArC2MipeyNfpQGVAVsBg31zZssx1Fb/cSPhtrHFlcfSwY579
OgtUbDx6UewjdqLttVosmNM9HgPKiUdhRg4lZbLLXebZW2scsZr0k7GKC70rabXXpwP1IZvW5vAu
AEqcB5bQphF3Ysn1HXN0tyF9k7egGcObfKjsK2fepVfiIKEgZF4pTuRkXr6SFt1LZw5m6FOLNFDI
z7I5DXhO4RTGisqi1SWfVDtR6arrcPjbMCLZbcYJ5InjLHDVMRRvsyUXWLOUu6eHcvmnjCthkeAl
mwr6yVaEs2cfybBUWVR1YeTDw8fBUtPMa0CoelepSvsWkLNNCgPqyry8PjTXrDKzwm0c4Is8GzRs
9SDsMQj9flobIfRGFR1T4UFxbZYi/TpqPsYFY+CVN7/u2+dL8PmwZ/u6Ywj8tqumXCRjQk8SGoP2
TTHv3953Lj2chKWFyIATk0Dt5TsPbauMkAVGdEySzo1a0IX1WDp9HUQo15NC+dMEGvrtQc8RGYSJ
HssZ0pXrEuHAy305qoXQJzNLO/LNAgYSQHlaZUJ13DnKWN57Q0zsuF7t08JmLyjpv0NGw73yWn+n
w88nmH2HNNGKBcQj+vJHeFVA4LL+iDLO5QPUeWpuYda8c7IOmc5SDF/cZoxOip3mBg5kflNmqrwD
WmCcHPgv95RCUem8PTOvr70eh46wXS7c2CLOT1fTIcJsXBJHXMTp1z41xS1G0XGPusPdQEno7tAh
5IcuHrXfk5bdvT38hVQ642P0Yc9bcXXn4UVvTuFgBIzfOnW7h5cy73MgbHfwTEZ6w1gTovNxQmRl
ZsmPVjvyvlhat4EXHtkkGCp55Ti+tP3ZHIr8IBOC1TmYzPS6eqibJvJpeD0jhO3H/RTqzzpU17aW
izPPqvydmZScSy9XAxFeLmcx8SGkqUInb9tgHDxxqLyZVobd6uMR/SiPZmFG74Jhsr69PfUXzn+q
RKCAID0pE83ky/FpKlQ5UcbFI7PJ/s118BN9Rv9xwlSELCRKbiwnTrZj04R/vT3wpX1GwSEjpNSA
iJz1FTy78dAeCinBwhRnohoPWAWytYmpfWVlrdN3/rFRi9Ps3VTp6Bv0chSnpFylzTby+6oQfiwQ
ikWtanZQmMOPcOXzK4mNS/uaWr8kEunwyMT658+eylhaM0b2xD0uttAWozCVmyKoBeii2jM+cbfB
/JUnMArfns1L49KJ1ZGOgLYJdvTluMhfILBERuyb5RwfBsv9EYHvfnDG+Jc0YpRIjvz19oiXFg6H
k62JHnlY52wHxy+LdJsrv9/YIt4BCum4o8703hioBn0xnRgXTp55j3i0r340lz5PfLIrVVRJjSr1
5dNiBC5AGKexrxM61sIOlbuybKIj7Ab7yk5waQE9H+rsOCyKbMqHPo99Q+fDRjsNHdOkSd/uvOj2
rek6VxbsxRdJKON5ZJ8oL5+/SM1LxDVBH4CMe3CzaLj7NPvY9lPdbeMULWs+w2x++11emk+GojbC
1ZMltL7rZ6vWbtt2DOBo+YuNkzhp6LwQgkHbE6OPVxbqpc+ebZU9dQXf6nNaH2S2FNBNRWGQFNve
CqlMzlWY+G8/0O+azvl37+o1N4wHjATe2epMO3qU20yh7+Zxc5qtJthTuaaAZsR1dcx0SAuipPlm
urp679qluffqqvvV1Ut/sNqaxk20h9jJgabBqWFSn7JQR9v4Y33XUtdAiZdeOXVAKvVAW8ljn61m
F1BA2sHo9hdNRySjLqDINEr6jYjxs0F0Odi5Iz9cmaE1gD2bIaQB4OLAA5OcOQ9w54n+A2lDJ5gc
hMWdZfVfZBcvn7HjL1tjZoWbfZ0dGzOi1zJd4gbHGq8UiS88N6VqRAO2RPJAIfTlqjNojB12BfVz
K6YzoC2mtY1YEx89adg7eqzHBwFm/cp5dynEIkljkWFDrEC7ifVXPVvrrSxB9jVEG6BdmkNUUQbb
DS4t6Ei/dlSnBkApJi3KzK4b3hnmqmxb6jjZ0xs3kFc+hgvfHb9FeZKsKnvZeeTT21Y+5aG9mmtD
2m+zdz+4Qyh3Us7DlXLVuuDPXzfgU1LMHmVCWK8vHzsMM8vLaFTlmx0tDdAwdtE3mWMo9RFzmYci
jNKfiXTbQxR6a0/Yomlu3l5xl143KUBeHFc8fBnnO5tdhd3Ul5G/QlBvi76UN/RsoO1haP4C+CI3
A5aw/dtjXti9yYrx2Fy4QSOeSzTMifA4iVKqNWacHrAx4xOOe4wSwsmOfZVGn98e78KhSNsuBGHW
ejLSZv3lLLuTHVSFKhgP/YIfwiXdOx3QomjX/t1XNsJv/L1XTowLi4izgg+ItBiXaO9sQXvKQAJY
UErhMJ63tT2qQyYx1UhAzE9vP96r6SRgERz4VLiVaxFGvXy8mjrbQhSPr3nlJRGh0bYCiv+xsA2a
swaivvJorz9WlioHk8kF0bMlQ74c0BSZlddZChTC7tsbchHKDwwvg9cj0vpDnJozck8XYbszmPsU
nd/HKMGbUec4mf/40SlkW3CSKQtRcDzbrNpR1YPoyFKVYmVTibbw62w/Uqwqm/zKqn11Rq5PjeLR
4zAmFXQuK0xqdq0Qo+ouB8xIM2Qnn53tXK1do/6Dh0K/9HsgTCzr+362F4b0pyEoAyGUpAaO3jCo
gWkrROnmQHvGGZ/72+O9PpaJcFiqLFJsxi7pxpcDlsLs+pma7Q5URXVQja7wyzXxPcq46GfdUsFN
wPHhh5imb+jGugdwxfa3XFRqH7aDtXfpv4foOqatX62LbzUKbbwURvlzoA/klcX+6ltefysXIsrh
VIKs8/3KC6fMC6rY2AUQwk4WHb9/LIPov5lpGC4QlZrmG14k+kE2uXFlnl590uvQ6FPB+9IV3BJn
y17l9TAWmoKF6Lr5BviB9bE1PLVv6It45Ty8sNZQG3Ijs/AcU987WwLT4qXOaMOCKbFynvDXTFuy
7PHnt1/8pVGoZv2u5blrxPDyvS/BCMVAJgZuEETwBAv9bV9V12rzF0ahyEQBhoayfEDeegY+W86J
GciSBDPNo3Nb3tY19nNrQFj8x89i/85aEbVDgzvPVcQeChrtjgGg3I7GuPRr2uuhaK7EHReWAKEV
8bFHdM7jnM2Y0Rs9OaxurVnF+Q1dPOR+UBqoAjiSK7vAq6FIh6NfXKsc0AaIxl9Om1O5UJCUp3bh
DMRxsmnxnUb012ySPPz77blb/6kXtxCo0uT82EYJNSiZnQ01YvltsxA4d9gk5qkx7cBvUkUbFQ6A
bRu10cMcKAwIOC3fHvjCMyqFRpur7qpssc9Orqbr0y5BFrkbUx0/ZLTX3NlVj9UdfuyVe86FoXCt
AeZiWkk1nsvNqlCEOmxNDxn8hGCmG/BfKiLjW7y0mGPffq4LE0p9j8If0j2t2DVevrvVB41rb/R2
eiq6ZlsnerptAjQ8G6Nt3b+wIlRfVAiLq7ezMPvTbcpBKkIop7khUjk6v1OmgcTMYqbBrun09zgg
aZmH+cw3jj7lzx+T7hkk9jiEnVd3RwA09sgGhRh0smAnt9iUdiTpsM/1C1RMGu/ZJzv3ii8hPb6v
7JCX3ufa8QGhlzQJVtY/f7arxGowsPQ73i7LCQDyxqWD5tCpnTSja3q+VxsYE4qYzHOo7FOX9+TL
oQKEpxJMrrdrR8+8mcQynHrDaa880Lqln32ELskpvgKOfqmcs1HozwS8ELHHjot+cXLwDtCIVBbv
UGtZx5Bu4X++TFwu/aiIBQE/jOiXT6VQFDRlgzkjjyuUvRFKTKrldPaE9XLlnLn0aCjuUclRJX6t
lEtHmqgJo9c7g1zzqSsxzyUUa4Eh0J0OR+LYDfHx7aX5Op9Plo8WPhRPyRNp/vfLx+sLkmOrSHDn
dqSDNsNcwrYDiGD6NJ8c3kM5GhXdM+gPNtdSN5sgN/TJ8Gg5k8rU9j2HxshOK+JPb/+uC8uWn+Uh
XSIooNh5ttUORiNbnl9zsEfFd8ERP+zCcJgPs56WK2qpC2OhAVjnnVyyxZgvp0CVdjBjX/Go2MFu
akuI23kBeD2SubV/+7EubHgIpbg8EoHwynBJvPgam8gNwrwL4JO0Q76PEsCf7OFmudWiSAEjNsNn
3S9PrZeXP98e+eJD8i7RmKJ/Yq99OXJfWgncPR5ygfm6qYegPlaIfjFvD/W1NfUqOUMODlcRSgDG
4x5w9pTgY2kEHzp8ojkiy9pugcjZuH7S0TZvHF3n+1kOwaG2EWNiqpv3oWf/aXMWZlkTNq8aCHYl
fS5wTRYzouhpwgqbkT0Ny2ifssI0dwpM5Ne3p/bSS0U+Q56OOM9BrP1yakPMb90c00vcsl3jYYhn
TTeUtfuyDdpYJAl8xNYq4BWk6R8rlHlKhdJMY1/hMzk3yjRWh9DMg7QCAu1njiXyEEpGptCyXEl3
XVo/3OXJsiIUQjq6bv7PzpHa9rDZ9Z3m4gHyaXEoNA5p+cMZR+/KDeT1LogKwFyzuWy3CBjPLgUj
wjzaI0J5S3IEhGUMHkWNjQ0roXTu6GGRXRnv9ZMxHuTwdavhwnOuWusd0CBVY7igv9qfTQDQZOjj
Bzjd0+HtdXJpIBIrqOzRcGArOdtqS+I91eHS3ZkoYY4iZE8tUGrsavfaQXJxJGKv3x+7oNLw8mUV
syenMTMdBDEmzNBYqWNY57j7MDH/Bw/FmUXI73Jd9M5rrwnoIVqRNfSqHTKCPUT8yBuHnIZkXv/H
JzFlPgIkVjrnMUmcl0+FKWvNi1bOTgYJdM4WvMZkGC1iBsv5L87OrEdqo23Dv8iS9+W0270MDMOE
QAKcWJAQ71t596//ruKVPk17Sm1BFHGCRHWVa3mWezn98qeCVEA2ZhIM0w6TR/7FbsdYnLLzWrih
09JPOAxDZFwbE11wRNKn7/fHUux3WXSjoy+nBSTtdqwB8YoOjpAbNqP3Gejs/B5+9RCu2ljR0Lac
ndv5dZQGOhSsH/OSrUtnszcKr4rbykCQKkAD9pThM4xiVpH+asGJi59P9T9kFidrM6mAFHahBO1S
fqBpWXaRxJyI7iHK+voKDYJexv1VlCnQbVh4O+BmWlBi8L6z2YdGDoXYsDXsfB2B3nW/2k/pZKWn
LqianbWUJ3Y7KBAID3YO4lBQI28/HV610YzaAYI1Vem+CwKstnp7Ka7+nKRnzByqY7vO3gMsJPuh
RLTnr/tzVu0ciJrUPQgldHOLMiYNHNoMGSYUSdfoOBl5caztvjwjJTNewfwaO+Aa+dFeTdeXVnng
GCGpbG/meuTkWQsHUBfOlyzqcW7Q2slBh9hHHf3+5JSDYQYEhEs22rdlxJYENbc6Jjcjd3zUphhV
WK9ersAos19te7NZORMePTSUFSC43n7GyhumMlnRHZr0tId9ZJkyYOhQYPLFBx7w7Llo69945iT9
Rj48vDuUS28H7dHZ6fyME9IuXX6lV9SHwQxrHmg4yhR9pv/67Un2R5WEhiJlmW2Ua/vczWbKJJu+
ROUO2Qewj7b2EOh1spPvvi58ywWVxCkKwFRntndMZeGHJFI2iosG6HwcjaGwj2Jcozc2kOYn5Ni0
T7MgMNKBbVxnQ/Qnkbr2ZSHD2Jm26rpj8/BzAL/5BBW3y0y+mkfjaDHtZsno2DpTWHuJtRMdqW4f
TE9/4h5JW4LNydDaLgEtMWLb5sV+SEaFtF5iIcpeLePZjRwcqtPK23l6X8edEuNId5hWDcHnFsNg
t74A5u+Sy+MRfrEzZLRQXnHPa0bPpl+aKYzzcXwIEtzf759N1cUjMwkPgB+oxG3Pd0HrrhAtOuoO
klPv8wxjHTLHlLoNXeaxP7hUGfcsLFUfkhSVpi+5mssGu/2QtY3yTWfhUQLiKD4vZo1We9HrO6ws
1a3zcpTNuxWBzE5FulLiq/QBsZ0OL/YxWI9pjNjJ/UVUDUV5HiABgYZJf+92QpOFqM6aGg5lclQn
Vj1ajwm9gVPVOOnp/lCvoYOsF4xmsk7uN6gpcv++iGfWuShitOicULjJoIczDvb+IXYi/zNGOFX2
gG2FeSkHIyiOkU01OHInkBtIe887k1Z9RRph8O2lUAAhwu0PSStrqA2DEqpjQZkYEZZ4l5T++vf9
+areZRki0jwFJk1oejuKKLHGCfQYMaq+Me1DMbrRW2h2E7YJ/aRhQ9Imw/e5aovqmK1R9wYlH2K7
+79BjrF9LIkLJKkfin2w5WjzLiLPvOYo1AdaFVb9vJ5db5xECPCquXSmkf7nuJW1p+qhOprghP4n
aQAeebPASPzUPV4EWBxgwMqdi4q5kQRYlXijhU+3GWl7SgKqEYGmgSvWeT+BgNwudlWbc+qmgxtW
te4+dzoSOFPNPR7bQ4QVONTPndtHtYckrBgWmcPl83Ozv9jMmjZGg0h7NyTNzZDAjeunCTuJr/e/
n+p4Yj2DRS9SBDwf8le8GKUtYttbLN5LQI3WsbBjH1MPJHd8nBQ/3h9KtYJULBGbREwSxOamgGCZ
WCKNExe5m0Qwch3NhIeLqq3fgOAXM5aq98d7DVjlOng54Oa5qs3EWGCfOWHf5uNbw0dg2xpszI4G
Hzmdtg2OdjDlZ93o/Hdtk3/1J4EXYxBhDNrvuj+qfg3vM4V4kDRUI93NaXWFJqrAJdla26r9moKS
FWiVI410TDWn/FFP1lqcEjfOoVzlRqmxi9PyEdkKjUJEpSHuv6x998voFho8oHuI6mUMatjbNeqs
wfB/CvdCbTzNPbXQXrjoU9bezu2s2M83I20OUJvZZuQKsghDM/5uRF5h7oG53v1vrtjODEKIItvB
TGjz2hgL2oxWMZOQCae42mIh3CyiKeyQ0d7ZXsqhwDeakIzJos3NyUFvtcZIA2+OtUIuOqfL8gah
+o+rNTc7YZfi4HDB01pBroMbYZt/TVlQw5ynIuAJuz8Xk4kXDrC3q+9X9slycHK5v4iKOx04Di0O
7jla6/bmSw2Z5jdWyc0zeZBu0s6zjotR6dck81uk1+s8/+TpOOvtXHjKacIcQ6iJ1BiC5+1VZExI
oSISSDWiXv1H4C0LtkAGyWW+Rk+2cNbL/Wkqnk/ajbTuZUXHp0d2O17WLqKy45XUy8gmaizIzjpi
QIiHE1Ed/WooL1gJ+O/QVcTiEvWTnfGVy/xifLnBXly92TggUs+FGKJmt15xt8xReTR9HKgA9Vtg
yY/Ogq3T/UkromnaurAqiE5oO2xjBoys58qeCxSw6665Jp5noleIFH7UBgk+r13xYBl5c6yHytw5
/6rpEhMRx3PV8ADIv38x3SVrROFxrYSQw5MLL1F0sIbUwsuhFk9rjuz5ULa/jLvieiM8oWBG/5OP
vbneAHDkPNIc0synMEiyUGIeXmWPXKR7Ciaq+4ASCYQRtrBJOn87v3IRhTUu1D1XF7XsdXT644J+
z3mki7CzlKqT8nKozS2HeLwxOoVH4LeylH6bGdfCwMYDoVPr4BAIne9vmtfsLwkDYLF+PqdUQTcV
IC9OtI7aHellFGk/2sm13wS5CE5YD1KNiZAubI666LzhmC3j+La2NHhf+ZLGyG9O4qSltvg7jx0H
Xcds/dOaNO/z/V+oeFzYVjqGrrJgA0/xdvF9a2kL5Be8MC6j4ZHI+B/U29uH+4MovjDPCk/4zyoU
NfvbQZANHhpvGrwwmuD3RQ7Gq3PejEitentk5ddSAxRKX461qZtgcDIHQ4S6ENLDHtp1YvWMUHMr
PCmToPuRtnNvvIc04JUnMPb5F3dCb/nY4O2hHfPEBSnm0V7AOmYeEGVuNFf88ksrdYhoBlGn5gHc
XiQeGpBDBComdDM8VCdNIA4pUuOUTK2/k62+/rhkF7xIUJ6o6hDz3667NmCK6GeFE46aYz5NmYtv
ZLD2v3wzUmUmapDZvgxUNuGp5vZWgg8iiSpB2tnH4eaBaIy6Tl7MC7THpvrYTZMVYmLn/iqOiPSJ
DI7wi9YsrcTN8RI9PBU6eU4Y9bwEnWE2aBO1MwL9CI//6h5mKJplXP9kbSQXt2sZtVFhZUXrhF5Q
Fe/yJNOvazSURzKYv35jJDIKSVny5aC3I0k89oz+Cl8t0ND3dQcpuNQR1s6GtROKvX5a+PeJj4gZ
iFheEQn0ugZGXkR26EVVdo279Av3WX/25iwj4s8nzCHyPfbC6zv4Zkx7883aRUPTA0eWcHK0MdT9
OEUD2WyPuGYn5zTH6ur+cqoOwYs5brfnOuPTSi+H8dCzO62e2Z7jxAp2TrVyVrzSstJO3rlVp1uF
h3Vf5ADtHzGEmwIccYtmxIwzXzHrcv34cn9WyvGo1cBtI66FYXe7SaapcEdkmeww0TMkAjAWOfsm
OkZtSQUzdjDWvj+evKJvyxV8NdqS1GSIMUFj34439GWRUidlp+R+edadDgEq/MPfwzHHYNwcfEyA
XOzRhZXtPB6qmUr6JjEXHbBXmYkrumzqssAOnbyPryKbyUO1vrqKWRcPxqJ9uT9RRS0M7iotc55s
bhSSoduZtmI0WyDmTmhiRfAA3KZ+Ezk97ijZJN0Oi+EUoXmIln2iffet6rOR63ulP9WUAa1Kwowr
1c829zYv6SIMVNrDvvHyU+tkOGylvuY8dAhQPCx4Mu7s3tcPNHM2AIB5dNRJEDZzHppgSuhoO+HQ
cfJXH8537zbLSUT1t/vLq5wag1ENkvJD2xQJUX53aBtqGQiLNSd9TKXfJUJfgzsXb2vDjHd2j6LX
wGjk6T6VTdNB7+L2c1qmmKcaGRXubQnNikf9XGK8Ti11MPG3TZuHQovdo7FM9nsEz7pLGST60cKp
YucBkQNtTxAvFR1juFAAtOQ99SKMNwGH9nQbHSJqLyIFjfmj141wbCXAp4XVfYW9o/U7w6r3syzu
+iCmCEY3m6nIhyKPzYFvK3pkw1fRmR8mxyoeesok/1iDpv3rLOgs4E9iP5teNFzmSRv3inLKHQa6
QVLjUFzYMnHdFEXlNW6ktSrWumWdJ1+iYvgzLvA9u7/DlCPJ8oKE+MBm2HxwGKpUAyLCkbL3rQ/R
MgSPg611DysFjp21VQ1FUC9PKOVGuuW3n7TVcT3UdIYyF3u5psgJHDFAF5hQFHsvtXIoefsCEiVQ
3/Lq40azO5xM2T1kYccEZvXnNc+zMMIE7p/7Cyg34najSgAKsQfAF6R+b2dVYAgjVsewQ7hS4puJ
+fkHw072qKCKiwBZHdCuwEElRmmzdvjd9cZATz7MpkSc3EF4X/xZjI+aa37oMZ/cmZRi/ZCDkkhe
CGlUbDfDYYc9j4Zm22GxNBDCctcLOYb+N60eUG65v4DKsaRiNshIkuftSYdwOtlllbIt4IHAWcZf
q3fs71aw5p/uj6R4lXmPSd9I0CUycfOp+or+oecRS+HaZNnnAXeYP1wjzoFoDquw0Cj2U2CLAaaL
VBB3dr/qZrGBZ8uqLJ+RZu7tRumc3Gy6hZhg0r3sPGW2eNfhWBpqvtZ/LPICSQUv6zLMAw3nTZVh
jQ0xPf/7/hKoFlseCnYRukmIrNz+iLnGGgjzN95Kze51fMTT5k3mQzIBhdB0O3eLatNKrdX/Vfeo
k94ORmPanPSoJNXJA8KsjN7CYXImfLWGccxDZ2215Tc208sh5RZ48WzMyTL6/dI5YWCP/UOH38Wp
NxL/fWSke/KYyt0Eww/9Wo9gb4vLtOZaT4qWdHGuK8RUSbfaywxP6eTkvoc2f+/mn6LZE1h1TsZO
2KUaGyUDXzaI5IO9mSYdjqluuTDCukyNxyCQGvumUR4DV1hYMrjTaYjLb2ncFDufVLV/2Dw8TfRZ
qa4Fm/XFAmOkPmuHlfD0Cz6vGNUUln2p52U9/fpWhVgONewnJdnd3EGVjerJ6lKOduv+38rLnefS
LboLxBdnZ1KqfWobFNcJ1QOEYzc5lkZtGwW82g1LLtdw7Eb7ecQkBCN7XSrueN/vT0wVZIGQodEP
z5vW7bbAMwMdzgqJkPHbKPlWcO09JG3mvJ0js/oeUKz9uMDSCzVs+cJUm5w/Spz1EKFJu52uqqL8
A/uW61CW/OXkN9dBGozm4AriS59s4aAJbXlsauDrqzC+NM2Kl5nnpm9bW8QPVQSoM9AxmKTLh1dm
k6MQFhc0RB1rD5soL4bNm8oVCRsBEhLgui0RLaodZ4gmnu9cQ20lgEIY6npsHTq8EI64usZvkKDc
k+BWPOQ3g25uq6ZA9jCixiu5OuOx9szuEoE833kGVHtNongsA3gL+CH5K15cUGUUROk0pW6YNuZf
g5c6lxWL66OjZ49GpFd/3N9q8jhuF5J6hayEMyDlndvRFs2coMgZbqhHtXHQ09jEKNSdnlJjLK+x
jjldnE36wUqo/U1YNj3fH151WzgOGwDMEFyPLRjYCbLRAz8DKitFwjLq0u4wCDM+4jJWXX5nKGAQ
QMaJW7ZRxIrSV2dLkG5TJ/MVMfXqRMbfvs8Mey84V35CWCVUnIKfvMzbRXWiXLra0/wTU0pDp4rN
9+0wGSFCfchHNfUeVke5ii/G22xM5BubbkKhPgwanMpX2CdHUrj1FGj+XttGOTU651J2iY7jNvvx
/SWdOwp6YYwIyFvqFBiOZm1TxIeiasd3jp3+svQoWgcU02DicQ1BmZGTf3Ee3JKCXdJT8ofb7R3L
ITUPbeRi25lFv0yl3gwlJ/9iqLYLcHIafJAO6+QeUmMYwq6txp0qsurIUWCi+04VmarI5oB33WiI
jAMVWhqea0hV+sMhj4zgTWHG+sVJCACLJoje1unafDODuVt3QiDlD5BgSFnnRYl085p1UbR0iNu7
IUIieFNnOYALaxyDH2Vta9hBcN5da9TOmhYXoeGne8IAqu2KBQfNMJ5SNHk2b0pto4tMgCdvuKFa
DgHWShNmir7157ymWXS8f+6Vs5VMI1YbNYstOBLqaFFh2eSGOJ3OBy+ahvcr0pph0iNa5aZpiVSj
Fj96jeG+W515r1ejCsToFFDqpm9FQWizp2gHGtXgcJ0bQVJmB32qvgx6pv1pOJjbmhMfNx8bPMjK
rtu58JT5hJT7p/JF8gT+/HY7z1436GIGKRQYw/rPaM/9mUJ8ffVrTBpbVNQePa0WB1nqAJsK5YNq
SrPXzVA9mtLkgC/NN3e3xCALc+EgWmguU8N63xYR+phxtG9norqXaHmi+SpFLaCX3s61yNAKyXTw
6I7e/WcXuDsnDQ6/c2H3+F7qe5x75ax+PiTAI+nVbLdwVfiYX4OO7GyRHdeZzpO7LnulF9XWlREA
tTaI3QSDt5PS4i7I54HEtzXjGVv4XizvsAmDcbQghpYeus6MmxMHHb1VUmQcGgevmH8DzcjzDN6d
Jg0SQPC8bn8GosDYnhhU2iJjjT/rvDSHcZqqN1rtFWEdY749u0NzxlTcOthlUV+tZoh2sPCq7/vy
N2wvTT1r07wDvZkudJq1NRGPRlfi9zkY+UEHEH+9f2uoPjA3FIZdgE/YUpuld4fZdr2YkrFd13iz
O715DTAp+PP+KKqbkFIDWr7QbBhnc0KnhKolDUcnnHDb+CfqW7s8+CXe8IdgjDDguz+a6irybVmL
h2WDqtFmDY3B65cKy9hQszIBy9QJzDe4cxbJERM3bJh6A9e7Q+X2GYbsCEjvVWyVsyVuQJ6UywAN
w9t9ZItpLLROUFrAg/aMD95yxZI2g84wTzt5i1y4bVjLtpR0InQxQJTdDpVP2Niu9G7C1dHL+GDk
PbaI2oLRIljOU4oya5hLS8b7C6wc9Wdn2KS/8mrTtBWiRfirkpW4Rf1Qu/nHGtbZRUeU4a02IR9Y
xZzU+2OqFpUiHIXgnwCTbfu7tklGfxbHknoe3olYXz8ZY9pfYZzuekapDoUMaCm7WwZ1uO0HNKG5
xR6KY4XI6nONrM67yajjnaOn2qYyYwMLJTVttzMaC2EPCAo7YVKb1n9O1WHOLRCfvyxpZYfwCtM3
PdprwIWKaYeZolxMVOCJjnlIKELfbhu8J83EgfgWzkMyPnQYNh8iVuNNLOI9+RH1UFAYiIDQ2NqK
TQUG/rZ1TBkYLbnytHj9t26OxhPCCP1OAKQYiXwS2yi0+3mJt5eMmGY8pXLwnt6AMS9aMdGbcfKx
SLTdwbr88m5Ed53uN0xgiofbK6aLjXHGC8QN+yVOw942NERa/eVdkpNd3h9K8SIwFBgntgh9ti0X
17UhRGG3SSZSD9oPrJzzg2WayddBtB6g2nIPoKp4jGl3yfsTzVvCqs2L4BlTnuouV4pR+5X2fsKU
+2MTIZN2wDG5md5kOGX759kXNqzF1SsO2jwtn+/PWXEAf1ojUQkHHUIGdrs//SK2CJap/Ay2m30a
g2E9ddA0f9wfRbVhKOxD76SwQkth896LlewVDUSCGyPCJa+f0n9ajCkPEWHITi6kGgqeEHUHcmXu
sM2iFnXQYT4426EfJOJq+a37XMVENq6+q+6mHIoXwUc9ly7WtpK16FSXZwhioTc26ykOouQhH6By
D16c7gQris8k+xQBkvEcBNBTt5/JdcUAnRRfodFK53OSFt4l9ahq3P9MigNAMMbVTwdLqv5s0jh7
8IGUyNeGFLk/YRfb/O2PU/lPoHXffTPtv98fTrF+UpODex8tfCa1+VTC94qoprSKsknXvMcrCR3e
YJhOpjHtBSqq9UNyRLay8MwytjAkHp/eMVaaS6kwjavfjsOpjXN7Z/3Uo9gwcwNiEvLR268UtXnf
0MK1iQTq6kpIYj76MOeuv7FsdP2AeEA5IA28HSUPetzWWvopMS5rZy0dV7L7UX83etm3Xx8J4guX
PM8z4vib+VS6qHtUZ6i8d7b9pFeLeZ2XJD3mLh3O+0Mp7kK0fGDh0heGdrj1Iiyril5ORyRZGYVx
sOLGOuCCnGDK6322tCKxD/ip6FcxzMgLOx3x7P3xVXsRdUEIltzFsjV9u6jEWBCvKqJzeMD6BQrn
p9quKV0m1rr8dX8o1S5hDCxYIQpRPdwUSPWoyssSyYDQbkUnxeYXpCXawCx2pqRa0pfjmLdTyhtz
aiHCcZqXbvjiYW/5sC5+C8MxK86tt/aXsWycU6LV0WGeuj1rD+WKylwHhDJ15+1l0meNO/Udd/46
VcWjiY/Fn56+LgcnMj7eX1DVSFhoyjAS7skrubp5XemapCYNuCHPr1jhBh+Sjiwd0Vx3Z00V8Tjz
QSaEWFJC/+S3fVHPm4PZr/GOJx5fmuLfYLD1N06v599iAA1vUDcrn5zZGn/jwNOUoH8b0KBwtg2w
DphEkSGnGS5Zbh2SnqbIWEX9NQBpEN5fSnnlbrIc+b7IygrCj2zRzfwsoxGrBVOy7WeSmTwa+kta
18XbxPKis+id5hnFeO2/QM/3yjqqx4fXjcYQoCqox5uhhWk2o5Yk9DZzEypjTcOn8tb8wBthnTq9
EjuBpWqqhHnUMiQJDXbx7VS11O0Xl+Ac0L7pPIwo+xzMORJhZcWd7C2ah7qvxClN+uF0f5FVFwDk
RrogUqcN/d3bkUf4CO3K0QsZrz0G85yUBz2o2p3bWzUMsays1VFwe6Xm1ZZ2lpaN7Lvnpf2txl/h
0hTGshOZqE4EIYPUZKU7wYxuJyMSiCRxhB7ZarfPdZk7l6YrtYvXaBVobac5ZpFW7xwI5cx4jtin
iPW8stbqG6sz7ZSZ0RUswsmEfT6uwb/3v5JqYjxG6L2h8U49bvuVai0J6CShKmPqtFzqqT8g0tkd
ic+7Q1qUzWGo02HnflHMTD5+Eu0L8f6VgC/C13qtLxr0B2cYxoOX6c1bMafzDipbPYyEExPygyjc
zC1NYqyjC+r1eBNoP5rFKT4ZjbfXTVeOQtcY3DfXCZiF262RlBZNiRzmvte42tWNtSU7tMNg7+xA
xTuHjrd066OqBpxsMxm7HGs9G2jDOV5mP1WG9j1CyxfZeutNASLrfS/Gr/qMv4M5+nv1GcXTg6Yj
vSQpW48U4WaKRgMoooxiKb4WB2+rrkVR1s7d+SCM2fZ2NodyMOR4Ja+LN2jbWW1RqxZ2Kts85RI8
61HvnUynpF2sD009n+5vf+VgrCZfD6YuEeDtxxu7OF7AWHph3TY/uBzbP/EexexgTffYRaptApuV
+RDQAhTajGR3WoU0QkQ/o2zFGU2SaT0seHbt9TQVSnlAaCkySaIuF8eWbFFMOrW7lo+lCxQrm8VM
Hsem6k7p4o3Xooa/FxbTaoWtm+KxOI+x+Twi0H9Oqc3HRzEVLWRIFxXv8P5SKzcwWGIKKVi9UFK4
XWoDxX9tHWD4mDytX3ORDG9IkZvh0M5DdGY9/ABpGrToDq2l5+nRzcum3Ym/VZ+bEiMoG1nJhe5+
+xvqrIXungvgFiQC76D2D4+ZcOezmMzdWFtxs4LDRzcFXCZ1sW2sbaRONFgUNKjaJv5D3dfaZXEG
cXTZcn+jFjgfzTjtfmM/k6NLEBqR/CutDT1zO08rARXmnbv8ZU441wZGMXwtSWh+45xSj6YC5+Pd
BlTqdi0FIOcC9WguBRN17kNkRt5/uVmU1WVohW6f7+8e1fFBoBdCqzTQAYxwO9qIZUYWx+yeBHB2
/lz4DWrVdustv0HTIOFEiwEAERtkeyMMyL9oZFBwxNbmvScM/58WeZ//7s9G/tpNAIrLGTwltAdl
/Xkzm7h3AxFF3HE6teC3SNkbzxF0wGOSmgPG4XO6lyWpNr5NXVHWH6jVbHWu8G+OA0CDiB8Ewj1b
JTC6LO+H81BFe/LjyqEo4RBY0wClPnD7pWhNjwZOGjC4NUzHut7Kr2Jsx1PtJ3toJtWVQoP6/4fa
HGdL2F4t2gBRNwt+Qu/Sp3Dn/kuPmyaKznNwmFZjPSW26A9l5jU7vRLVlgSshxYaeEAu3E0yXfeZ
Yzq0u0K7s50/chgn53Iq+50oULWc5GKESpQu+YTymnmZixXk0FMGtiJfYnFdogXbdSCKj8iJT+f7
u1L5dEAqliS6nynt5tNlcQ1mvo1BFbVG5DyIgiz2aOqjCA4aopzIrrYx9/McUz5+ctcY5xSsNer2
4C6u8QVE/3wxq3b6d+ptrd75carVhtMOGABeExnU5lt3kJgKw5J1f7tsPi01GA9Avr8BmsFknhIa
UCeZH1q3qx0nTeTnBsz5QRjRybO7b7XeatfYWH/n+pSUSAJHEEiUx29HIiKfnckEGon+MFYWbikQ
OCh0A2PSnBrSjiKAchdRqjMMhLXIyuTfv9hF5ljNjZFL2TmnTb4GlAmvWaGbH/OocHdK06p3T8qd
UDlAgABp1duhdHgVSV9KlAxM0pNJxhtW/kR92lziw+RN8xvNTbRP97eu/Ee3F6qUecIRRJr9bWuS
xlIlNkQazqLok8fZabwDV2tTHdqg08OmG/dQccoBiUZInH5CRDYLGmGw4Jf1jKYdZuoIgBjB99aD
2DN2VvJ3Ult7DSLlqv5UPmZnyHFvVxWBHC1YdDpsMQaGT4XVO58MrRzO42oVaJ60qX7sEb3biyaV
p+7FsJsbwYHZ2uPZxA076eZRpEVDI6zZI/WpF5O3CbgLTY1t3b+0XM1MpJBDRaJBxukY+Nc6aEwf
obZgcUZuiP75/R2jOhFSLdv4mbNxo9wuaC7ybgTlQ8sysd2nbimtUzzZ3rvc99OdqFO1iGBBoQUQ
KNGb3QwV6xiMzLSfQmdI8+RQ6uC4Dmgl7OZpqk1CXQvTJeJXyECbgRa6TZVRwm/vxhqXj9rt13Nk
TG1zms0Ko/Ui8E/B0Paf7y+l6hn2wMAS0gCYIkO9XcoBTE+ck1uFCVSWS+b3/bdVZGAxktR661ia
e3bBTRzRlBfwXu1g58JRob7pOnO3wcukXvIqA68LY1pB4NBhbJG1g2BTPzsJVn0HXNYNEYp1nB57
u8EV3R4mgJcT0Pjp0Ay+jUyI39Z7PWrVdwCEznUkgzxs5m4XBKVsPm4ho626sB7Bc8dnUuY8DHq9
yg6r1xohqkD1zjooRwW7wX/cgIBMb0eFZT9OQ09QmVm6rCjW1o8sn7O3CDiuT3VK+Q165Z60qHLx
eVek1J0uiY2bj08nClcpNPXCBMTXGZW27thVInlG/cU7JmCHvwRg9B4rHjt8IHSXWCFK//Y75Lfu
70LVKZP0I3YCkCt7GyCYXuKOuOyw6GMSXcgVkKjTrb0MUj0K1Hs0hCmnbplO2lwA3R1I491pzR4s
cyoe3czRdi4nea1unzMpaMMeomEOpuP2U86ZZllC5gfBVHRUXVz3ks35fJkyc33oB68+1BHS927W
6Jf7q6hQuZItckhU5CZA9LZpqzcYKNE2uc+o+fBs+pp+jIpy+Qs9+Gk4abC9h0ueW2ZzGB1/esTZ
NEfDTX7wcnae7dbI9mC3ysWg44HImY405laAsI5aZB06zyN2iZbv1qybKWAvH4cWs0Ha9o1txGjg
CMt+RJJ0T2NI9TSRB1IapYpNb39zlHEKNqx4lV4HUTlkT1rTFWFSmdr72M7b8YuexPbefFXnWGYV
pk4FR9pF3n58YqvU6SbmO0VR4Lwze8/7w8SvUP/DnFvzOV96ceqc1tpJZxQzBeDPhQXoVhJ05c5/
ESJyPS4ZnDKU0z0je1+YHF9jLct/O6H9vTpjtTOc4tHAzYB0FH8MQyoD3w635HXeUoBinw2W+1ws
AkMhiKVf3aiyluMyBvZbFGuMj0ElPeJXbU9fWjVdSjM/iQZs861O51KIWDML25et2Kg5aCOyBYec
AurXVQyBDKn89d+dsyUzws2xJvtG4kLKmzmvzpYoFwRXRO+Fc9ckf3XtaF68KY+fYd+4/6b5UB4W
t2/qQ+po363F6kOk+c2da1JxmvgNgHEQ8wXdve12d26Gu8K8UPH0qvUi3AZtAfho12j1yoPrQr2D
je6V51yU2c6tpgi5SN/o6cObIcnaKmAMpeMClGbopUyXD23f+H/BXPUfjDXw/9tZarlbXy012Gk6
GrJfswXIlBYljwRxk3AMmuyJMCD44eG9Oh+DxMRiNsoMsyYayMWTN8Vac1j0SjfPaczvO1R61tWn
lKYSgopdmXDVCbPZ+xDqX8hOoHTAw7ntHLvakJRDniLDG3lLgeVNXz5SPbau91dCNQzlMokI4X+8
Cm7PWevUpV6n7DkjSpI6XNIatFxbrMWf98dRnSdWG4QX6ALSzE304Qx11gcWumTAvfL4aAxZ+1Hv
zOjQk6yg6xJ/uD+ecl5QW1BwwNaa+/J2XoaVV4vvE1Sn/lJ9Bm2g/+u5wx7WRTkrCXwCbMycturX
XVPZ+uKh4lSu6/Rk1xk9DyS4w1bz+j+Qq9g7Ioq7H20Cm3NJmQPYxObur316flk2e2EzDVpx1NHc
qM6Wk/TxMVmHMr7UBuD1E2bQyd/311M5MnVq8llP/rF56NzGd5agI3fwtTz7uNhR/JG3go1pNi7v
fmlQMay1Jbw/quoVoM8jpWPoA74qFo4tQbiWEbQ3Y2ANAKPW7l2Tm/F7CHywbo3M0tpzmlrJj0Sk
QXKk9br8RiUGWWpgB1KGF3zbZs3d1agQ+qZmbndGS7NJr+IvQZUHy8Ge2z1WjWpDUcYCAgRSFhOF
zTHpAmcgiCO86oskP+O3mR8id2kfqzj6vpLQ76yv6qui7kWhmdCJ7tPmlfWtaTJp6vpwXK3HNbLE
tRr0985StZdgAbQuhnYP76keklwXOQDygS1xJSo0t6RAiHcQ8mLgm6YWNnzvL6g0rsHX2s3Ktzgk
OTsIZNWoUhUISAXLylm9vQ7Mwsf2LdHpLlmUJ0ot0U6aE/cP8ZoF313cTI74Qu2Kuqi+5otRt8Gy
i6QwYmZ0JbSl058DFMDOc6kvX5fKbvQjoc9kHobBpI7hpu6TZg72uUW3MTT6aXURZgLl6Ca69Yll
7P6Ms3p5wkSgf75/xlQ3Jdpa0ukIO0De/NulsbQl7mqaEGEyx+ulDqroqRvm5nJ/FNXjjm63PMw+
T802MRJLpOcOPaAQBwQQzGVlH/Xc1UNiuP7860PBxqDCSHuNurj8Ki8iVUPHpSnoiVSNYMRMWsvs
Q0YF7IL4VLpzflRrB0RBIh0RNH3lnFG6BGlV7gPpzYr8jB2Vdi5Mb9zZvKq1kwSsn8BNEATyV7yY
0JzlGGJbsspWLj8A5MVXU6xfqQXvQUpUA5FOElWZ0mJ467LX6MbQFC1oNU3QOItyazraFXpOeUy0
/8sfCZMi2Ai07Eibti2uas2zYpRQxxpS6FsU8fOTCe78CFVR7IS0ilkR4xHesIRkLls9A9vMbTjs
gOfXNI3QpR/yc01p/fuKfvxvDEVGDiaOJgRtgs2XikdUAyaIvEQ5XnOhsJ+cvBRVgy4z9iq+qm4M
+Z/k4UjsCkI4t7uCPCgx8qzxwiLT64thttoxxV7ytIzxcKioMR/n3GtPnT8uh2iJodOVRntJ1rk6
JPqwPHSVU+wgahT3HQ0vXEylBDjN381zsvhVIcyK6etD2oa9O8LAqg3iY9NNj8407EnOKsdDA4Qe
qQs5ehu88mRjkNYCz0gmTQM/ajjraRGz9ddiRdY1SoS5E8WqtlJAjcHGzRyW9tYgY+gsZA9HoiBt
aqYfWVbHDxORwGkqg3YH0POzw7NJUSgi2bIobMhMeLOY+VREgPZ4sjSjHt1j3bO0T5ohOlS46K3/
gV20+19qdmIINa7T6LASWaP2gmZVC18wm8fD4pAwhvilQD2eOq/5QCxseKdkFaV+6JxgfW4mMI7H
ZjXHTxksiOqwxgUMd/g6iTgUxPLJsbS16ikrpOKIrg+9eYhjbEL+rY1Zdw442g/uOSGojyHctiM1
vbYVfxRrM/wwZ1Foh75xkTFblkpvj7ro6+VoJW3+x7TWQ3NBSs/ST1nTmVroilL8mWWm88/a1u6H
pIyDDyKJxBp2yI3t9RReR5ayh4cTF74K9L23bCh7QHzEMUbgCb7ZfO7aBcec1OkvreNUl8BDl7MJ
iG77LDJ4Dv+Psyvrkdtmtr9IgPblVUv39Cy2x7vzIngLtVEiRVKU9OvvoS8+YFojtOAkQPLgINWk
yCJZdRb74+3s93rhmug4nXAFMkIrmyNKwfKoZK3Zu6IkT/BtkCLFczR4CoNJ+Jmu3PjXf4gIZBFM
wKBejBP4Olu0C9aNE4G0HCMhvwmBAsmW0BveOVHFCsFkfJAJX1+4UGfFQwXqsRgpihrX8YYkqNxl
QptPwt8NGiaVPHluLLMB3gB4QTvLqQFv6mBaX29PBEWHCArjoPcCpnEdNGkbQj1kvTwUYfdZrrWL
WuQUvCmBHD44k00mv96dCAX9HxQeUUwG8vM6FGmUpZcS78sKmzGjtVW+JY0dHNTs99bJyyjmV7w4
+evFm+s+RPWcrVZ03/FePUat12XVZAdN6kH/6L98NvSgAOcD0QbH5nXAMnY6SyPD4wUrZTG4a5cB
WD6fu2YE3hMs10sDJ8q/vgtgLg0I04DfTI/oOijYm14ASg/6UrIS70O/LlNVTvSd5ofklL0VAikw
cCwgSYpqxOYxN3AlhRVg2yu/h1qJP/EMWpJhCnWYI1XjvR0Ap2QjjAIlJRzV16PCy8IIXwDgRSQ8
k/spSDI05cpPkGhnT+GqgzSM6RG1fW/B/GGVo2qK7sD2WlWv3BtXF1NZAzyoz7NTj89TF7sFtAK4
zLjXQ4/gdmbZHadREcGpCEWu2Pz5izVqQ89DihiAQs5r9wIH2CkHV5E/0gWkHw8GHGfoEgzn/xIU
T3JD0EWtdLP9fBnX0EAC7EV09gDyvvxHJbh3V5YlM2tpddb2ztFAt3ML1rMhxuBqB6Y30vZm7UBk
BgzFtl0LVGL7XLQE9uVlX2WMsjl3abIelOa2R9SfeLi0ggqA/Im76/XElq1I7GWq10K3cnw2Padz
02r1T1su/B7YwfjMGmI/J3woM9fh0Pi5Pcd748WQcToaxZ1X2TRiCp2McMZ4o+qfqBnn5xq08jT0
9YV6lf59O9reaFHkgR8m8jfAxJvZZXiarhWaSwUpXXgdLby6b1hv9ycmFv7Bthi4eM4yfivV3D3K
OXb/uR1/d7ToEYNfC2ocbvDXsw3rP2saxbQWKFDEkJ4I2tyvZPcUKsdJrUUdUTRfyYiYzwtBQOiR
oZCHtrz5QS/2jYbN4lT64Ey2snfuVr1Gv8yj7CyUdAp/oTq3mOUWauH2g++01YcKmLWDW8E2HeI3
YO9EAARA5hYw1M2BOaOrIfCR18LvkiXXgFFkTdB0WQOOUnF7fndDYSXhfQCEFur218NdNaHugKZJ
AW0U9cavOvske5t9mub+iOe4EwrbBZsU70t0nLdoxlXWQSwE7D4Aawzfhx7F00C3zQNtrYP52+Y+
zB8qJlCkwlkCXNHWNnYijQX4BrELtwur3LJX6P/Ni/WD4Fr/poHUpJf2PhUHt4K98YV4pONqir9w
bF5PpYcKqNvDbqyIhB1lJVRo0hJd0AtvDn0H91YpEEXYF0BPgJO4HWEpMcTAsdZiSgzbY47mBYWB
JryjaHx8W7y2+7nGSwQx3sA9OSuLbYjhQJHxIBftTLTRQzW0XGBkXnE14Pyh4lFadiFb/dkivnUf
oIYGUdZ+OVXrhAaNBGfrIOjOPOP+aopIEEIEH8X8+YsdutKgc+2OOAWeJ87ZIcQ6VcFcv5/x8j04
z3ayHx5T6CMAMoDa75ZSR3tU3p2wdYrS4XER4x/n2IHodE3dpeAeU49JDIlEGHH0+aDm9uDh/nqk
RlgDrEE4mps8sNmcnjXMthX0TjHC2ySfKam+kqQb84Ws6+V2HnidZw3bGY8u4yqBusUm7dV0bEZ4
iDgFBRwpi2in7pXtrveMJSz1RiE/3Y73emYdGwYFwIQjHxiOyvVHjOMRbEIIpRczeGDpaOvpTkTy
p6dY+y5wBvZgicS5t/Gl05X1XX47+s7EGnlL3DbBxUe5e3OquWVXksGfdAFl+P7Bqqt/acDJu0i0
9ul2pJ1x4nYCNSpUOWD5tVWlWkK1xEuMVDSP7lwMidu+h/j+ciFBj4L3IsXDQOBsabnNkPuNTg7K
FX/4GS8fRGiAIddCnAUrFZjVLSZFcXTmRT8tRdi6lXf2wrK1U7z4XIiWh6R6EihGJBlsutyfMXOE
PpmWYJPVtmyeOzyd6NsRbpxNWrkkYZkMavj5GLbJ8iBxV2cPKqQSNSyIVdWXTjTlmHIeo9LVRqo8
d1T37ODTvU45aE6gQ4w2FsaGbsX1wkF3nDtEDtj9ZTyc/TGeC4fZZvJQN+kIq5ENyyH8ffsz7kfF
DnSNnOIrQyM6dtC0thG1pso9g2Wnz3JR85tk6eW/44xnO5366vvtoDurFFjj2Gh+QkkbhYnroYba
6pMFbgpF0JUyhaGGd4mCfi5mEYcHy3Q3VIRWWgzZQRuVy+tQwPd5Yygju6gF888MCOgMOdjKoCNJ
Dz6gSVrbFYnbM94kiANsziYUhJZpP1StXdAwbjOvbpZzWMZ1altx+DYpE6sI6/EB9fux+PvpxH0O
tzvg7IAu2NyqNFzUFgbcX2HPoBOGLr6mU0UwdXMCcrDtds5n7DYc0OaIQv9m68HAkNEBnmlwAwGp
5gJ43bdlTcYT7dHraO2Z38lRjvezB1R82o8Nz4C3lAfj3Unp2PF4vQMTj3fRNsXWEQlBoxyxfGx4
XDeKqvt6aqqfIyBhjwOHuMvBwbwT0KioGCFfAIQAkr9eRF5MiOtxvhTKn4ePZGhQ4Sakv9Rwgiss
PEEP4r3elIbZiIYSbi7olW69NtoQ9Th03u0iDmvyYPWxApzNKyHHUIXiNHTz9HERkfvx9jJ6vX5x
2TFmeRHuPehcmoz/4vrhK+nF1YBpVQAcZaawBQd6q/9c9WP/AFLJj34wwLPAOmgIvt6iyAXoMmFy
8Tnx/LyO67W41C0jTkw3EMlzK1s0aNu6u6/brjrYojsTexVqs0XJrPymHZANkrihALRBpbIjQfzW
Hj19WkvGMsdb5cENZHd8gBnZYGsbQbENNMQe4IdaMXxNZ/Cbr0Be019RgPNEVzQ52BmvQ+E9iSRn
dOHAZd7enjULSSDFMhYK975sQaHoaXWr9z6LrL/Oq8BHYLkA2Y1tCGXD648GAY06FOMK6F85dhmF
MudpELGfRrVlvb+9Ll/fNAwUA7kGe97IWmxOC1ZDEhG8NYSKXHVhepKpFY305MwNiiFYj+nSwxwP
mjkgvy9/b7QKrSHbh2YtKj+AwYCNdz1Ureg6wNJaFPZa84vs5/BzNUVeimKR82ZwZZ/hkiTu+o6p
Zxyi60mCSJlPgBt0GZnR8TjIDnsfGdh2x9xrDax7k41iCDuPJRTSC8pWDcEWan9CcwRdLyc+MmV7
vV9iB+cmnrRICiiZbpZuCAdo6q1lX5DA6zMIWf7SIUvum0mKYpi89X21yCO0+us0ZGLiZmnur+Z+
eT3ddheVvMPlrmitkhgbaDcNrWl5WtpO5bVxAuTL4p4SUR05yr5O89DBgMw+vjaobWjgXkdegXEk
tHeHYuiqADdXx7mwJp7PloIX4oqL0vPthb03u3heItfjymBwrtfxuqYvB+n4QxFQHRe1HbUZpMDq
Il6Ff9eM7RdUM49a7ntjRFER5HIjiYnEex2zxaUdVz57KMphdrMm4hVwRhU2kz03GRni8K+TH3bO
i3ibPKGDSCRD7QzF7LM6dTmLnoZF9mc7ZuHB3WR3aChywaMBByfeBtdDG6xWsFLoofC5P6UQ/UQR
oWfW2xZiGVAnTv6+goeh4fkDUV5cREAXuo63DKKr8EbBVM4tuYvb4ffUDnAhHiFNOaogOZjJvX3x
B1UAKwjcm7cZV7jh6LWx6gsInQWfCTr+WRLVdT7A+ysX3ImeAjG2Wdt49OBUMQO5vtiiSQeNfgwG
Am9oLVwP1AfPuetA2SmqshJvwU1fHkM6tQdVplcAA+TZF2GACLkOQxjzFmcJ+gJt/RpqzpLknj+K
x7gkzyWsie+riFZFBZB0NhLwsqoGs+1rpR/hIydxrZ/9A5ri3opCfwhXP/TeIK2/+cJjzPDWlhEU
5tdFF7yRvFgFzMxtvupTXMmjmuVuvARXBBCjTal0s4KFCmFlClJOMbpx+4vaU/SVua62s2kRtE2r
eph+3k5B+xHxaMEJbgqLmxQUNkLimY5PO3PhpyNqe4WqS35y/IUAih4f0dl3zi6IDAWmrAbZEDxz
r7+xXHzgf0O/LxwauzlMkOMsXpP+whiXB+tpL7uaMikOEzSLwLe6DhWrYYYQSYyPF1fJk68XnfN+
iD6UgupHyH8h5y0K4LfbE7oTFbpbaEtBWdWIOW0mdEIxMponbyigkisuwzxZd3QCXHbAhT9TQ+hk
DbpVB0HNBtxsUKNjAZ3CPx2qrdJjA3RusyYdL6QTTaho+OVT2/u/gslTOWxU9H0VuOSPUc2D0E53
sEt2hgwhJxSccJrgRb9VsxRQI1q1BykzR5cq6zl4AzohEER3p/ZjFI5OVvvukdHjK6IXTmmoEKEI
5BkN21cT3feorIUei3MAhVlYoJOyQhaYT8EP3I39C5FeuRQU1nFv6Qzc8MPSyPJrMpCa5XNoWQdn
z3YOzK8x2RHyUoAAwsjterEtPtqdtHVj4zG5XBqhVLGOvCkCOQr006BiWg70iJa1zcsIirs3HFFR
uQEkYCsfAjVYK6jarsyjquo/Y7b7L8t4yAzfLq4/UQBAAmIXJdRXID2nTFADm2gJARzqPbqW5X+j
SSLy0iPqMo9TdxIeC1JZ18NDP8UHCWqbMEx0VDRNjdg3ugNm4l88Sj2lAljD+0lOFFsfq96794g9
3TONYvXtnbsXCTci1G0ARDCEmOtI8zh4GqIUwH7j1aPToEdJKgUdk3+z+7U/gHPsBgMWx5Cn/5Cc
NsF4Euh1dQFvD9ZWZH4ZjplGZ7TJPHddPt4e2d46MfTb/wXbnN8iWdViKSDKR8kYIM/xeI4Akzn/
hyjmNYjmCK5F25ZCHy6eU04GcQtmzcmtRXBXxTJ6fzvK7sQBEIIONc4JrP/riYs0g78qcPM5ZA7p
c6nJJ+Dh1GmBI+/BeF6VuszSM+KYwPbgAfqqFQWli8htmAcCK1CqKIh63T/c75MMh4h6YGPlZLyE
ajZkaMXZG6f4HS5Kf4te//Mb/uA5gG1CzXRzI9CM0zoWwOdDL7K+n93WSW2HhxcIWy+5Q6z13pK+
Pjg5t5cCBMXtC4QPANiR0rcEahk2fmXXDZJZyFRO7VHorOmRScvSHc8WnrQHH3UvIK7QprmIwilU
Gq4/KmgtZd1C9Qkd6BJ8Jw5qKabbzeM1tO6d5tBzdGcRIRpgVBACxVVrK88wkY41yk8gGiyd4S5i
dLqv/CU8Rbi1H8zlbiicUKj+ILXAefN6aH05dUmv4zgvXd3njsfslKMcfeI+WH5/vTVQDzWC3YZn
BqjmdSgxh3gFdBNG1XB9qRj5wUAGeHYEHkK3I+0cCSA2Q+kGalJQC9pecmRjTQ68X6AgMHbh8zK5
4xf0g2uQ2YL+I56x4UNfriSziS5R89bkIPzenMLiGecRII1Ac29yQDkuHLBtIFUpKmsnR4z8rONW
5OMy/7g90J3MiWIaSrCoO0HDfgsSqeBNFM0zclpCwW/mvpV8c9uEHRwGe8sfUDTsOVB6Dbro+sOx
sA+DEZIsuRw1/SBHWl1q0kyZL1R856B1l90e1d7nAwrUdCnAq4Z6x3U8BYPRaA3QeO3EpM4LI9Yv
uoTds+30fgMHn0qcwynun8pQ8S99JMiR7cqrp57JMEYf0/BdsQFflZprnYQo9CY5KPg2OelgLLOS
q+4HoOX2p7Fi/alxiBa5ZKE/w9BGyAJmh8kHtHMp3H+SOvpcJ2T6DwsrwtMaxgHmPfRKKKFEg0/2
awLN19U7gT+zpLEH5SGOjuDBZt25MBpRLzDrjO73K7CTT+y4gSpFkq8c2gPIdCx5XioVO2lAAvWG
NcIrFA+OFvTuzAPuBJyzaf0D0XH97ZFnvViAdJ13Q1V/arhb3UG0ir3lFQnPeBkNOvVm13ilM5uk
xA76T7WEWztQ/9OK8q6thh92QMsjDM3OfGCjoagJfBBOn211oyN+p1TJkzwenSGVmLe7VSBgtaDQ
yRw51OkIV9fT7Z2wk0mQm+EwYgqcpopzPRsB4y1p0c3Pwapc8VrwZKGDYIKR8Lzmt0PtbDoUT4Du
COETg/VvfsqLi6wOgFZ3KM44XVtjAZtt4B5CwUCubmUm8Uy4hF3/yee0K+gKLcvb0XcSGZYZaJTI
Y3iYbjtYAxGyCZMqyQFY9O5GeLjjrairg8SyN50w8YTYh1GXwbvgeoz+FK5e2eJcBXX+ex/05BPB
GnyATeoREWonZQJwZWCCRgMXF7XrSLzmZO4p5nACci0bOBRsBqirZtEqjJc3b+5uz99ePBDlcYDj
qQk66uZstWtOR9sTCbAqkoKr3n4UcLs/W3zoM9Z1R63kPx2+ly96LBDYvZoOIGT6UXjajE9MpMVH
GpNc9VV/qqt6giRzJDLuuux+EdZ6V/F4SkfYSabG5jetIZr71HlYtokW4Z0Kwl8Q2HOzOUQRHd57
+mBC9j410keEvYMvgL7M9QdwFbCpSdIloFXWHpYzCZ9H6ncpgItlcXvuj0Jt5qLDqSloj1C6s+ml
cSKKpp1XvwsgRXGwSXe2Ce76uPKCNoh+7zYLVaRSjYbyR879lpz9tUfLd7WGg22ys5jwRoJyJOQH
oNa1VdQggPxKBoNQqLxa+K79GpM0IsIpmK/BW5Jx+O/tGdyWjk26Af7hT8HNBhRi8wBE53UtwxCa
VSWcdj85MepRUdk9Waxevi4o/72B2IJM+7XuDka68+lwS0OZ7w9CB7SizSoZQuomOsBIjYNBDK2D
NEEz/Y1POD2oQu2O0egtIaAxCDST/iK/VsuC0qlLynyC6M5vEDCgtlZZds+hIs2br0tA3DfRaJWX
kcvxdHt+d4cJQ2FDjQPKZEt2MeY2XgSNEFzyG/czX4AzWuKg7NJkmI6IRHuxkPcM+ALax8DyXo9z
aCJvCecQmSGmbgon1Pi+adv7eAW96e9HhcKLeQmip4yr2nUkGDPMeGuyEjJoNbcKlHsATVQTHVRW
tVO9HBxRe+9tgB6MTwgUf4yC03U8O6hhRBxXZa6nAeXKhAbyW+g2Co5fsZ1aawtKTxl+XiXvYMZC
/azvBTtYsDsJAL/BQC5AUTeF+OvfUJXEBxGsx5jhmfMFys/8E8f74mCoO5cdVPfRHkbx7g+37zoK
Dk5rCIcIhbuJ2k0R02oAsw4MG66c3Ie4UHCyHOH8rS8q0gCKJlijKGngxrlVXbTdoW1r3y7z1RmD
b4Gtw4+NJh//etVcBdl8xaSp+pU5CDJ7ogTlBJvNHSpyolzrf2+H2rvMIpbh2EK5HcKHm/TSClq2
kadKiJAv9L4lczKmKpLdJ9dt1++OFdb3izW3Z6695jNxmzkDxI5V9yIeB5pKG2D4aVqGo0Vkhrg5
vHFRQPUEhWBgwrdNDktXnvJXp8xV5TRnlHDnE0zyjPFSydOOH0mq7K0mozCGN6rp1G9fLfHiTAEs
BhDOJVXZpiMoRypFmWydLuiYxe/mCdWqN4BQiKN7yk4yAoAPF3fsF1RuXnWTe39OwNSw8rj0AUyC
9P2Hmnccplnt4v/9jeNPnxwS4gZ3sq38WVbUae1JuLV3zpCJltsoB9e80A6tL7cX1t4HNC35/4Xa
ZAEH5Pp4ENqCtBb18m5O1AnypNMpsZTMejzSDuLtTWMAhTPgTCCOAfzhdT5wEl5qHiwW5HA4OuWl
4/9y6/kLdVT4+fbIdreMKaVDVBfH/iuM+RRVRDouvtiSDMv31YM+aOrZ43fFIU08u6H7wTzboenb
VSmEM6ILNE/8lNtAxwpUklCH9Hl++zftzbYBvKIW54GmujUP90ppdZFlW7mIElC4wDyc3nK4s6U9
9B0uoO2qv/VmN4kwMpgevDbx3t8CPZaOccteBgsF8VbiJh2JH76aWAE3rDdrEtD/kBJR7YAKEYq4
qCZtPm+tSjQUnAZzHvf0rqEKfjIx+C+18b++PZd7KykCywd7EijiV01PXMnbVjfIiCCNl5+6ZvgK
AEtyciLyX9YsMJggR6ALh/vWJvc6SbPSOpytfJ3d6OsyVc+jP+q8rt0j8rL5P23TKdAVANMDFQTs
qRnzi5vdElUtWxKsj3Z2Rc5aX6SlNR/N3N4qRCkY1CRMXPxKPx5PzBVVHuxBP1zGcyy0/gJ4YJla
nWxPpAVh+vaX2h0VasKgYAA0HG1f5JYdqUUbqUbVDnY+Rw1/VksDQPrtMK8XBB4yQBMA0gQy16u6
ir1CrbCHpFERVOHwpRsBIM5YvwzPbbUycXB72gmGWxOIUDiM8K/tmpilO8N2cyDF6tA182SSnO2g
jLIpcvXBdd9cPq8XBSTK4L4AcIbRW9+CRRjkBsDA8LGntBf9AHuNnHumbZHCN1JdKuB47xweqCBd
Az+Z09Jb9MGufv0B8QsMeQYclj+stutlCcsTt9I8sXJn1t3DLKlz3/QQzb/9/V4vSxPFUGwNt/0V
r92b5CKasSPA3hAIUFk1/QZZ0a4pKs6sj5bT125+O+LuR8S9FPLHBhOyLVSVC4MtUysJylBjcmnW
uoQWBPeLCj2Ovz7SMbgXoczgX+xstRA9JP5IinFou1wGvXxkJZ5NLgnL97dHtfu1QkjWY9G4uEds
igiwGHDjplKkEHMM42lHiA82Seh/GBA6SybXm6LIltekuJ/0YQWp16Eek3MVsJ+EkulURzCEvj2e
va+EAjLarObu+wp0MZbe6nlzScDXrMkldEr7fc9qOqR2jRLu38cC0t9QcnFq4gy7/kxOXDf2LC0r
56Gt8gqgujuxiLkIgez763YZlFXMoxPfCHIAWzlIn3qsWixZmVIIvVuJR+5Gh8NuKpiPQDN7KwIH
MkC9fwoUWwMYO9TEGZRbFaCkykKK2TFqdvz093Nn5A1MnR+A6S0N1Sd95Jc1rwo9thFo/6FMQ3ga
XDxOjrLvTqowMFKUmFFjNkzR6880zUml0eGvC7T7yaOEq87Js3RUcEq7M1BJ4bvbQ9uZQBBBUMlC
ExBcjC1QFwD01gl5UAHk4uu3sNEhb+Dl7B0kwNevG8NNgqUFqHQGyLUpNPqWRbg3JnUxOKWXqdGb
shCgYRDuG+ud25C6qHF9PjhddqbyKugmW5CWcjJVUV2E4zAAXNBP79q5HR8iuuofMZvlAR9yZyqh
rwzeBY4ztKO33h1Ku8J1CbI6FcLL8CWTC8QdjyyPdiosRnXPWHdAlQ7LfrNCmsHITkCDu1jt1SrK
JBbZHI1lMSCbZGFjuZep78lZgh16jw8O12y31cXtVbOTuED+xtsjgu6q8Te9XqXJ/9vjkbZYAlbl
3TpM51haJTqOffL170PhdY1cjPMZcIbNV+wE2m/gBzRFadPxwmarTleHrZkY4/hglcb41ZvriLHs
Qq0TLFN0Ds2fvzjJQOpz6VB1MM6Y4uUey2R8hhFJe5Y4Td9y25QepqGrcc+jUE+4PcydxYrYAAfh
bxgfbb8qxHMjhwS0LSxihYW3zkMKWXkn8zgOcZfpI1HQvS/4Mp7ZsS/GyklJl8BHPBCGRRY3eshi
4o8PrvK6g4fxzuZHdcfAUABtxHXOvQ4Vayrtzkuawl0r+/tM0eSf/a555rUf9WmHSuA/eN3R8+0J
3R0gHohoCyLpvCLRKuz5oIH0RsEDYCfx33V3AIw49wlX1cEA90IhfRrNInSc8Yy6HqAtzGOEJ/h2
utZ5SZr6s2sBzzBCfvkg1N5c4u4D1jWK48BpmRz04rMNI+1GgW5jAaOHHkxZPpyIDUuUapn8t6tu
h3MIssLBtWtvbb4Masb/ImgkA8+CIwj2RWSz+1ASJ2N1N9wPStX38SSPRHDM2YP/5XYrossK+roR
/ESV9TqkmLQgbTlDyBhOA5OXIhM5cHph8JZJReVQSLeUdlllpTcvIkONIeG5Inzwc2tu3JzAGWNO
PbnOYcobi39wUJ0ooejo8SHVWvsXCiwdz3qwVFgaAdf772iFYH32i09+LBEQx1mUzAlNxZBwGP8m
UCxPmR9JmJLB30pnS73wHgIuVY04dTXrO0Abe4bVJr1/pq7l9DJPZaxzVypPZorhv0SgFopzFQVu
KdUja+/soKUio4y4X2uIeI65lNXyBgxT0pwVUdY/wRIkd31IWpE6c13HZ4JRF66qgZ+Xw6zcDHfT
ShR+Iit4QcB/K2dWI0CVEKODBiKm8GKLgdAUvGdIJOkEDOpUQEPkSdSV/28DDbYxkw2EnAHFnxi/
9LD5rtKYW1aTdrW9Pkx1ZXng3DeNfbHQWUP3Z0L+T5cBD5lzucTdh4k40ESqCYnOrS/h/iVilvzy
XUv8RMu1NU8D2d2rRkb+A+NxXaXaDSedlb41XVrmcedNvIT2Yxva2nuo5pV8Rm5wn6e11t97Wnff
IGA5fkdjjU2pJWI7Qe3Fax+TARWuohQBGrhlYIXfnQgpJhujWJOTPSLbCMde3gJlNbIzX+r62Rbg
I2VtOfE7H6oUkKqUddhlkztRnk8cupWpDYJkla50tH5yq28UbINZ6aLjr9cLZ143pgmIjiyzoEDw
TnroNN6ta9npTHbKi4rZi3rUA2CvBXFjfwYIQEBJIE7Bq5efnUqUb5yllXU+Ml9+bSprNkiYNiJZ
PE/dE0fW+u02ibukNQNm8G4C2OOHrXTVZnyYPe/JVaSBEQfpIOMVxG2vcqce6Bf4aZVDtiTrdD8K
IlkOhuJwmbw+9FPLLkHbYavqP3UTgcyG4OUss1JyfAnScfiWoI3i/8Y9t0MHEcyiMQ0Vmb+E8GUv
7ymC/QSq1qMZ1KLRdsTJWQYp+nDLDw2xh4e25+EviG0ACNMm5coKSqE5VLTQUGgLL1LDO5F4VpQK
OxntlISyOgk8eqO0KQP1r4s30K/KTvS9Dsq2O9vW6n6UEYUBgzX0ocCclHbGBhirwPEEhrmYVlIv
WcS6hEAJ16rFiVTTPOaaUqc+LfbUDxAgdFuaQfBkWJ7XulnDotMkpBD/GMLHsdMqTnErtb8Tbfeo
tgNsc9Ge2w6py9r258Th2JUulFqwb57ID/C+lw+BdHHD8pt5cbIOD/1HIdAQyMDnqf2fdlQn0bul
hRYQw4t8yv2ISxD7fDbzbC1Xr+lhzzyw6rQ00EnE18ABnPVkQkNMqRDOkWibJd98Zjn+c+nOHkTB
hQRmIJWR1t1lch0GNR9L8EqmwK4G36mCicOJRWE3/IsGIoA+I2ivdsEGN3mrnEbZfeZ3Veln+BHl
cE8gA9mmdSQr/Ya0zjql6JHpx2hsLR+CiwMAB9oax+ZrYPlot8xO32tsJSu6gGU/TqlybCGyqCtL
8XGafW85DyNRbaqtNfgN9y/yBH2esPIg9egs70gLiYSMa2GRNGZ6JjyNOtp+TwAxH1OoS6rmrYQs
djymA48q530b42KQrWFTf2LKsZI08uuphd+PM6EPAp0BqBswSwMuIWY55BXpPC+Nl2qpz4k3qS9B
QMowjVoSu3fzaiVD2nIdVSe61LNzWldwbU8L1G/dxwWsfvp7Wh1SfvDGqhfvh3LwP6wAq0HmOfHl
8CZoXLd+kjGUs351Vun0D6A7JtWbyJ479yvkbdz4KZ5Y6+S4b1vvGatYh4RA/BAwDwGtPS+cXS/z
l7apz8IO299JF6nHQLda3nEH6eYUMSjK3SXRwOmZ16riEK7gw5r1YRPiI9aWgM51qOXZq0rdnIKW
gY9Ky0j9rpza9p50SOm/M6ycVwBuQ8mR1HrlPjV07T4xa5blfUjAfMpZWMfvI2U7tEBljY6nxVfD
v6GK+hDt2Gr5ZEk1dZki2qofK1nP4SnB7/HyVSVwo/EXh5F7OyynOJ07btV3neVDfFfF4O9DgEGI
B8+vA/J9kdPQ5GMfrGvudx1jqS1F674XvO6rd1iAvM1C6XUWz6iN5fYmaqcQErR1BOBpt3Rucg5Z
G/K0GX1PgsVEoug9uhyWzbNQKFqeBllbcz5BFw6SJKIdF3HqMBj+xAQBPsauVStpBlar9tJ6VOED
Hk8TvUumNUpOtU1hi9tZs8KduoTfjl/EhNfyV+2t5Jv0gkZkpOdxVAwq8D51ka3Hx4a4MWwzE9g5
fADgK2zy3g8hHA9RQ+UBzRi7lVpniBckYsXtJK5wmj5NEaMWgIdw4EwIpHmqOfnX8brKftt1jj19
cUqLVEXTrWBozSg+Bt4p7Okan0YR6s5AVcKxgFAbKLNCQigqOmnqLPyrTSD3ZaUVGpPtyRLWBIGP
3of57Fk2TctSH+i75jdcDaCEhvMZb1wOex1+Rmlay4+hZY9LJhivkBUhIObkOuoHYOaqtcWZ5y0q
wZZ3Bu/UxCriaNyPI0sHdGd1Gq0Rs/9J6rgZUqNe4UFrdGYJXg0gnWXIXr1OIcc4s2yGOjKeo3Cf
iDLbbZEBpA2HDviTJXJ5BCgWhP1lKqu3agrpUlSqXKond2bDw2h1XZPXI+8enaS16B2F0qedOboj
P6YG3xCiL3HbAWmH9mjW1NytC9lJlaSAgwRLXimazPfSR5JLV5foNZu7WXxdQHB+O/VLAvzUGM1l
pvpa2WkJVPNlJkT7kOSrJZLb5MovaqoSBXHxkHhpM8vlbT/JwDqDueOSbEFK/ZzoEW4NUNnv3kID
FSmXolta5Q5SQZsGynfrd9CmsW3kfVg+py2RdQKrdUcF/8fZeTU3jqTp+q9M9D1m4c3GzlwABElZ
ypW9QUgqFRLeZML++vOwZvacFqUonZ6bjq5SiUkk0nzmNR1nmDLtqLfNtdoqqTfFRmlTbW6XpBxw
R0ZRpNxY1rIc5Fz3VmQQXGdhI9zZRvpUlWNEBuqaLMZ1TK9TgLPih6xyNZdRMyYFCDZi9DpySp+A
2MhR2grZEH6+LZvZWS6xYpD2mbSFZe7LGl/0vSMN1e5SLVF8dxpN1YKQdl8F7kPXLm5XEAINMgmA
rHVeGtq5UwdXnd2U6qrNhT3w3VrILqHprYvth4vtad1XwtWu/eJ1bZMckipIOQN14vgpDTWnGNqL
cTJXEltzVmpvJG51ndLISTdeVwh1Zie+TPsN/9EyfLPTyiEPruW4GRGYqmNXw48pzHOf6IzDobLD
tDcop0MRllm4BBW6PvM4+M3eomarbVDitaY7DBXtTwaftu5WOjVpOGtm38cV+6DdmvriPzbu2iYh
/pyNt+9kimKxsmZMlK0gScaLyQ7kg7eS9MS2N3lgausUHeTckao/tKrU9HB2vV/YPYUyvccBIcK8
dCQnkYaG59VM+IxAEVfLuDH6JHt2Zs9f2C+5892cEqeLJi9IbyUxibmhJ2PvNVdHm2QpA8pwpDdC
oUFuJCamJ7a8ZP0l2s7K4bSEAeWKg7SCZt7Vkp/VvrCLTQGC6idK6ThatVRO7zJ7mr+pqcqvu9Ii
acwKmHSXRVvaxB9dkjphE0xDtxe6TIGWNvBUzEQk48Y1CkvEaJTYZRy0o/HJKYTXh8pe6G9DGasP
CHfDKtFKuw8i4IzmTTeDdwzBXQdqRwrW/VhXVV0Eg++3+7kqp69oBgVX+RIgrz+MINqIHgx+wx2D
Re6zwtvKwtIOtV0PHMHC8s8G3Ml+FPi71bf+NJgHFqbVkzik2j3dD08Q4pXFOQ2Q5JNdaZUMC7KJ
u6RIUn1jZ33zwGPZ4sITdcowma8fZm0JjKjWDHUVuLNuEvDKNblwm9n+InWiWB4lWdQ+X9zG2kjL
gbpL9rZ+QT+bHW8Fw2LvZI+51Fnnd6UXzhXvZ+M3SX/Il673wmLIUziUzchs69x1F/pk6s+1nRbc
s6gzPeHQYf7QmhSJqEUF+dWsOm42fxj1LCxHjp+YrWB/zbFNr+MOqhyeuMpxyigj43HCJctB/Nu+
WkMjzYwzvzfTJjInP0X+xCplFMz6aEaWrQYvLqzRuGwy1iginE5Shbks1yrqRy+p98Fk2zXMQ3Q0
Y8fMtXPyCS3duk3vPotBo+u3jn2VkU+vZcEN03KHrFYdyGsiMVyl01o6xlZyA8C4oyTxopZmxndo
RBZhVzhF8qTWISdXGHLLiUHvuW7YmDQuLfLcFNyvMI/plOYu95b0DeJNqLcXrSn5bHrgeokSYl27
UbEu5W4dkmkO66yy8rthNPRnLJrcIUo7r6i3lTOz/3tS6Zz9i6wJ94JrPBdeUKabxjEI8ovErQ0S
eofeSlM3wRwptzTLTY6/ZhEaQOmnUMz1aEdlA+oo9ORYYEM8TcDVtNoGlNtJ93EUQz/HXNup5GIu
OyM0Ar2zdw3OzUVcz10+xoPjwYbOGhVEWj0mCy8Y9ZW9yN0mD42+H/zItVPRX89J2V5XqGWoEOZ8
4F8lJLv7saysL7RokyFsJtlI9NUD6z4XYJ1iR8vWjSiPd4M1mLia6XpPWG/mIJGjefCGO9eWpggH
V9j5ed1RbgyhgtkPeDTJZS/bPPgC7cbCoz41vuuyrMvLNUOLhDt17dpoqkvr1qxxT73Ja7d9zG2t
rLcrUe3LvHIZRyVf8WcDvJaTBCf6q6mi/hQSJapsv5jNwHxaWtaEQJxMBZe3yYJQ+kfiopnZRCz1
6n5v63lMz0tZY+rkTr49RqDuHUpntlN5qDzMkmWKBShXmCvL4Hqop8WjnEO55YCYWzGEAA/lrZlW
ybqd9Ll5qYoZE2vfmQOiqTlxqAkZtng6ZiRcbpzY05Z0d/zBRWBkyB/VGYIz5cCEuP6cbZ1uxl+U
esC6qdJGCy5sJcwDUCjjvm4DXUT6uAxn1DcFWZPn5be17Sxj2JqImoQuKpJ26Dul/GQkdvZkWr39
omYVUKlO2mY3KxRJIlI2UnGb7NdhCwbdeeGvowxV7aOvlTVtmXCeG8sLZ7/fYD04TN+tRtdK5n5I
KQGrwj9UR6UpGquiem7sSU07PEtkt2FO0Ud3U9e8S9bGxEx7Xq0q1BpUYHdWSSwQMsf9Y6vn9RDm
ozvMIU2a5sHzG3XpAB9swpqVcOibvPySIczykgkn2RPJahN6dVVO7CHds2Jau6/TCGw0bLuAIkFt
dVUSpviiUcf1lFYRMBbGucrKLNtZlZlSW+vXhNu/MmZENYKUYy6f+ik7c/EybaNOHrtqjdLJBPSq
Ma9V5S3I/4th7Hlw29gzGXWKmL9ltzGfMd7jbeNww1ZWV2zSZWpY9YHoZ8IA1T5RcPF0YpF0vssJ
3mtMBtAqCPPJ1X84FLrTULR56YNfLuVTBT7cDdu+J2ed+9m/7vu+QVmuyo17S9ON70EpJiOaVW8+
qzJobnMW/Bo5nTme41zeepGmiEDO3AF9QmqTTnOOY03gR1qu7K1YyGuxgNO9KSwMf3Zjr00mjQBt
qhYOpzb7Cp+//NIFRvFV5jqlB6kvqbNVSTs9yVE0d0GOGXQoA1eaG6d13G+JmDFL7ig2rZSZLf0p
swvrcqIpPkW60DDNWL0x/eFPDfHgQO7EOWA6+jfXEi0lrXRMCZ2mTl66iLloJOrFeokn4yqiMVjp
0ppB4z4YMrfPzGIsvtYOEh2xkI77Qri1sBu1zr2XuIy3G6EvxRdaGfmTUTrLADa8GR8NOC8mZYWV
GMjFnVYAzxzo+eJr2jwtBnitUKlg/gyco1IRTG2XVYqrgBmnbWMQPSUVuVsr53FXJTjroeHj2PvO
y1I9LItmoSbiD5rYFEl/PLFx1jt0pTGn1Moc/3kWnXwZwYnLsPZ9VOAt1WeA5NEtuIPS4pXRIrvu
WZecujHLynlZOJY/AxprPmeONKk+ZA4RRKI1HKBl2bV95GWFNsWrZeAl0Xg537rope5ThAA2irpQ
MGqbOXC741Xot2ftOHEUTIOVHQItRdnK9dS0KUZ0pKLRzriEJhKiF0MRRMHxqJ2zaqhwASTNsT+r
nDbetVOQGEZc2Mpje6gKPVUlyhkpN/SqzvQsm82b2vZYQ+uI/VQkpsk5SLWiTGENIvP3PdVesrvG
tcW5RZGxjJXIy/PWmsdxW+maCkKj0p05GtyxNSIflewibmfbHUNTut4jrZie17Ikg0nJpkYUx6DE
vAtyY7KiNFlnaPWFKC5K7FK0Kysny9+MVqC1oa8s6jZB6tj0PgrLICof/YaauMy7+2nUi2wzNPas
QlUFgzhQu0+/KxPtTvC0hbpRlWPQWF9r91DVbZmeldzyd00jRrCLguA/hujWDKEE0y7hts2Eq7XR
2H2EmLCxU3LIy7hbxuq+Vx6p6jB7BPMJUUdP384Nrhr0MFEXU2q6Bt5PnSiAfbSG5uByrzml43UE
zxY2x5WcujY0qDbem/WkiX0g8/wb8RB5oJa0HvKiAUUZ+B6V5ECiKXyb1lbzLfPt5NOwzJN7rCIj
E6voS/jRlJPRRKuUzrlXF+0YVWk3EFOjn9mEMwFatZsrx5/PGip133BNsG9TzSuyqOO2D0JYfE65
0SfDGHCXTIar1Jo9tDAovhghDGQqbLXvaN9m0ouDWB310I1LcdMULcFV7Tf+A9uKl9T6SXHRTAnZ
PXhp37zTA03LznDGs0DrqLY+5hXuyL/RxguZ0m9ZjBLiplQ2OaFNEpGPRHGLQ1a5SfyR/j2egW0e
BWXu7Ox0NLF8qAu74Yp0m1tOj/qmqcs551YATr3pE8eILaerLepYo3FF+DaylYBXO/5l31IjvezJ
2VAIQuBj70zzeOtMxvJ9qAeVnQdKcgymgzT3snKFF01HIfSoSRz/Resc45By1LCF21QVcenNwSdo
9wZ12Kz2vi1JB+RgCpTPAksG776QfZ2jSe2C16+rvvXCLIC9HvpF64ldNpmDsdV96gHcbl0K/KIu
q4R6npMWodV7gzyGsf6ubCjfbea8Mx4G2y4/OelgX2NOt+Cz0etUfpt0XnAvpzAYYqOQt2iDaQE6
G4EQX3s1JHIPOiZFIz8on5cMiGTYrR4JEchCvdr6fVLqsVsHzqFWA5tDzDlNHDe1ZwqbxJr6ZnRF
e+vRFvtpm92Yo0dIIMTJTp019NNqCKJyTZ2n0lb5E7Y2XYpgcT7sUxydisumHsg0Ta4AUhfXm88p
vaG72aeezG5r6wh3d+q++euQkyPrHP6CRzEKosjr3p4yjaYSHaZTEH3qS7LH5qGzquwD9Me7nVJQ
GIAyPcggp6h2W+ALUiSijFH7vKqqCWDQIHZguNxdgtBx1AT+R2Ck94YE4wIn94g7ARL6+sFGc9Hd
LpiyeEGy6FjzCsxNp5xkg5gzMUsDjmGX9f5fJ2zi9mrQoGFSoWidQgdoW6YaDSPqYbUc4rHHGV4L
PHWpBufHX++po+RiA3E5Gr96JzAeLae1kCd6FqO97exz3HCjbLYGmjOa3P0HQyHgAgYKaOYbIRdz
SMhQCQ/jkjv84NCZOnN0Z9kvo/URf/gtbgcQKto0ALuOQgjuyWsb2J7cn14eo2pR36Cf01zaiubu
7x/obROdWbOgBqDIYR9J268XByL1YzIcVRipTm1QFB+2rs/uTBv9ic6k9cFoRzTf6/45rFPsmMEx
EohgBvx6NGmsdZC1yDl5taC/sJb+FoWAgzOQ0XpinPYyUCW9P5XsLHv+iAX2diOwwWHyYDV2VGo9
pfSIYaoGY0ZeskhoFJbBuJxjaN/c2wGVzsTtyM6aoL/9/QS/hQxgbGeCm0fkCPucU7atX+SeXfuB
jMFRjlFRSEnlttC47+Ej/OWhUJQDScl4iISduvTMSSBGLRirGGXVYSRVTfEkTmVN08l0vfwDWaq3
sKTgSEDSQZnTMwP0cfIuj619ty8w6Uus7nxCu2JDTkXBx6PhWvn1XZVY1hls9w+e8r1x2XhHa3GU
NEnAX49b9wjCknKXsZVX3tWol/lhcld3Q6foXlSm2tU5ftfmwlL+69PrQ1k0A5x6YISdDJzp/Xp0
7i3jtO+nM2Ms1jPTGwZULfyS2vrvB3v3KX3Q2R5OmWCKjzvpT+AWar2dO8i5jCV3MJSnwZBUfip9
WwzLgRZi91AHdGppVn0koPHOgoUYfgRog7Lnojp5r/Y8mnB4NIJvRwdUVo3WriO8BoGhVx8soXeH
Qt0NdTnOL7bIyUPmDqdoJo8z6lvQ6RCgdLQ+PdhdW3+wDd+bTxQKqGdxt0NWPj15upxwUGvKuPAR
XEWLVO5abWyQGDaNz6PVmrvFdIYNunLjB+v17QkbEFQcyVcMzj45gWEletd3CIezXgebkk4g9G2r
SwMLS+E85KmcP/1+5byDxGRAG5sI/yjmicLZ61mVpULaALMP7Drr5dpK5BwVkpQslXh3JUZBm45i
5VlVymkjtDHYDlX+kYTzOxJ6fAkQmEdY/FHe7eT2IohWqAiICgx50l+sxJ73Q6CKH9naeipGvZ0K
lUjR4g7HVZDXwirr0o2DzN85ui10fn8/Ke+sNPjbKFEeOSToSp/OyWJLkBBrFespUnLglCZCfte5
SOtVfBAivL23ubRh+dvcq9S9Tt+3AA7VlWlQx0E5BuEg2ukCXIP+wdZ55y47slLRJ+AexXrxuOr+
dD40lVotf654INkT9Vde+dKsXf/gJC5M1BVfu17r5vu/PotAGhwDkO/Ri+A4y38alA70RMjjV/Eq
uilq/Nna20GTbKVo6g8Qhe+u4l8nUMBEsoBOHlDDEG0FQV/Htkg/twNQXmscZQR2p77EiCPZmwgm
bhG9lJ8ba+2jsjSbjxRF33uVf/4OJ4s4NbXUmlTA886IB1FAKetLoZXmXz+bjl7sqDUDLURE5eSE
0D0skRe6HzFj0YiQev5EZxjT2XW0n4BfUADIi1F84zr8SEL5vcOJCT4q+GH8jBDt6zcKKXLlpMjr
uC7t4TLzOjCUi+jBEaLmpzQgY79fQe+OhwyPC24aeRXzeEz/aQVlLdx8rexRodXLJaY3P0WOVrjb
0QF+MxxleX8/3jucVNI5NGmO3qgeh+LxFf9pQBiaqb44ZR0nVdmKs2JhpKgxneRymdz8up8tdScl
gJwabxt8mydwYlahrW5o2qMfp03lnFdDYX75/fd6d2WhboasJ2Lk7qkM3lA7VpagMxljsFx81wYo
5RpSzx8EEe/ONibboLe586jCv354McyKmq9JQLhS9c8CrTkUxgQWjbruVU8d4YNT9p1DCacXDlpE
nmgJn4Lihdt1zkgRMMYUNTgzh0FtATI59MkI1/REOber1zfjX31KYlDoLyxhBx1l81SqdO0Kw6ZO
VceybpMXz8mLz5CiluvWmNezxYaQ+8Fjvj2bfo0Ipxo3JGL6U9aoqBADyBbRxJ6jcoR4HfvBLgOa
Zf7qRRkY76guWd7LomjUGR6gyQoE7O9X0JuA5vgdUEx1SXxJaU4h16of7TxfNBa27rlIWa3+eWEf
mW4jHfa6TM2tr7d+lHfl8Fcl5RgZhgZTjs4DX+BkVQGcsVSSS7TJcd3eD6pLY6CnMmyXCW+o0f5I
IvzNKj6OB2ELW3rOqTfxDDfoki5r1eB9Y+aPvnDbcuNROH1a0VvtInPtP3LVeLOOGfFIPT5apIDg
PhVZmKsA2A8FGmgsI350nisPowCOmmHDcwGY0bsGMel9cCS8CVGOgwKD99BlIkU+9ePOhrH2EYNr
4qH16zAIVriRYJUI8cuPQpT3nu94fTPKEaH4VnRdM21wEXWceXrZhY5WddUe2TDDD61VVztKhcX3
msnd/X7N/toYr/J/nhFJYapfbFRkg06WTjMCHQUA3MYalLE7ReGaLliAI3iZTxYiaejVfqa7l8dd
m/pfKCXU4EvGJL0UoK8BIQDljgXZ6L0QRuKHpQnE6T84TaBKHWNESjxvyL+U/KxRuEkT+21T7zXa
ZzElg3bnB3R7xLqMh9/PyXurmw4qZTLCueM1/PqMToNOVTZ1/biduiVyllJsZ03YF2jWFWhf5R/x
Yn8t3tN3wG14JLzpiC6fqvS1bgX2qVJtnEw2jWY9WW8ILtL5IsHA6uAt7qrifhHWN6WZ3nWu19WN
a459Elb9at+2knrVX59ylDY5vrmpKBmeXoajartR1kkb44JbxYFs2j2dFhEjzGVsPfCNH5zf7+w0
A/kNTCowBILVdBJv0Z+w6lSfmPLcyvZDr56cxU1jH8Wc7e9f7ptrnnAOXjwJEMJuVPFORlrtRNip
CT4iJ1iWoatn1gtKeR8JHL69C47rBxUuXumxMnGS3aQTvi14f3VxUbf6Fkwv4tKWpZ37a4nkogMi
s0s864yM4SN1qrd53rHCS17NSQI9DNnP18sXB/Sg8Sariy2wRyS2BShMzxMbhZ7VGLeD7Z6pZhpi
UxDn2CpoD6Ib5FcypI9Md9++VcwRLWpRhmOwk041touJ6r0OAhOBAD/Za/M0/wwott9MyumGD1bs
u2MRV5Je0+JH4fH1U4My8ildMJbf6SosZwvRXSNfw3lZivj3S+i9oSBVBpiJG5COTvXV6sFpm9V3
ulhfpL1hiZVnZlJ9Kowu/+B0frtYj7sQ6iVawghWnp5EgCMsmC0Br3IuVhnSB4YEImTaph/M3psq
MGsGTXmD6cMNjPvg9ezBFusme8hxkuqXz1K5DxqFy8065jJ2XPynV4uGk3dEG3ZaV3ywJd+bTx6R
osRRg4cL9/XgstGtRaw85aSVwbYHk3EG/DjbF/3afjDU22v2lysgzuXsf2KJk+ekYGi04GH72Msd
tS1b3b1ZiJxi3UtakLTkSA7gmqD/oMX07p70QMr877gnFTzT7YReYLEKZpwzYerG9KyqfGNr1q3c
1rhRbhA67M+qPAi4YVR/v9q9/1jjWf3Ryf7OZJPoUbshJqQYclr8Xu0UweGi7rEAGdwIDpp+7lVQ
c7s++KjL9c7qZcmyfNFtdnm1J5NdYY4gyM/7eAFGtaHJpy4aGtrf//JuPKovHImjDETd5fXqQYPU
4H7s+hjPrnrXjouIca4zw7k25g9uqbeBAeRiMhqyN5o/HLGvh2pQzkv9zmSXdGUf+yUenam06peZ
TRX6Mwo5H2zLdwfEAlrnGWjQnKrGCH82QIB6PbgS5Bwn2NSbsnB+gB+Eb+gU5Qe74721weGJqhjy
MRCZTu5G3JgFHjCNRCMhtaKsdvQQWUM9WpjUD3bEe2vDwcaVJiG3AxrAr6cSgpQ3lwFuGT2zfWtM
OIBtAjenH/P71fHeOETV5A2otrhoib0eB3+4VhRFigSv8v04SNQ11M+PfNPem7dfLplsK4/e4Mkg
AwmtliZTH08iQC4WeMA29YZ149Ts898/zzsHGFZeR88KQgse7OQgkYajxn5ucYOzraPtL1J7SSZB
tY7ZfIX2vBsN2fiXpSFZ9rQEqC8eK7DeqXMZVluiHfNJxkZF5h70U7+HmHrTLtL44MJ7ZyY5B3T/
aKVM/HQqF2DQEKynoJaxn2P7MRVY3OXQhqPJB2bz+5l8Z2UwjSgDeUdtAnqBr1eGPFK+iZ9kXGLm
cgPuxAtt5YwfrPN3djDXmkFggnxn4Jx6e7o1ol/zarPOy2KJc9GIfd2aPV4LAH0oJf8HYRC9XMrB
qMpyGJ42j81EWka5DCpuBIzvAYvYsKsJA/NKzP8qOvzX8/zf6Utz868ERf7zf/jzc9Mu9H2EOvnj
P6+y576RzU/1P8df+7//7PUv/fPQvtT3qn95UVeP7em/fPWLfP6/x988qsdXf4hrlanldnjpl7sX
SeHx1yB80+O//P/94d9efn3Kw9K+/OOP52ao1fHTaDDUf/z7R2c//vEHFU+DgP6//jzCv398/Vjx
m9dNr8Tfrh6fX340dfb4zu++PEr1jz9M6+8UhIjGA0TmiRtc4q7p5ddP9L/T8kH3lIoR3Ut0pv/4
W3381H/8YZt/JwHibDyq9nHJHHtwshl+/Uj/u89fEqJh/kSa5Pzxv1/x1ev6f6/vb/VQ3TRZreQ/
/vhX3+NPeScFumMNxwSjwaHlvil56osLTu7IC9K8ZvT3+iKMy/yI6W2vRbp8zUHICyji0er43w3Z
fhVCO3PdyX1cNW3Z1aL/4aQY/44Y1pIDOdxJrgOpBmT2gsR/OATfrFQzt1Vh7Gjx3RqL3IDqukHw
8WvrtPYBupn46WAAEvZ9d1aAZsqcdqvP8ropf6J3FFZtKZMYSejsXimvOaziXC/O5FJU94WA6BhW
UAZQpoP/i4IsJMq7hkBAAP+CJLpr3PyQzmoTgDCAFN/AoPK19QoiaHCVVTVNXLDOkdDrI7j6U9n0
n7tqvYLkdIVWerpbFxf6nrbN3TqqMkqGQ1Nb8YK5+mZuGvfgOMK88tJlBy/4rAoA66nkbOjLTyq1
gp20zSiD7mth0BolfW+E8O/zg2y6lyBIPZCDazQmfQS7pL1U3XBZec0PkRk/Ol/bA+NbQ0zLv3gj
/tJ+Zjx0HRYFQ+q34VTb95aBOgCEZojHvbYt5+lLTzcRhvVDV7QvFi1E0FL1A96339bKO3eqOd1a
ufmjnqsoNyyxmRftts6Si6YORiDNOCaCowTmVoGhTzPL3qikzrdDm22m9iXp9Y1sfzZ6v82UJ18q
AwuDDohxuMruauWXjbISDxbl59CypR6DYKdI1HcbBxvBH6BEC8gRuXcnzPJB9HelyV9gXY/wf0ZD
LJt9L0I34YEA+hH6Wlja+XZuAJTnPV+1MtS6PerIRFazHpnsSxtqWX8te1MdPHu1NyOM0l1WjQYc
Srflq6ZuBPl9L7AriUUOs7wBIotQQRe2XhXADyyN3TxpSzgbNqSHwOtiE9vuUKsbeDgdgo3zJL4v
YHxDVCXKsJ28G0dL4zkd/QvN1/wY1A94P9eODXM1gciTco5+ZW8qZHyipq2eMtGcTcYq90Xb75PM
v/aW9TD4EKgNc9wtnQMMZEj2AD6z0J09OBWujIjMAaO2RYh271PjQZWxFdW0fq39aKxwgY3MMXG/
mb785gkNjwT4YHkOzL8fdsl8KxrvNpfyy1SC6UdVNLTkcAEUZMcyB0jUmZHt5Q8uhGz2R9k95VMG
D7o5AjVgcn/TjvQzr7HJDLR7dEAx3kUBFZh2UKhx05q8AU2rbpzmAFf8W1OCfw7acx/vjvUL7ZgN
SEUCrAoJ0cHcSM0T145YbyXssX3iG8kh7/e2zl6iwXW21EDDAtDDfdW8aL1dOvC7lthD4ZmL7Xvq
6REaZBuDOmiYZd+cEa1yLW0gu2VOH7l6YceYl20KZXYRUP5l73pLuyc6m7DOdrxdM7fwOGVX0qI0
7svajYcA/p3g9p0hTeu999NeravAbFCxytdHZ0m8a9E6QZQ0136R2mFV8tEuLEMbhYg5D86T8TKD
prjXqb/FMCWMu2HttHDOwTPXNKouZTElSPSzxdAD2RSpdQaazw7HaXjuyjIcbK3Ytr2zc4OObgQQ
HnrEhs//tc+LKSxYXZLChf4y9tn5IMSN4Gvsi6UBvzPDhqfvmlVYDJujfkAVbGMb2kUiEJNAYeMY
RzhNz5ZJa8WaNXZaMH838AcKfXOd0Xz1YZO3HWvFdCF2lFYR2XL6ginJZT51VTisuJpD0jmfk+6r
NYsdilFptObLHX1QXmuh7d06xxZXS7OLujF3vgu6G7MOJyoL7dJHDUI63bQBTrh+B0t1rizvO6oI
FzPd/eu+qnMaM9UUc8N/g8i9cdR8mZbaGC32/Hws4wIG3qaBAf1kvdKEqDZOCW0ClsU+VfImGyZY
TJKDvh3GBz0Zw6lbo9b9nrYGMilt51x57s5bta+z8EC6z+senlwodPnod/4OPs/DbBSIAMxftCYY
Y72bvy3DeEVtauMvZdhk9HZXoQVXqTcN16Vda+eaf6RTQuKdUcmCngRa06nr+rkZDQ1uxJiyXafH
bE1F5AfrrYfEw8YzxphZ/2mMlrpIutrEO8J8lvNsAcX9PKVLfmXpxfw964pqC33/C1ZARtjMyY07
PmhOap8PJtX/BJzfedLC4Fkh9t34k7i3K+Fudbi8KPliRT8HaGKUApiBlgZxbXMVum53sHuIYPNT
6ahhk6fVN5RpQPF53+q6HXd2Nrhbf42V0scgMqW30fTsOjPaG0OTF1nj/kxb6t26OxphHdjnWc56
Drog2xS0kFDRGJ9xEMB7og1UpOniU+opY9e57vMikf0OnMW+14Ey36Y2N+pgLIQGhvLTs0J19sYC
fv6pVNBlB7Q046ZtnU3uoLnWH1daYIv2Mx4K6komxXDj6GBR1qzqrt2k6O9mkWvXaZUhDzxK/Zbi
qviZmKq8VO5S33RlUosLgV31LgiU91UYs6iQJVntS3Qf120lFvGlJbk+CzrkwLp1tZ4CmSSXJdcI
IQXIP7nMrFbo+kY/lUxYPXxJ/bR57DvNPu/g98ad4Q7nUsx6PDtFceePjYLgq6s50gF876WZl3fw
McyDD1L+/GjLlZs1zYOyd/ZDptptQO2pDS3RyJ/giYNIH3JUNwDaP7oIhWw6E8y/XVXyAJHDvMCc
+lEjW/1RBAVM5LzqHoJBDhsOCo7duT/P3V8Gp/l0C9sfuUG9Sp6HeUpWKHS2cdYtmGVgYAsN1TFl
faVPor2wYKTEttPpB30txXnKruZc73t141RZd6VLcCp0SbfO8AjHIErSgMupruCFdI04VEgYHObc
R6ml79wu2zh9399Oc6CdyxaCKRJDzs5YBcIbuWtP10HedqDkEkima5aea6mdBsgNoNne5AmiZUlG
H2coM/ermtP5IIruEQXZcVPiMf40OSasI81sdipdnJE4zELYrMQ6687N2/XcxDX8LhsI6dRUON+K
DoIzBXZTwvvX1l0qmgwmr+4CH71OvOIClixuAhuXOyyQj6Mx67tBVc/lokfa4m4mPMy8pY+C2izP
ajWqT1k5X5MYbhx/+p5X5YWGFkjoltOZ2U/5YRgqZ+Op1CYkazmUnF8TC2K10neJWZpYe+mXDUBL
DhXzvFVTjYpTcenLfOOhSXLrNQ2eguUa26W8O6o+WSOMBx9nboQniu3/Ye7MluPUsi36RVTQN69A
ko0y1Vi9XwhJluh7Nt3X34FP1b2W7JLCbzfiVByXjy0SEjZrrzXnmAvb4O2Y5j/MSVE93Cn57RwO
d124CCAyWkRC1irjKuKdBsAvqCrnrIoUoDe1Wl0ANDlVhb2zTf22ybJV1+801xODYJSJV058NhLW
uFlCCQSAoeORKeVzMsFNVOh1UNjTZdP0ntyelCqjDh1Dv0l4kBMph8JOkMGtIclokRVPV+e9SIRb
w52o8xrAk5R8GyNyhUczmgJwOYciCe/wdVe+VfeSi026OFiTMN1BVM4VLtxiY6rhVoemZRvxnWa2
zdEaWSvrWMlTV5TzA5uKB17SZ+nahBa9sVPtt4aO0YWlZtF+qjpuff7sk1TaJh0/3hIJMWLtNPut
2b9EUM4PwrkhsPtYjVJQaGz3nakbdz0GMy0x4EpMqIgK8F1wd9ysu5+cEqk6tWBO+g/7ukt1ImhW
ZksD4O8CTNfB6vHpGU2YvOKJdqiB0lPTry+XHmhTIx01OzvR0V02YgxrN43I6b7Fsly5TjKc5D47
zvpy0EAseQuIQFfNs2vHkGLP6Q9zwy7DqkrMSs4Bxj/vR7mH9/+aCwBB4zR9z9om2eqwtpRccqnG
sOHa3EaiR9yGPTELsmKI3ckoD/pA7c27S4owlPAQb2qczknXYquM+BES5uupJZ8Y0/Q5yeaswMtF
t9iFa5V8TKcPIkNP7rMkXb02Tfrv7stfNQ8+bQu8ayf81zbD/8fmwYoB/u+tg1NVPr1U7zoG61/4
p19g/UtfvS5EEa0iEli1tP/+6RfwX2RcBQ6dZMZ0urpm6P2nX6D9yzIUcIJr4CtdQZue4H/6Bfwn
2gUMzlcPBppX5W8aBgx+6Yn92jBgOrP2alGLrfEPqvqhZ8aKSqE8YBtq1Kuu8SJfnF0ZPg2CIPZS
f9idZsuHJuVG17YnH8ZN6RfbZGtdLHOwgM0ZZ/fsDveXV1TeVtv2WFDc+WFq3YMIKPnSYHyYd8Zh
2PSHMdoZ5gH+8GS73fldt+lcSC87a2MHS3ucyWipNdQnO7W4k+cde8O6dwGNeEvpFqfB+AbGbOCD
zd4UDL6tbKYgpDj+bvjCuxJ8iivhhRvHz7fxnj3ilhrHrc7iK230zPkozsCdCfcOottRPlev8j3b
kYPhDgGL+dHcqtvaNx7PJD/nh0i+fK/v2gMupeckCDdidwfp4hoSobseIXR16wIWsHYMAw16reXK
34ZH9SQ84V6FHj3VC4znhnt3uLq7c9zT2fp/Zq895vtu8133Ktdy22N7rNz5ANWGz164hfsQ3NxE
7vPk0zvwxab4xiLmZndNzQ6u9DrLPZO3KvFclp8snoPm9Q45XeJb/GzL/Z64N1wrN91ju+f3Jt96
cVzJNT3GGM/tI/uqb72P0/tYuNE5CA4vuVXU8ltiesk27Xts8iP8EnYVV83LspX39a4/01M/Y0ej
BQoH4e8djavkMvLqbbcTrnKBcJJZyYbXlnqRcO7dgX9M+4KddfuwBLlv+8kx2nMf3E2b2TV883t+
YJOt1YGS+50PJqgcL+Er5pcADaTOy67qZx3FK3iQ1/pCYT/zagRA9bdii+LqhT4ATYazMuFr04z9
96lEU+MpjT/zXQ90Ll6Hk0F5sgUU022hh92XlCuDK99qnA0X7jR4obppv/OWyf0s3k8QdvaXZbx/
bKd9/IYxHuCfCUApiDb9mbzXfBbKx/n72LlsmalDWlZ8WClEbA6Rj4pSGbe48Kwj/ZFhuCcv1SBl
+Cp1JR8ly319io/qSbtuj+NW3JrWpfTsPFeL7Mt2gufaxbPLL+RDdh770gXcby+VTrzTYRjizqNj
YNBmc2Xb49d4zIvJNestzLZ9SQ1ieEoM+NGfy42qnLRuzzuYrb94K3n/tK7iuKMR1DfiKU5d49hf
dPwM2hfzQWDXpsjww0N8me7ToyH4S+EVP9J/Xrhal5fHA5+/8eTrxpdYAirSO+FDPkiVW9+Ug6sx
Rmq87s38bp6KM7zB+9AO8sYjX+qA6J0brOWVLW2Ml46/bfvK1o83sFoK9uFBdFUtaI3oHfkk3EwP
3HUN24975RJ0lPHo08AJr+WXNHBhEbrDVuz00wBP2YcmZbysvBAXX38ggssZw7rrRdkZnBCujt6y
OETn2kV4KwWZvz7BsnY73wPG7GS3e+ZzhcQmePWDwbpBoMFDeJVeRmfTD9PeNK/SMzA7GIoqfEQt
aAAkbcvovok8db5RNR8UwakMdC9AbriBgNDvF/+iDoyzZ8ntTjw2yVn6Izs3DwCKzSdSgt3sNSy5
JPLo2Y/5cyG57U59vIxOzpOGaNwt00v1m3aZOLdaCt7vcZn3vadcQXh8tI91i8hxFUK7L/JeWU72
xWbxrK39QJbFqTgSK+vWz+rlXvu2tTzlPH7Tzu1LMBobQCqH82af7qpAaVw5+mZl+9oN9TvGY8a2
Pa87N95lPsvy5ukp3qVUx3vZvY531eUh3Wje/aZ2Y/d89jfGFVj1F9XHdOt1P9Qjv3Jh6jyUT48a
i3kFOMedg34j/DGIn4SPFIbfgZewmTb5zvCWzXg8VwPFOy/d9q6LfQC1B07BTeip7quj8AGoXVR7
mT+Cd9yl4+yZPqgphz/jbHPTzc+Nw+jzgfjn/gh00c2rXQKbTNvr+LhP5mMGNOrQvxmGyy/zt0dr
+/NTnPd3MBq7s3xbu/mdtVlhVYA7Brc7NscxYIyMJyJ3h7dUPXR+mbNBdBdvDqipBP/qN8WeXx6d
LV1C7G04oA+S4YYXRERCh1K2Yg7AbsITco1tTsxX7i+2N3F7yif9JQKMURuBtokuje2jdFI4B0f3
Y3eGPrHlrvStrbJh/qE93aZuerj2dm/SHo6nemae2cHtebm4SKdR3RlPKHr3Le9N66ScZ0BnLxMu
kQgav/ExC/G/fiNdWbBIv/OO5eNbW+LkopvyCfZlR7f6yIeyH4BznI9H2YX4t4C4OTnN9zn0pB+D
zm7HN8En6Bfh5srxjZHXV76dk4sh2gHc4Hcecz4yvTDq6A4PobTThp3jK73s6dXBdKR/xnd/VUDe
VAX/fBwovasct6/VOrLpPv6h/4eF46rN/u91o/9aFk9t9mvhuP6Ff+pGxfgXMa+Mlxgo4XQBLf+f
utH+F8Kh1ddJ+cgUEhX4/9aNhkXdqPLf8CbiNOBf/1s3Gvq/+HHrdAhBNWUgheBfDJreD3VJoUWH
hn+bohFpAe41PsKvgv+qzEAtJ8vojVULi2ztKIUIDDdr/NXul2vy7xnXrzOt9zqmn4dC+43QHSc3
M9CPSsosscJFx6TnqRpIEw6nBsncZcfJGvCJyBHvRMDYt2nd2ts6Gb7ie/+0x/1fgfzP8S3G5GhE
GOlx1d+fKvTdOYRq0nvwVqL4UlFje6NOdmIH9NNL+iGMKXQuwRynXqSYjeXFcIauLW2wXqLUCi+Z
CBK03tKYQIabGY0Dw761miCEdIhcaEmLcmsp6fiG39CCMmnGTew1NpcULmJBFU6YIk9u25RvU1gt
ELbU1GL2NDbxDfePTddSb8LniPzK+2Ew1Fu5k8oTvluJLOQyj28//z4Qob/bMvz7iiBJRxe/fiPm
enP84vaYazlszTntvTEBj+QKthVP5UDjz51rA96QRLPoXkY2/JSvpBQfGRx0rbpa86jR9gCGK0ZV
ddM4ZPmM88j0uySqXzrQMgCgBoJVPaNMbWtVIhvpNidu60WZmJBvIyPrb/ClApQAa5I/G6BT80Aa
7Hba2XBFHyZha5WXmOH8zVjp0zBj4olCw5TS3Hfstn9JQXTcIMDpig1Qz3mEyCzi82HqGl4Heh0b
F3Eo0iygP1B0e7lB8MEJgXlbmykmmxdT7dtNNjomIJ9Wj1s/LhKmPU5W9k8y+bYZSy2s2X0n8Cuf
FruyyEXrNPt7CFMk21VWjCY2HlplCZJ2sixfCQlD98tF9Ne4uqPoElbEpJKmbsdPVmup7Iiw0kzb
0cIm6pmt1VGMduWCELUPtRpkjtH1vgwxqfHiNpEzmrDASNxFXwzeZMugC+HCbRM6qp9JXh1PI+Sg
QQod64ymKbu+UDdz9gI0NDfWJJWKz6xtFL5u5621S5TJUV84YZx8II5gzbAzjZKrLLSt8RTCHwjB
Ndl1EiTpoORBzl1ReJm8Nt4wJ+e5Hw5Zp276WnXKixQFJxuzIgUQZsTMtcglV9oL1SyXytdya3S8
0eh4Wxnh0IXPtHzjJNB7DUg2X9LMDBUOEZ39kf6yb2WONruIp2GtO1na1htd5GNAixKulzzb8uB/
fvP/aTGyWXLRl+BxxKP3/tbvUgPKs0yGYFRZMGtJqfI7s2sw/Kh4GMTYT5tlkKpgkGmv2LkI3z4/
/nvtyc9Hz4Hhj3aUYCds6Ouj+cuj1ysMa3IbHmidQsXs20o/g5eXHFS9WMNvnPQLrcsHL8E/B6QT
YREJBpKfpOj3B0TkqFS1ogvYcOOa6m72Xgui9Ay6ov0kmolJqMq8tjem1J+bQd5DTtKeK8II5gBW
Ni3INARjZkjamUaImfWF4ueDzn79fOgciEQxVoUrMvMP7Qu1kJmHNHnvNVKIAMaZja3QUp3uOY4O
N5oSxUujiRnhUFgOgxQVAnCvL0FVSP22E9JXwv/3EqT18/CulumyGj/j0z/GiJRShytLE7LXFTrT
WSRWtMitOf3KNPmHRRhprwFpfIVxEFT1YRFW6swYZZtmd1yNw2Wcp126YTmjVCtw4b5KUzUnTBmI
73KB4aNVwK3KqxpCaUXJC6J+9qEojw+NgdoyEDRqqU0lPd8WUhcWsJoK4+/ijX5eG2yXdMNQAmo0
vj68SWmCoVYP1488LPWzolUdI+6wIFyrjK+TRdK3nz8svznI0MSiPVYhe6hoVXlg39+8YJQqwcRB
hsYKYqsJyX0BDm2OwrOjRfPNZizjbaHk0UVK6uLdOLaayRiy+8qn/f6moG6hcqFRB0pBgU7xs5T7
9akFy1QrtQLqT7el8Sq3bTZTDGFvvjjdPx0GmxFZJLZp03L8UJQp41jr6cDmvGLhZzcWl841niOT
qUo+vwhA8LCH2+UWCc5wDKNyDZeXy1SG72uufnXFrpRdNTVPkVhoI3z+6d6vnOs1QPhE2UiLkXYn
bIz330Vtp2qHUWMlnRfAUw1b2ky5Em/LbLiNREaGsj4oPpkD8Zk8D9313x8dDD6gFdPELv5Rmwqj
r4t0YdaetfSEu/V5BQY0Y67kznHU+STuSKdsUMfCV2pZbFprGb/QNL8vmv45f5AhwF8IfFudWe/P
H/d1TJHHPTCUabl4xEooo9unzXRZ1SaksjRPdurcDZvPT/zDArke11jdKqsgjcWCJ+z9cck8MdW2
HmuyC7Qq2YSqLN/mUUNpNGhRdqJWs5BZV8qFUYBp8Uqo5FOQGAkmxwrJUh0gu48n//NPhTWHw/5f
Vf3zY5E8ZnJPkDxMMNCHjyWQcwNKIIWlq8fLqNHsK/juHbILORcuFVnrWzn9X3XpB97p5waDJSdD
QpBKW0jrEzh5uOdnVWsZLaodQsfoS7WseNoCYgbxUm++FCrQeK+LdanyIcNqlh9nSvxgxgZxRMgc
pm0d1vmWa7FcMsi8TyM5OqJ6V8JNJtmxRmGbWKysBkoIKiHxZsRO/MCYhYjPso8ZB8kG9Hmv6OS2
DMqpnl+kOARp2Y+2uh8FEi1/Kfph8sNMDaHjwxvb2GidHvVmlC+kGmG2iwZgaNCqcfCzbLCRQ+iO
Mli+3IfJhSqNaex2taLu5ap2uj1lVA11BS37uNLKjGvSF0e45mODkKPVcfp55TwPkotbdSip5Qqt
3ZaJ0neHeZ76oEgqWq9UVPbbEtkyE17M8Lcgyp3RBerJ9xx1GRYqA/H9KyBoiy68UZAyUDNYP5Rp
R4EVSeXi54PobyZDqx5ytMqvNqA0oOtGURq+0bUpMQVUhXvWZOjgoMQG+t/tND7zJseBvvCSvJH1
qJgCE+5Ku9OAdduI48IsgkCvhhJAXgUCu8iVV2FP07OtxPE5+6VBu+FknDuMbBlVYdLpJ7EmaPot
1Ea6jklVgRGeVNJKyPjBjR32RZYhtmFIt4GCDAK4jrit3bEmE8JlsWjs87zWkociN8nzVdEzRl4v
x4gv+lAgd4Np7WwX0yrxswPp9UnGmBcvRP8OqiW3FredBUqgkdL+x4zB/E4PecRQCBnhfmo6hWbw
OPeKl9UzwkSYfismKO/SO7JJxBNCaEf3tFSWH1VKlR9UljNZRmSvvpnEwjzEoNFLP5MnZdrP+WwQ
OyyV2k0rZc1jJUb5qmKqdCXlwJJ9edbSwypWq+HJc8091Rmdie3kMp33w1J1nlRrs7XnvKwXBWIt
tMbCynjGKl07wPUzwy1lLBu6ttJEu1FrIxrOIn1gxyCZna1uu0mKomCgOCaMAiwRGcUoKweUoUnF
XiSbpn1qo7hy81nSOA1hy8lBM7M280nzENybYaP3BKLE7FQUs2qeTBzb9H1x6tAnVRKVG7KuZMUb
CE550/MpfrIrDRKnMS1gk2Hk2cOmkIErutFAV4IrKdpsk3WRsA9za+q5x3hc2g9oKmA/xTkovp6l
/zkktoKonaUxUbchQ5rOBTQ/ZZvFM+9igYWTDXoNfgKRpAK5ZsCcgepKySirtnrdAQalGKtleFIQ
ln3ip+Zym3TcJ24mYawIwGKggmAurj6whxtTz05C7TzjZgVbKvdmsVNNUl/9tmfsvQkXmVAhgFUa
EpCij2BJZs55xXeEPNCKZLqhPNw132DSHxuo7BAvzZIkrAZcNT+QeJyHKLHBujSGUzeU16l5N3a5
Sp+8F3QP8jJMH3QtR11nSVBT95nhWN/ripg+Hyuh8jLBLb6ShqarPCHNCK2kRHL4zkGtn7Xon4oN
O3LrW2W2q0rPhidGVpvmPKqSZr+h6QgfCqNc6OTlTE0sXp88dhp6z3leIPuqxNmUEHtX2qGRRApk
d8uWHhUj4g3caxky3TA2tEtwzOQhNGls9DsVhsMJ+UVtb8yFS7Mx6hzOYz007CvrQf/mGPmEQqO1
u4WZRNPErpqJ8Zq4Akemw6t080afCb5BD2cgy4mWoTgmiYL6eLD7mLG9U8lnmtwsl8OU5MiaxnJ2
a0CmuZv1LVSiKY+jauekaNY9gYZ7QsKw9jz7EoRDN5nKeV2l2hTQGIh2yrLe+WWXRj8w00e5N2WT
fEi4I8By5a2in5SZvATXWXGnnhUOkhTYvcm7F/UkG5OsW66kUS1fZVQK9/wE/Q3yvBj9dGrKR7to
R8fNlyxJyBhP1vGrhuvFn2298uWYRARkRzLyFXwixrdRN2LtbBpk1ReaqpUXtlr3+NpxWQOvbh3z
GxLA+S4FvG157PSm+4FciPqAxgv0v94J7JTG0BowtHv2gqht5zzfTQB92aLrOtRVSsvljZVTQQKE
INdtOkK2XCIzosRfUq2HKoLvbi/GyRKe0jYh3GW5yhcRjB0oUhRLUZ2pFwJD4ojL3Owu0Zt2pr8o
lTl4XZqTmNC24NPduqyL7+WyWOg+8pzZuTdPi8QgWml15nxNVGgnpSmRFSop1HU/Ssie2GjqMkze
HK8aJ6J5QvJiZDH0nl4rMesGyVsHnhwT9qhjDldZZYhAyRLzrlFn6dtSKQsDHQKKSCPpeBNCSoL6
nWpCiK20ABQdK+k4CnK0dnqYNWQEtN9IftdKF9Nf4S1NdyowuLwWJN/cK8142Q6U39Q0hzoqquQL
+9PvhbRBLxJiAps+FQPPhx2vgFCeILQGRqysTC/o0pSRzB772pLOaA0wEOxzGYFfKp+bZa9+YSh7
34H4WbiBmwK3iBdlTav8UMcrs5rLIXtEr42d+XyJw3orza3um0LIgWkm6Rft39/rZkyA8K20lXiC
0/PD6dbTYo9ZxyMJ8TR6sOtZh+4upgBrcH3rtOnIahrmV5/Xp3+6xnAT2EmpMpiIjxYfumvtACq9
Y46S1MfcmaT7tMO9BDy/h4kuib1EfM1tNtTqpiQl6e/PeWXuofygu4evfd3o/dLlkcoEI2IYc/gq
RclY9ObGGcdhNwCe98jLqj0A3PL+83PW/nDS9BNIqwRTadvoT94fNdMHC0879CdSJIYfOAUN0sOG
1nGIv6vLPuilPks9BJZVuC3NCZQ9KMT5Ke5VYn0bls3SX/BBQdvplwintpEYHvE2Akl2SVyUarW8
yfXRHvsgqxXpUUZC9dardX6zzDU89zjVPbFgqcoqEtEcY6gUv+ytHvkHPBuMrd3AIE8r7anGJEEu
yVKq4OFtOv+T1zVziOidBiySUanq6GbKyIVHOZlIx+2tUPtiP/v7ZhsXOCZumrirdecjYjZFlCXz
CmZo1pbh/ZwmGbrpvART/vnXsm7aP2yUwJIy8WH3vLJoPmyUJI7cp3UovKRXNLarUKYfClzNG1FV
V6E+VrXHq4+ROyrGr87xD886j946YuKWwFn04dlb1UKU5pKgZMPDYelRv8d+Ju70XF/Ohri17//6
XFEjwc79OWohM/b9HahNi7pIGc1GpdSQ20uSscmowVyptfvrorbsDUEdcwDC1/xim/yHb/OnDuqf
I6sfcYyLQhSGnUGzpRjByUcW4SbEzfrF0v2hm/pz8VyRTex78F7yhH24oCOsg9xo2sGDklXsIh7y
k9Yi3G+EUt6I3GrXliQJMVRMetGR95VY0a1DENiJRcY5dEWV7SGEl0/GYNhftEhWudmHO81UZNZZ
DGyaotELe3/184qyLyGJyMOLjMug7Ks6Qt/V1hWq0jZ7SYwUe7mapstFqk5K4U7WuuGs41nt3UJS
RefNc0mCg4hHgnRAWYvvLTJSrFhorkvfcOQEIRN87ITwxzwX/ud3zx9aHfT61o/OQAmPHsq4d8tm
Myl1kU8onh0SK/BHaOm2ngEx+6JW+h+y1VwTVkcCaqxk7Z7+tfxSG/p0k2g4GtxBLrWvzOUc9fdr
qq1uQUMj+nj9/t9/JIJE1vSZTCDYoto/DHK7VlZjpT2Z2C1Uz6kTp/ZzVUrusNBGiVe3WWN74MPS
u0LWRIIYVBmunLJisz5GMqMZCkQTwUTGjIf8JyV+xd2O0s7JcRGTmGi3SGhSdZjXQ860USQp/jH2
Jsk0WEuQTqhCpc6KtDp/bsgNVQ7QguEMJoYl7YTM9+XihpAwPw1zeC2gqFcMeefoJqSMegJkM2lI
n4T2xkBIfoQvriduRq4yWrUyJHtTJnRj8uOFEBWPUC+iGsKRO263jJaSnJlRYd7mySRiLw619jFm
UH2tKVlheEU5NC1jsKTc5nak0jfAH9is4naCOLUqJYMHwrqx4IpAP59Pc/aWkC1AiEfCHtMlYqAx
fEzBBSHBoWweZWbq3+2hXZ6GdCYcoIWIgfKuc2TJV/UeDa1Bz6DY1JoFA0Ng48E0IsYqMMqCfLFC
rrApRqK5Fw5BH74wLHASRc/4xys7J/8eEflIg8GAdiqpxoAfEhvhm8n+X98RXqAHPc0ISlw4G8jq
OHbtJUT1hV5uzv2Fs1igBuhA50e2RsS4N3Jdk42dASNyWYrrE30PQ0EzJWWSOzpx5XzxYvl9cTd5
BGxim2VKX7gn729NYoVUw5xiJopqrGwdYxo3kZ7aHklE80FKnfGLx/MPx9PRJkDQ4VGQ9Y+TEXlo
KwgYhGhgQljOuf+ahPH0FF70lHMJ+tE5+begBDXIn+2wv6/qDMkcXp8a4yHMsOuK90sdRfgsv1/3
DKpNcsPABTCup1ghA+HzlecPKyeec0Yb3K1oIX6urL8cRxFV17U6Jbk1d8klBR0+y4gdcKS00oMo
aPkY7Ez2vBSGjVZI6eXnh/+9l0pPgZcmPV5WDTbK709TJhUamCsKhWHq7UAIzblURE1qiCxXD58f
6g9fIkh9UAUsKqCWPqLFZPL5cmpuztRa5uv4J/u6iiw4Xg6bQCOGLPb3B7SZPHJyTHJQsLw/txxV
v9RWSu/ZmZGSiTAWu5B2yk1jIeptsKB+cTx1XZHf11t4DUxQYQw918nah3qrKmezM2XuGRxuRMVl
TanxdiuK0m9wXW+VTnGWbTaK+aY2DakjvcTR76QsnRH5WqCRPDNL4zoIjUGcd3i6JN9KI2JKiKcS
39JeMlJfrmeKmplIANnHXYHB7PNr9ofbEcTXSoZklwik6cM1K0TcKbNGpy2iJX5oxZRdFEVCY6Qx
kKdZRhQdsMpqkBxTbZ/jhjC+eB5+37NRseooRIy1mmMC8f5Li+gtilIPuUs6Ytpbu9C2kzzXb6SD
m/RTIpSsMpKFz8/6Dw87ZbIKnQq9CY76tZD+5SGsHWsWXYuPbVIBsi9Mdw5anC5fEIH/dBTUSFAf
eNbXQu79URj7E0sLhdIjMXK5atn+esgo6r+EP0JuMqGf4wrg1Qg+7sM3SDqbLeQOcsrU2mg5sd35
YYpxei6JLKnL1vziC/vDCmKx9zNU7hfsoj+Hzb9cu8KoZWMEVep1ammcOb2U3GPkLwJFr+jzfP49
/QaL5eTgFsDOh2fPK0j9sFyxZlh00IrRo1f1nblBe0ZWARMPCoB9UveNhxXegt4xMB3pGwgbSaye
D2UxBxlRxBGt35wk8S8+1B8ee1vhc62kEnRNhvr+ex2WluDjbBJeTyjqBXHj9c6e0+quV+pZeETT
m6AK8YK5dZqkj9zgiM9Br361QVgP82H1YYPAuG6FYq7grvcfo4QzECdDQb0oGt3CEKGrt11WqNfN
HGEBkNpOeiQcyA5duZqmV7slO/MyT2LlhaYPgG8CPO3oi+XkD08zogZG1wwQSTD4iMzshs4uLK1D
AiKFTwRZznutM7WDPEzLxkko10Y0D19ciN93vavWhLkgzVr2ZPpaV/9yQ9q5ZOdTFAtPL8mhJuE5
90nVdVwGAY1n8Z7bLOkgH2Ng1S+f3wl/OFuH3Axe5vSc+AQfHr1o4n0DsovAoCqTL3HHMKlTZ9wP
WOB2MDD657xMq6fPD6r+flQ45pbCmWITshlRvz/fKiFli4Yoywrxm4TIGULtz6nZEtgH1A4hkde9
WLy4wepGgDEF9CaVu0U5NmrZ31uTmg7Mp/S49GaZWM2AfrKto98S+eQyyhhTetc1UvGhBceS2fpr
TDRNzJMWslMiTcsIlkZHpT7TqjG38ZiomCNA2Z+KJey+qCF+X2wQOFCwwNDReNQ/7omAvgL9tGkU
S2JAlQ5Od0PRCAovTKr959f1t0P97JOC/CbiBcXrqpT99TbKwrSAz2MvHokVN1j7p23YjgZb1tj4
2xuWCoX93doSYUYG6vv9kRK7mAuQV5PH+AbChtKEe9JuS08mmM+fOgXPpVZ33zS17ILPz/Eng/jd
msHNasPcoqGgGTjM1lfWL88KLwbNCMMIU5CZy9elgrhdmxl+tLZZ7ZZ5MS/zEgWgtDC3ZWqmnXdg
ha8wNuKz6SNrn6VNd95V6/Lx+Sf77V0J21djUMIzvAqPPyKMZafQKk598dLJDE+xTSo7EVra4fOj
gAzmBD9cAPxwNCzWBJiVe/v+AhAurRZNpRIDWaH5CxLFwXvZW3Wubkjgsx96K68e5MlYVVnGRNI2
IJSRubhWRQAP2IfP7shMOvccqLckYPVx+92ZMvu5IoNR2cTlWNonlTZzuRkzWb6WpGYgjrPrm8BI
5DRyqf4aQhnVtArZy8t65RF3aMZ7fWxUNPUV9D94PEz9kF4uxCpPXdG0gUJe9clJG4wii8VIw5Wz
mF3+rCcyOXdjS1cVQiQ7+CQTj52iIPtUMZIjvrcK0boMkJdX0QgsXFVMwvxZG8M1PpD2wPBlbEU3
0J+V5W6PE3owXZNkjnlfOwSmuzlrPR6fURM4uZiBW98Km0hjf4m4Id60ZjRunWYafhh2tZQ7WMKp
47J+1egMW6C1LutPjUtmhk+9bdEk4wkchv4Z/osKvoEttotHtaBsFhNDGGMoGvL9+pApkVqEiJ0t
KXo1wOys3aAmYTpkNvpL0ugkygDzFo9ZFepvqAswzU8qalGpzWpnY1ZOCbZnzssT0z4lPSxpVkIF
QHuFgkeL+mumvEZMeU1OFsadvI35HClwDNkkWg6ZaMfOz0pMk9jGUVtNdXrdXpdG1MrbGoYEDsCh
R8Y69uVyV9alfFv1up26zrQqSxZuBttlhDeXLirTJvRFN9YXkT6NL7ZaghEonXb+3i9horpNUxe3
ksDXvImz3pa82CSbGiSGiS+Zp0UOEcGNmD1GFL7xzloIDNkKNSp3MgKkdkfX286DrKkVXDep3PTM
cdlM+EjDUZ802TxV1NVkfetJ33bAiEo6xLyQV3oJ4hWiBWQFl1FJWCOIUbU6IcorHIgVEtPtosjG
yIuLcu3hFZVU75u+rqMNArZxRickhO6HcSkDtgkjS9vG+Tg914z2tWOshk4gC7PTiRxpm/RIWPIA
tyLR24eWVe6yMmMSbHPwsycER+V9GjfqjUCKQQhMPoXCF9LavhnV1vnmwB+4SSGrmN5IY+RZZnb8
3C3kxNMccsyHglrNdGcc3wjnEZfSCE7G2XEbuzEMHKAQnN2pCyW/VejFoDSV1FtodzW26aV5YXMj
9kWmAc7pinnI/DgWzgulNB6tbmj6gFTnEpkHcaTcr12PTLwdLbsJQGkyc9Bncmy8kuocTbqNHNot
Mx5JNy4a54dRmc1DTmZwhjdO05EtqUp9psy98zqDEWEtMOPV4deZ+M8qYYPGHZIyRkugm6TTa7Ta
4Y/YxiAHXYRa+yyn+DxnaxP2pMNWCPPYFETqF++oP70pLEvFguyQjYdk9ENt0zEcGRhby17/P9Sd
2XLkRrZlvwgyzMMrECMZnMlkMl9gzCQJwDG5wzF//V0h1W1TUipl663brMxUMikVERjc/Zyz99q5
GzS7zG6Cp8YP6ZgJ+ryXTDSh6wb+PN/zkqX3irn5EZRXcTc1WTlcngVdJGcMVvdMHw6v5D8v5H+z
WVOsmucYO3rQ7Gk/L+Oct6oGA8SU2LVwvvdoDrCCNvqFENBfHLf+ujGdW7GE30Y+EjTitX7+pKIv
66qYKHfcTI0Qh1ycI4Zcf7Ux/+UQS28NLw48NuTa/OXTvtSnDCqY1SONGCbEAh3vzbfKWq04T43w
gpdK39pVOF5KVy77Km/VCwobXp62CpPKPI9dVlsd5gWZmI3obI9+4oW0PeOp5XnsfnH1/yKWpfoh
CItaE+0PjYPP/TkkM21lpHpKcmb7GztFtM+pMxTvdHz8m2GOFCGKC+HlQM+u8mJuL8fJ/bepB+cv
Qbuc6SNHGaC2n+4MFGaHTZMZRF3bxn5aUjsOAfs4Xu9ej7Txf1Ha/PXkwMdR9zJFt7hRn3/zPDI+
CwOGeGM+OteZWdffZ3ctj5gRsDZFRfqLR+L8gv18UiFkhwMMqnXiuBA//vzglewyAHpozdlGq1Dw
1ZK0z7rBXGrmGTkIaXCA9xLea9rD2y5M2fv++R37S53B9aW45aRk2xHX99NZsQ1JzV5nzFRmG7Sb
YoAk53Rr8OoJ8T6KegK25HrP//yZf32v+UyOZfQWwH9SMP38o4kxJzBOt9BnilLQ1i7kcUYDhBQ1
C36xwnl/c0MtC0o6A0QKOBua4s9n4WiB6s8kJKGbURRJgVJpjofO9V+mKQoGADKjfqHvUGV7V3h0
oIHFF6c1TdnaWe3ce0lAw3NhCPuhN87gLRwn67AfPWk9+YaVqnguvGvsT+kdHM6UXGivxr/ktB0N
AWOV5ve1cVyMmghK9xVtxKdGRvlratoZUjzq5MtpbKKrtRjDfGe7IxycpRf1bZgKEAz+rJtgIy21
7mcvqooNVK8Me3InmtclsPJiWxuO/O5pDrhMQCaXgs1FDtUbArtJYdSmnUymkXv7wMnGD/rq4Bls
vXaoQ6aoy65G5FrqbqzzsE7owAURio2RlGGFmfBXbYO/uxU8ZVDVLaD5ION/vhXMzHvSCBQV0Vy9
1KSKnOaaX2eMpLGWyHmaXzzaf/N5rBk0bSn0UE/8Lm/4UxlEJlyxIkTjABNZ5N8ubmqgwgtg+Ris
bBsebPMX28hfx7k+NiA0MAA60MKEZ/PmT5VXVHiGxfvEOHddr2fW8TiTTgtps9CvLcmNO9hQ1ibw
rWVHS6xjfI3YPCj9rzICcYFIMdyOwnQ2wqgBtf/r186hhQR0hC6sG35G2htqCqPGpSpS1lw8OzmT
ONGPAR0s319/UWf/zbKCxJp3m9kroqDPzoN+qKfccAI+KxKQnZRSJwl/7hJJseJv25zY3Xz5xQ+0
/+6OU2mTN3eeSEBQ/fnyD63IC8PjFxLVjCVKLb6fXjaln7s76dojZmmdZsUumCr7GYwP9skolSYA
M1SvGxLkxuXEG8k2twgaWiQf1+UPGaZOhYJFqGf0eP2DRwtuTTrtqnm31iq84b/pBlv6csN2JARJ
7aUU7Qc6cMQtgzH24S+WtL9OtSnsiXINsX25Puz1T+/RyIs7p3T4ktAfui8FHakdzWn87HDyom2W
djV+PMdIshGZYl45dIhLo3ex1vj61KnoV2Tsvzk88X1ALBPeAgf5swUN2n4K3S9DpNtIQt37kNlT
zFgs+0VdjyH582Z5dnRxHmSihdf584Cyw38aST1NiZktBIhYZttvF1TRd0vQTFbsNyh2meyJ/HWl
AwRZEn6hwjtQZ69ipnMdV6mTHwuSx2Xstn59b3K2CC6Uy/GbolxbKhmCZb6jczQ/F5VhkiVfTHMW
g86C5Mx0OM1w4vvBZZmVq5sYjd++Ufla76U9BxTjptfcY+EVp2CJ8tuyQjce+0av011omgjyge2p
Z2uViCnKANEiXA/lf1SpqtbdQgg2r4YtvF8NPX/vn/90yEDCyZiVPZ6GvotT/OfXIuuDUKSF9BKk
61a78Q18scaawhY3kEkiMw2sZ5pz9n1oeBEKz3Ls6gvE4/WjIITpvhzdJrvj6KHdXcoEcTiRmVa/
NgtO6I0sAxoVEd9+gOypovYhCIQKtuyoxX8SFv4VDuC/UqJ+IgL8I3Xq/0EswPmW/XcsQPxeZZy8
/owFOP+BP7AAPtAohvb0uhCEMRD9XyiA/RtKXA6WvDJUT8DCWaL/A5PyrN/OFiAyfLFfkc15To/5
X5hU9JvLKCbCjsdknirF/TdQgM+7AIKKc6gWTx1NbE5fn1YqE+hhhd3Mi0tvMQk+oi3UDs9D5V6m
Y9fjdP9VTvhfHvXfPxGwN4/5uWz4vDYWbdZOInS9eFD2k2uVr0W+YBAWjzodHuxouAvlAABlcp6j
wfthOt29KOT3pVaaMtvZdYP3nnveqeybxFf6a+ssRAGPpBS5Orz+0z28/eP9+zPGgNvzeT3jEIXB
hdwHfJsmyWA/v5fDkqW+iTuEjWZaEwepEnBtBf2niHKIPQiFdr6bi0NPX+eRtvh6VxblHu/mtBfr
+rS0mKKrrAF046RFAgAYjROoxpiFQF9XTv7iFfQzhJMuiXaU842E8bvOBWLkr23sDFAL1/AG20C/
VaWz09Ps0uoMnO04ZONT00wOuTf1smlTjGgm+/g2zZbvM3OIma4xZcqKT8Gwuo1jNUZi04bKtDHf
Yy5DttmRYrZGWoDimbPTJAXzPDylSRe03+o1HDbjWlkgWKAA4kjB5pB7wrpT/WjcMdzxd0hEi13U
SOcwrGGGaT1wk2owt5HRXweWH+7SWpFe04jFeccHVL7rFqI05s5500PDjb0B1k5oqCQMigcddhXw
seY5793oSDL719WVD54GU5mhJCDvuSTFrxB73ALlPoAeeqKjHx1Zr79YAKFjc47mWM1cIDM644JD
atGhK+CYt0pvs9G4iEb1lC21eb+OciJRDdW1ZYx4CDlrfI+I3dmni7Pn/kUHBRjyJjPProyx8aCU
u8c6F28Tx/XbipnHyWvMAaVr5MAsK0Qbl3hr9gL64oidt9xA/PSOXpSGMLKi1L0EbhvERbXmD8x+
7G2banxFudj2AhJ1gWkr6UesTYvpPhVlvUeYEB2jFUIDbOYNvipYN000JwTT1Vurcm69tSD9pAeJ
2OhuiIu8a689A83+WLbqDHWFClWyvebVIK8qCAJJE6Yfws+zt2z2XvXSV8k4VjVIMT/vDySftXdr
WotNnZHWYpwxMSJkH1JBRzqyBVSswzewI8z4RxOsxasdGl8mzi03ji7K05pbem9L7OK5lb0G8BS/
Kl+bDyX+MbjuAVRG1Jl6I53MveoGx9jaQUSZ7Am4yU0gm4suldeRmcpvaqacJoMnj5swqzcas9PR
QMkMZMoqt25X0JiR/k0OPf2xLyBvWBRzx7prgkSqVlynEE12JR6E70GxIvJSiwfidWa4Nue3mMh6
+MdYSAQKwwNrX/akzPkenR50MCerdl2/HKo2PRQ5Vg7pdxNtyl5vUiSR2yzLD11X4zBRU3pfuXaJ
w1F6e7tx22vDjNaXxQ6ml2FN3btqsUgh6dBmxsuYp3u7kBAdozvdgAKHYNHFtbdMV260uAO2mpAJ
RJDu+7ODBWz08B3XzI1PuZVIAm7IiwbTai9XxRQ8uYvz5jraPUXNFOw1XaWtV5qrjm2IcFSJDCAc
Q+6cLnT3po9Db5oCpWKMOnqrCxfAHtXk24jNJ8nOJTYoiS/10heHJceSlwEVjrUnmU9kU9p+cZvh
dbVreW0xfzwEnf8sHFs8qczXd9oZ0mtOZJA1g5q236itbXlWUBGOYt80fUS3u13s23Cdw2/EcQrM
V91wJ5WUJ1k01a1NdG8SEJCRpL63bO0C1x8dVyuxU/kqplrvmeX0H/iPrbhYguzGc6kE3IIp5GT3
7Vclc2jBYAvrob/vaZ7vc+25l7VHcxtIwE2fTY/EOT7PnvmFeVNNxzqV2RXIdYBabmefdbGjda8d
c77wIJ8cvVDoTcUC+W7NTXBp8QIfpIXBJw4k9BfY/FhG4lFk1rEOkF924wDets/TM3G6qw5OIHmv
NWgZutUKRLnTLHslDIvZQloWXtwuSt5IFD2IC2clN62Sw0vQd1axq9LBXWNFv7vEctebj+3SzlzZ
rvlw5VAf1t52tthcA06umOAQx2/CtKje7B6KfKHC9tKVU3uYI7eEQx6kwXfPytqdYxQ4/qIoJ4ip
suhF9E53kXkdwNEKp1DaZt4Vmlt5lxKMcuOSzXrIZtdgeu+YDmh8+8dKmNu89cIhfdTBYBHimuP5
bhc5Xadqzi/6VTd3mRisLY/1ET6mKAlVl4xuPPJODLNdN0M+27vMdwiVBwrvbepoNbY9lt7btkvV
+YpVF4OYNrRdPMy1AFCcqA13BIuKK4ZI6QdZQeMt3P0p2lnkXq68NQw0DFiGtpim2CZxIkNGQR4q
5uMqOg1p/jEZOvrSdjriBB25r1TR7aU9uJOMlbEOl3aOX/RaYi/fT5WoiU21aqhg9VjfSJG6340F
BB3n7/Uwu+ODrRrYewvNqIxyeisLsW5lNLzndVahGCOB1Q8ma6er6QLUS7kVTtnfaorunfbq566D
Bjj7hLuwGwDyWwq0FxnGo00zh+KqMk1w4s0I0LJYQBQjVMEkatj9tpwNShvkIf0G6eX5Hhrzi0fG
RuWZazKQ0hbV6ibXawFsbOqPY5meQnagK04GaI7O3t6YqPWjGDBebyp04g+SlLGd0RdTuQnHVV+n
UXlPzOac8EKkJ6OPnGeHc0ci16a58ULlHpbBO9Rj2eGu6icg9Kj7gM8xdTmpyrGOpWulH0MAhh6S
Qntp6Lw7WC5pC60tEPuGzrHw/PYSBn70Be+vnFiyiSDMN3pYVHcBc2Wc74FyVx6AB7O/QOkTHhYm
O9RxTl5hi6SmWddcbFbA2FfuOT7C9j/sqnNpyrdrtKvq+XYBP6OYkUJT783sqsNvA8rFjiC9jOOO
Ts0SuyVBHQL1OFuS711PnQfGcjDk1xW7yUGtbXvQ7pRe5nPanbJxFs+ZUaw7LUOVlGx/lx0SljJW
0dnIRHvvopkN2Jf4AS6Z1mroHSm9xanO2i0U7OkKzLy/dzyCNlx/uuunId9AiX6YtNVADwynZIWS
so+cBhUIsKrYmzxz45R2f2BK1myHrFfIEFtx2VqGcxNOzEfD3nFPEF/0RRMt/X71gtsitSBLM1nE
K1e+e0CldsSGm4cgbw5l6BRIS5mdZX0VJU238AJaS4vjkJnhNKrmMIrCurbm6rkk/fuUu+n92nTB
41QDEmF5OfOLiStpp/ZCu33se7XzRTI2vsvG9VDlfGxrdm9dBqZ0BVeSjhPmWhMjdpqLu8AY3S02
0OFuIFOBjW0Nw2t2UvFlHNg8tZO1rI5KXfYBWD1zyk5NJPz31NHySs+d/aUocPiHjGQ4KSxRsgKc
h7QqGv82t6GQTs6Cm3aEFLPB7B0hpJoG7J2FkJfQAmDyF+Jr0KFo1PZUbZxQ4bdxqg54FATUzKgE
a3d7m1r1o6vxxtlWQzSFEt7eGbwL21iKh1L6VwrzJ30FoH6BUZ0chzwenfvMlKPqKKxh3LWd3yaR
Oe48GTyw0iGLDopo6wXsZGMuPmRHBBlV3ls5+K912j8urbxbqcWuqjL8IX3nlbz1/JGxUxpbmX1F
ZM6j5JANtjv/StZy72OtMTdFZJUbc4I+eo5ghoPNwzdpnTFwHqejKFKVeJaU+Jm84VCQKL6rl4UU
NGGXSaBmebPW60PXNuGOfCkBV3v2adIQMVC4GDvBUIulu5KVKe+lbefJUrODuoM8t2HSN8Mviljq
mawcjptL2PGxS04opZmJRLGB0aZcqk3mgAHIGy1JNynzE25zY+/55S6zEO4ztjuaWtdXwBnqYyZb
Ha/DGS0LdYfDaGjfmkUFyNWlFTj1I+aztT/gQ552Qk7QSrMa1+ws3xyUeHG69JqyKcD3T/OSxvvv
evGLkX7OtRW5DH7r1dkGWfAtkIY+zF0x37h1cSGmCqS2CNfLRrr4Hxqjy09L5W0aLBB8lQ6AY2Vs
Mjr3d1XLGtn6MBddwwXw6dS3eVHV9CLtLBai6i801tkQclXVPvcaHntTrCcc9eFb1LfPa9V8x7k8
bRxFgRM7ATDYyTbH7zSmzrpjp3qwMWXQ8gptHtTZ64gk68LhuAwtvOHGJmaAqcgCwMkZYhQPw2FQ
0SEajMPSMHMjB3RoBiboE1BT9KXxmvYfWWl6W1yKLMdF6xfJ2tNIs0cDELs2X5T+mDIc/2MdhsTp
FDMTljG6mXM7+mGUK0OJDlM4M12QnQyeY8uCID+jTdkXnnuva7RurnTuujL63nTmQ9Xn2YXb8jYU
K2VkvwQPRS6whXuO9XVu/GKP5/h6xj3Sk7UQT17xra7Ucm2eV7ogAsGQE0Gwp00MOrl2mW/ATaoJ
l7HK9hTV1hHuRpUIOyCT0G7f9LCSN5XZjDgbz9y7WXlDWJS/YWdZYQx65XGqB6JfCr6ZGqILvtOL
v3yplmzZNVZ7Q7Fu33cBUDa/QsVRz/Dm2qDehSJgYG2XVMlh5u+HtCR3Bd47iJ1zqTnTnO1JnCT/
h3qJ7zfuzOl8mUJeWCk7sbGLHgJ8xQ/Ydpm4kDWpIjxAW5/Qo300cwQ259NkV2KnqcMxlt9HC+lW
E2iFuIqyhW6A/9QG1QGzHjedqLpTsVK5rvDfYwa7J/BkOG7a3PjCmXs4jY6/HOuGqAmywonhgXNy
QZ8fJyfk/K4cLoKym2NJ9z4JotZBzLCGG8ObJHEVQhI/5EjzSZ/zCUmVNK6YpNnHHnkOidItQiNq
2XeCL+SP1enErhNq+WPq86+ahGAG+N9nHOhPHcL/uz7i/09kUcQG/72FeOzeq9fm7c8tRJ8/8EcL
0fB+O4sRkCSgsSVFM3L/TxfRsMzfaKcxSrEIskMJ/acMO8/7jUEXZmzCRs6W0PNs9T9tRDqMWHrO
RNCzn4g//69C7H4e63hMxs+uHdvCxodpB63Kz30yKwu0xtEqE2XbL77lERUmW3tLJhw7QBPUmz9d
mb9pzH0iqf3xeXzzM93z3E88t0f/PMUrbapKgu9kAlQmy2IjBcIj7czejXSldr0/9ntscljHHA/Y
Y+57X5kcs7n0bnuUulku+mm+nz1ZXhQVjRyDA8kWokEjfjHg5Pr+STzw+/f0cKXgqnAipDa/z77/
NOCMonZdG1FhIwu6b6qd8ovcUUSfLUr9YvTy1zuACCfy+bSzIB7awM9XxMKAShuAgdYY5Wo/zTPl
BDxOZpVh+y2Yqaz++Rb83Dg+/7IArfvZOcXThbvi0x0v7KpA2Nh2iV2i/VoEwxZEWEXi5OVyRXwo
IYKOEf7ivv/Nj0QdzKdZFh1ZdDo//8hKVDUojqJLGicwEkirZ5JmWW46aomD0xof//wbz+jdT7eP
Z4uoYV6sAOXHZ+kF5LWMIUkJBG5tYBXR7BqfcKJCkWhRJn4VyEYY6g8WOQO0CEgZWDv/QVWh9xaY
LbCeyZEcT7Kls5qtD6c02ObGIAV7RbGCmBKu/0iL1fmRT435TRVeA3LVXsMHUbeWOvzzj/m7a8cD
4iCjOnMhPxt8uoISzMulSoCOhKem68p9zYnuVGdlu20G+1f2bPgDf716zKSgDmPtRehsf3pEVs/v
HVXJMmF8pS/STBDrFyp7IDrABIwCC6NAnsQpJtbDnB19fOtfRxSjl63KBhChbu2Ia3cJx3O4pIBu
54YEaKHD8QvMjpm/EOPgc1sUptl3p1beV0W6G2dLN8uvcl1nZACUtqv3Mu/oHqPac7bdYjVfhs7u
QYZ4cGb3echZKMmQ3l0hFiR0OYC/cSGdLrsTaUQrSQc+Fmg3zDkygW7CzBIurbifh5Vejh7NVxUu
HDiZGHZIOyJOmnSrdHTfrx6tXkg0y7qFaoYwcTRnLLKz26svEVmhpJDLEo2i1RbjDjWHxySyk2z5
q0iVd+DwbfxIi9n7wpoGQYyHDf2iXPVtOWivTVRQBAfca+7dSvEktiNW44NGL+adirmukOABb43D
wlSIfLvwye0IhYMBlUWbiVBPA0JD2rubecDktpmm1PwxOcp+cWvi328VSXgoVxd6GzEiv8WAJToj
Zq5T6mQiNAuSOXK/M71kRDYFfopRyLRtQZqprSXJvKVZNuVXQRPYTx0UADofxYiwpY3oQkEKdkBG
LMsEQobDd3hl2AJB9zqWeRC3VRYyOh6lQWqGV9LodgVKG06kwfA02ZLlM59zCOdDX7gvGqAmbW9p
LjjZtRy9LTy+7lttwo9JiqzVLPAz7Lic/g/IWzCtgP9tS+fJmisaQE2IZb+2GzgWtPQmk+S+1XU5
qPU9hUcPpxUlaZCRKiKp5TeGdc6uUrzPX6YC1SgkC0H3yKcZlMY1HnH+v2s2zxEteJrHUWe8VFB8
AS7PVK+AMAZEalEAyrevBwT+oSnm505ObsR5Ekc2LgBzeplGehJxF4n5NZB4mAkb7dVt7unFl9CJ
ZAi2NoT4tHNdtV4vOZrJc5eY5VYMM1kqg092lEqHdkzGviWvzGeOdfAXolR3NNq0TqSnAg7zhbaQ
M5IvRihVj2A8TfMl2w55MdFsrsqPcZXkKTjWWD1Xvjfd+qs51CwgqxMmDCmyaxubQgnuh37GLoMg
hFC6V9WNrG3nibAzY9gC65LHvHZgLGcakXyNOGLcRcz9xWbqA/874oj1sZQusqoMBbwGTdYUb8E4
WGucWbp/Kek9akYZc9vT13ZII/BhHVK9GopKUKM1PA7ZCqKbXEGPdEYRAhHJRG5+cMllkfS9hIa3
LpP1sZR5QVSHM4LZ7gFsRps1WLuWFrrj49/yyHLEcWw1m8lNGT/MjbniQ8kLL6KIanjLc69wTz7j
d2TqVF96Y7g+yIm+rsCjDZlp9Bu66SbYNM+Ysm1jVN5EGoFcvgvHg/XRGaq47ck0BACEFJ2wHF2b
U+xTZ361Dbps0MarjrEO+PBtUCnlJsWIeHmwBr5sinbmsenL5a6eZGDuR+kTezjJ+iAxFN+f32d3
Txaf8hNWpvHFcGX0rFdeIjoLYATjYSGbiwIkGomCoJv9HiGgW9k+zekSFIOXxXm42G6c5wqn+zTZ
HKt0lrUPRT+MiITglxg8orY+oZzwFs5NJrEPi9/5jDYmVgN/bggF6XTePtn9SitamKb35vVr/63n
tNDup1F7/THlld5YmYmlp3fGiAILUYeTCNiv937DSDTJ+maGRDUK+r1VGBDzOE2zOR5zrdIbBoGu
5qUXmH090pAUnanz8mzlk9jncGN6wGCZ82yjKHyUS2r2e2+xh28oNFV1dPpJlVtrMtyvS97afpyD
Mui2tW2RWoR/TV31S0fF3qy6fM+DPLriTZTf8nFpf/gQUUmj0y0eEUlvomJyU49wvIhNveTMlN+Y
oarKLQGrHaEVU+a9wVHumLMZ0v420EVFxK8jeSN6RVU/NmdDhcUR/8oa4EARclHrcjf6nnYwprtz
+MHtnJr7qS89SKtwSvpNWbvLwkOV2W8Ckx04Q56bDc3e4EkbRvVtzQNz3eSGBXFzrqbBvGipD/qE
ch09WU/D4CuGwzJlB1m9G/p9YDMb+sLtIR0LoJwFLNcKVJRDBxwp0nySZTjVCRoi78dIf7/apgsv
Q4wwBiJeIe3xHAxP6hvvdo03KawpxtnEjHNkorkYRzW2C70PNa9QyKwW2HsuDZxLqVibk/Anongo
IIDWqSB3WcyDNSc/UTWGsbfdtrxR5cyIRYG1M5CxpOnTwslUJ3PDxC/Gklg9s2n1rLyTJ7f0F4lR
g76zfvfLhmA6ntDloR5MxdUgvDejvTDKbLf6LcnWqoVpSaJdFXX8U78FoVGXZDiXfQ2wfGmC4ljj
8UNhX5fB9zBIS4c9YCIbGIwPy7qVd+sac2/tEy4Km1lGdf4JnBq7L8pFRLcpqqAsmdCStUjnbuGl
zBCcxb1u169M+SXvkwuBPnaXwPmox7SmE5lL+BFMJVlOBwKkXxCVGILGVBv+sKIsz0+AOeS30RpU
jf9nce9dQPQEnRSOAJ9nMnW109H6EajAfPeBT24CkwMU1oYx/chG6PZxH9rDsK3qNn3ukJnkMdAw
kkCnmglCEQ7Om7NO/ZY2CVIAsIs3pExHKl5Lp7slaNa+MtpZdGx11UvgG/NtWBjYGD3ajuijZrPf
ssCUO/SRbCymk+9QgLXHgl4ko6kWt4Ci633OyzGG91YW6wsZ3u6j0brTpR1gLqKK1F2+bYJBv0x6
ATSi8nrYMNz0/CvXaVx9EKs3PU+rJWTChTOvWtRdS2KJcACUJ9fXeYi0dczVWj7idbJZV23UxSht
q2WbojZWJ+UF8Ba9FMZHpHD42epMH++bkjTAbEQ8Qr5WwYtllrRXOhkA1mkHTueb8PzvMESIlo90
QPMe15YjQZaPxJaDdRuth7Ul7nmj6mV9BuULylbP3nItWgXLuoPVmkF/lThjRT9H3f3sTk0bj2kb
PKpJsjJDtPM9UqVzrwViaGU62glmgvOGqiF9HWyne9OTLh/9yDLJy7EGW8amaPVTnUeROCAu8L7y
0AaPOQzhC/Y5EO5gQ2djY80hUASOgyrauGbhB7GqWsJ3gynsrdi0VZ/vUiFluhUQtj3QNPiUL8wq
bI9Km3OxN4QBwZBoTfsrCEo2RJ8+NCQxkHukzUub9CwYh2dgQWl/dzDYwCE0O9rhRVSL7yqcNSag
boH1is0KJlpRq+LSXcwZ1gvowHtzUH4E3pBA6LNWTz/0KX8QLE4+PVkgM6HdjABCtSvql6X17Puz
iPZN1ubyaAX9gllSFOYMkbgoOX5JgBcUH2b6AguLwA82AlqbTmXY2aGIpuZOFy3Oz4o0cvBGZu7c
qFy7AFyQdoNgnzLW93DMpqei8WnUzvnCOa0Xg+LLcRAA2u1Fxm0HIv+MhbGZ6yBuEkzwjfKNOE0O
fGu/yLvFSm2CMSx7vJCdXMw4GMYQZa/jFdF+ZsbDMa1Gd7gtmX1FqErkeisMJrKcDgL5Bo05p/Sw
bBREgHtXCJjZSHM08/2DT/73HtujDeN3aZifW4t/aPsBTjVwv/F2XnJO56QySErWWbuMEGy93Bj+
NBL6bGeRcQc3AUZZSmIsKWDjar2jhCEMMTeYeMvQ9gEpZ4q+wlynjBMLF7IfuUNtPh3acpq3zIWK
eetXFc2YYMAI2HXB4iTmaHJNUxbTdxVmASbWgXgrKUo0KyF6AaKHa6vwd/445AERvildHK8EfpT0
dtnwLHVpCwSorGjopiVUhchhZWaGZU1dgkswuMIBiyQqGOeZdYATYdwF5rwkqJ3mkkK8cuDeLaZ5
5xbpQtweimYnQdVEi4do28XdTASsXgXOQphrFnVsoyXuy9Jhv+dUzr8dpx2xq3FqOOO7n7lA+plA
0L51rJpbOHdrdwChijM179B2xagOLBjC/jg/irCeTiFDXwLsOesfS3gEoLsplI+qGXng0kq698M4
TxcRXaPn0UJpxIm+bojl6dX8LbVt7ENNaIKJVZwHaa9Im1EykxYKOLbqrTTc+S4NMKgyiSqDR2TU
RDXPLSPYJKTfmyJbn6iAPJxvfmJwLoDyJJi0ukvDykbuiHWbgZx/762eY71iXhcz4Kg/IqfXPwAa
hfO10Kt8IdRl4DwIDyXf8zMxxbaqlfXdoGvn64DHMkhCJjZGHKLgb5Kii5j15KbmzcngeZZEDXYp
k094yWqTark+E1Ltzpd2N9Ot02J2ruG4eVViOoKVuAoMdVi7hWpu5rH3SfAL3HSrOfNa7G91vZvC
jolWNK9ijo156b4Yi01cMTffuoHhupR4VzviiwctQGCbxDnTEPXds9YDnSHcrPwUaaiom7z1cVTy
nys5m1ht81h6uR9u6n4uf6jKiq5m0fQnAmqmEWto569JK2T1MgXdfDdlqfEuQgUVbTEAz104YzkF
yVSP2GFbTq5Xa3ZeU6ZUTNaWc9K5UEFCw8RDyXBvKyYOUdBU+oAztTj2jp7fomhxlj2e3oFsndAo
Mvr5sIgIT/Oy7+7gmNywFjOtz+nISWZF2HsyVtZUbnEpc0EVBA5K5TPOxkUcCZJjLKEcsyNG5oZO
sCF2PcD5Q86MuOXA7JavK28xuaHGUBPCnXG183wsrrG4uB+iW9x3XdjdJX6MYDxweKOCm/FXfbHX
wHuC4sh64ad1SkRf3ogb3IdrBExOVzppFAGNXc8EKiZd3f1QpRYk0wQkTL+AQ3HnTWhbtrsZdWde
0Jsgsa1rsxWvsVVzdJzxZh9bNRNkmWlQ9rtRKGTjLegwss7Q+pMsiTkPKNxKpNO2DP6HvPPYsZxJ
r+2rCBqLAhlk0Aw0Od6mN1U1IbIcbdD7p9diNaSuOpnKvKXZhXrQP9CJv3lIBsN8395rV9pxwFTL
XQGkZO6JOs7JGtzyiS1c8a0RYVyu0E30V4mZTF+GpmlOdTRqyM2U9iXVqWovrSEXrOqjl5n4sUuT
XQErJwnrfVGVhyRGCrrhxFi8VFnjE9ZZTaNYFk0ORrgtVOBeWXRp7+k+O6QNuj38MOqj+vdmcC1F
/2g+JudmiHCsrvNgmRqp0y6SyogfZdNbn2o+4mEPOsX6MUb9dFeiXySOPUVbymlqRjDnsSEbrEs+
nbSg5ARCo2bUjgmTMP9zkruPtICUt42QHBPKk4OU5jTRkiFJQXWmMlv4afe92blIx6CRMNeH4d5E
BkWGtBWWbEmz1vzq2LGqZrx4ne0JJpAdodFoHeokawtmX5SLiyxPSbAr/UEnAYnOmLdxekpuizqO
my2iFFstWxzcalUpvbyifgzXO7UUKS8lYqEn36mr6zIyy3qJUiD0qQDZmbVRJRWaZaZE9T0a2Wgu
JjZ7BKMMenuLjFULyb1Lkk8AIziZRj1ClX3Fx8wak0P8XOttkZSHMIa8wWa24ny5kAjRSnaHKupX
/NVtrvs4l18jo4LeXzSjxmKYtfGzgNfu0aqwSPyylZ8SUBtgJGZIQvHeGhT6fvZj7J4Ia+fUyWet
vrLEDafaUHa4mkuSqBXpaYaM+9iXK4P/WgekWmQrq8kxKjMtkV4ZgZm7KSvIAhQnhFseqJ/ERw4U
Y73QiFCHY1lbtP4QnfQmqU/UFBZJV9QNwEGY4uREd0gA7gfuLdv0rTaDXh000Q3dQEAVbmvBjurC
Hh2W6L6y/rbNBgd5eB4SP5B7KPNOto9zWJb0ou0ck3swD8rYJkolzePh078hFzL0rNF4uVQRb8B4
T3e9GzRX/5b5CUwK1VMIT4mIQiccOrsqpUayeb9I/UZXgYnalJKyAA7PX+Lx3/olY+Jz1ispuBe6
HRymCWurFqDUMJAt7cOp8dYt5vsP7Dpv1alNynK4Y2iFIfj+s6tgYoQqDD4B6npsXduObUkPpHBb
yexr6RvjqnZYoPzESdfv363xp13mVxMFhAydFBP7BziQuX302+3qmj8XUwgYMTvREw+X9ilFYLeQ
R4gC5kkbBIUBeraLChXJMacUrS/LyS1WkxYUHzyFX/l///Sg/OPHkPGCrBGdOxCfi3K9hFmcs7Mi
RdZJirsEyfVKdFQS+gFmRdd3J4yM4I0hOJAG0XT7zkLz6FkYU5Nw3rZ2tKyLoBBo6Zzyht6M2PuB
Qc3XzOy/HybMGyY9KDl7Zi6fm11WtT/1OdlpCQlEPaW4k6aZ7aqOneSqVJp/78fkrP/928KMYUmd
dhCQFGfusPz2tjo7CkgtIKsn7XoTPuBoxMs+TqttZZXxGs+svzcE6PuUjsEqyhA9mqn0OeZK64M+
2Ou2IvnjBk4u7E+8LvvCLqRJt87NgLSBaWjFISpbYztG7nBv6830gQfC4qYuRgUdkNli7tA7QLL4
502LtrI1HAlk0VD0PSLryVGptsUHZsQ3rzLj73Ce0r+8JCbXEvxd6XAgNANjWqdNrt1neVJ90CN9
fRXOKx6zCtaTuXt58blRYqZYD6th2SL322SmT+7B3JsSf/16XHBzPDHTsTD9XILJshAXWx82+RJh
koGZgBvJAyyJqhmjv7+UzWvx5jYs7+eXE/G3MSnZNJNS5FF84cxy1HLf2SM00ddVSUTg++P/jafn
zG5R/KkIJHHy/TkSPCMdXGjGBXzhGDXfXGqgjph9cJXXcyJCBnBMuDHnoDRcK39eRoK5QdzJZXTb
G9ZxQXWYFdX9OnQmAvOcLBpJVOAqC+W0lmnOlqOY86mFb38w8l+tRS6Vr5kZyJfmzmGif/6QwLEr
jUAgwno7GCJuN69K0FmO6VBB+Ipg6pqBZ3zwIbxai7go8CXP5D/EwV4a752ezUk0D9FsPsCa7CEX
fqmh2WkCdE/CDrad3uAXiGhsvP9633rwMBiRKkh8zeRuXdwvxEJTEoxaLEPLdBZozb1lHCM69jUl
TpWGe7QHRHgV25U4th3AYIRTNEN98VHS1FsPnjGGJY6HbmAN//PBG60PtZ7D1jJREQk4UX5S8AQX
YU3XLqBkcZh09yOH7OvnPgN12emjoNCR0FzMqDaHbTMrqcyx1BfbsRMl2jldkp8UeEvfIYmHVBtg
bl2QffDG33juEucnmhnJu4dhejHgG1+j8xgiIs1th1KXqoojBRyO21kQPQ0NSTygR7NFoyXhOrKr
ah20FmF/lQi274+AV6sKsxbIVkRB6ImQGF38kCF2E1UpUEAzd2BRZf3AWZptetxDM3n/Uq/mEi6F
qQ6LlsVmQ15CPNK+7EQj2fAnGfmqZZr6a2nqH7nNX1+FUcTnBJETciXryp8DCfh1aMFTyNjP6hXq
ehXdDSSRrt6/l9ePzWbGYq7CRY8A61L71Bj9QDRhjVkH2j2SX5VsQytBv9DR/3//Uq+/DFvMCz6+
crykyLb+vCE/LruwNbkUslUi7/rC0jZN5NprFZPJ4k0thbKUOLAPAKqvPw7WZbYAliEIxsGO+udl
o7Ii/UsAFa8dLdmMczDokPrZqTN67PiN0BeYRpGHNx/Nhm+8QC48g0fh0aFputiSGoRk+W7T5ktH
DMMDmR7gVE092b3/VN+6ymzVZ877xTy5mPikT4idXah8aSnhnrPc+TTEWnH7v7iIY8x3gVBLOBcT
TNeyFdDblPKcmVi73ijTGwK+3A8GyAXegk08iTguWiX+OYeMXp5lWnOoOgXUnVfVWldm39FNZE90
ooCkLWr63AvDqwh9qa3wFrsZyP+6TXBUyFgQzxxnOyVFdHSBGj3msnNf3n8IFzSrf/y8GUQtHCIV
dXHJShXEOAHzjvNloeRPPQrKz21R3tn9lB9NgmEOaT3my0m21Pid3mnPcMlxaTptf2UHQOxya6An
SO728/u/660BTvYm6EPwZGCmLqgUldeOFo3kfKkKQ22CPKJl0wGQ95SdHKayg6eUQdYdve/vX/eN
qcOah8Ss0aSJ585//233RnkNTInBoEAqT0Pbd6mM+DQUe119NEtdsKJ+PXquNUs9cZYTQ3/xEdO6
7LSpjBAOJQq1EFJ/Qq9Gc61SZFEN2TTLLohINANncyU98G3Iqj8KVRXzKP/jNMGwZJMBph7poIMw
7M8bTr2ROlJDz7uzBBmIIhHrlI0HWnagiSmvfW+Mg3egYTG8FFojvpje8LNqbIMNCP2QUmjhdeLW
2TosS+cGzSk+YkCS9n2Iah6QS6UZqBkKUhrKMZYU6CPdpTWjfyRAfWPASPSuc+gOBnzz8sXRKRz1
wmhZWQyr/SFxaN+RCK7WsoEvMTm+BkOCaXgwqdy9P2Tm13TxBKUDhHWuFjBqLncLEHGaQqdVsFRc
+Wvv+voWUJG4Yxuh35Wj99Gn8cbkCLIAzACEMeaWXxLJ34ZohpSIfEGhlikCwjt22e31mFnmB3f1
xocAh0BAPZWAAYzLeYEVJooNcvWWGS/2nliPkhkriK5dUoeu33+AFyzrXx8C64nJy+Msg5D6YgwO
jbSYYUCwVI0RLg1M/VTYxvZoAMAkcIAsh6bXDdrVOt9KJIpt1asnI/JPVKP8o+jKDyaf10/YMZhy
KAD9OitecpOLtATU1yncD5oRb62abSbphcHm/dt+PW7YMyDF5NjLNMB25c8vzxMBPE2+IYyHoIUy
CCsrcqL6XYZM9yrPaAm8f73Xb5TrAaVjojERnv9i9v82bixMaOw2uZ41YwJqoIBk6Rn+TFf6CDz9
5qWIEme9E6T0Xqp0I5p9KQ6ndOm0bbWX8/5oSshuIG0l/mCcvvGu5i0ycvr5kMZm/eIpJmg1nJQR
06URqSPKtrbYYbUPrvLmuwIXwjBlk4eo58+rkJyqJ0PPDflIZ3hNsjpmdDqWzWAhPLGT7oMN0JsP
8LfrzX//7V05Q0ksVlVyV3jV7kvbhfpgEIgRDuqjIsJblzJZ61hoTXIG7Iu9VuXVfg9emWGI12lh
wSBa1k1aHYGBWh8crN66FAudpFLmQRiz56f8210Foi8Go0OqEReNtSf21Md1rYyrXG+01fuD/QJn
PM8paOBnVIgk/Y3C3Lxx/+1aBGuiiWpQy2WGML6Wds45nWCWm4Loj3iTY1NatspqHxNMbaukxhk9
l3Vv7LD0l7EsSpxope+uGgTmdP2bolzhpjA++CRfD975RzKoDGTZnryMAdQb9o1FyyRrDwmAa4PI
xYDm6QcTzevHDhAUxwP0aDbV0G3+fBS0oykdEUsHzbdQ29BX6b4s7WllJbL84FKvj0Mzw439Luvw
XGm7GEx51Nop9gP8mdGUJSvEAs7T4CKsGclwzRZ66hjBsnPHj3axr7/POQ6HWwSvz4n9Ehzueyhp
LTbTS7zWtr/IgqCmc200u87wjzz4/I6XXx8Y6tOV6KzuCAIr34ZhHawLuNbNMna66HEwkhsd2cCD
UfbTB6/69UuYMyHYawERYq9w+WQCrxkKvUFSVwm3vdf0ID+3OlWlkCTov56s5uQDxhRVSF6Cc/G+
S5WQAT1EyTLVPO+LEIm76JBkDauqGfObcgzHDz6218MYihkFT2kwQeoUwf8cYDFUfFUWlEry0qof
XWzAd241YYR7/5uef/efGy02duYvihmD7BWbsJDERLnJQBGORuJhGhTi7JZ+Hqpp4jtRYaOP6Xq3
32v0Hxdeivjr/R/wxn1y1menbFEg4QA8//23OYW0WcMToMqWbKO9tZe38ToJh+D+/au8MVLYSRJM
Op9B5gjJP6/CHFmhtmuw8fpmd9eM3S2VWfVJpiw171/prfvxMJ8Y+HZYpO2LOXIs8dP3WoeQUff8
jV+o7quje8XD+1d54wRM5YoCKvVDaj7iMnx0ygsMOSlhdoNWkbggGnQB4LyHlQP7fAXdJ1jbdTqu
LNEgo0jHdj3Y/bdG1gCF0e5uEH8hhI/HZmlQ5/5fDCqG1XwAI5mDw8OfTxuZps+mq54jOcP6up6p
CllCv36qB4QjfM0z3MDPNoWdoienVPvB9V+9A54Lo4ZZGV8Tb+JixmRyrPwWZDX+5S55DDUvOZP3
oz64yutjPltr9kdUIeZKMhvOP28z0fq0ZkEmyRiNHv7WJgy3kJpQoGcpPWs7SdydF7tIQA3E12sV
Ti+WEXbAl5p2rUVts6601HkMUResfg2Pv/Ke/r8ZS///A9Txsv9ne+n9S/Yv55cqyvLfHaYcI//L
YmqAo+PjnCuy1ExtknX+i1PHXyydtif/mQPL4E3/N6fOMmdfKvhpkIXwC/nnfxtM+RNvH7QdB61f
5Z6/4tT98hP+czpmz4L0kaw0+jHEkFAUvJg9mhg3ld2DjXOccVqQZRttCb2DIpZBJssxXG2xLK19
I+6uNSJKjDLaWzEwKF0kD2ks1m3W3wNb6xZyCMsTRucnUyEaNBUTgOaSyhx6ZQDmyqz2dur3i9Ty
01XN/hu2PAl7jub/SEVv4QOhL1PY8EXQv/x0CvK8O0/t4LY+YxMqVt3A6mC3xn1n6zvNCWbeDPJj
znc7V9afi6AFz/6lnWMsDELRMJD4D8jG/nHI/ath/n/RYj0vX//zN7CcfnwLI3Z7PzIC4cf99//4
1/lf+IfF2nD/nfIvTUc6TjOSce5vonNt/uNfGf/k+FJPZdWauYtzu/2fnEaEKnDPHHzZv44B/xz/
7r9LPihmP046JINJ8284jcKZOZG/bUhmLP3MIKexTNmCc4Z1sXaMQeJqxFDNIsvcvc/R3GHf9HY0
vB/jTKv3FH9AqcY6Ss7IB77VOi+mKtybSOnOms0ZEDf3q24ltxEM7WBQS0xX9ambURKwZ89TLrMr
aXlHR8XZkvNnvLApBTptqCOlyvcsUQAMTXDJ9XBMq3pXhAY2D5RTMk4XXn6u2GSC+VqQ3kMStPpi
K/1b3vs7q6kAmHosNOZBL5y7UHSb1lqH6VPo/ciHY+c9NZO+k/4h6Om3RSfDfcSDQeSNPi5KC2ko
xDZ/3HpomEtTfvOKr/w6qpVnHYfHwkcwoCJ103gD4uZk7SLKjMonwH37MYHW1m5MPzjWAG0ca1zG
0/2UngVdZM6D/UJq3+JEf5ygK/ckXLoen3WpdpoHAgcljpDXcfV5yogfAodRjFgggPgG4SEY8jOp
5hWMCyxsFm2J9ilQxZZnOdtCvIjS35VoDiWcJiIsc0rvP7QA81bdiqWipZ1aN6OGB0qrH6rghW4Z
uR2UZu5hLi9TEe8M2MWjIQAv+jd9SKc7FAjn9XNoFbtJD8g6pbJ1dqZkq8nqmz8Ehxrx16Ib0HMO
/cnR++sQzBz6710XRV+TCo7HC35TEz7PbLokK1iLVkJsowCBembsvE6DHHdtEVwN+001eyzE8W3A
ZcMAP4yJxPWmEk8xqtaWRPOivwGAMiPMMwBLY6tDmgq9cB+2+alLDLFMKKZJv7ojMHnpGDd+huDM
MYFQVTeB3d1XbtIuSjluazOTsy6csKNRfR4Q0JNmMd4GuXs0Oz1FuO3CApw2KFu85aCDie71u1ry
kCfkgObAPk3ghrUm46eh/7AARa9E3p3H+Emv1ZbcOTohlPq65wJVz77BjRxLhH9x0i/KUTzWsOY7
36biHhNTg+582nsNi0STHRH4x8uuzq/t8Yw98GfsDFeEyK6yCg9Dk299vKEy+UwewKprezS76hi1
9cLKjmN4X5X9qhTNqpUvY5s+VoG3C9Akpsgipd7d1JgsFrlL86ylIQQqpI4ofX4PjWljGelzI9p7
P8qQcnSLDnjHODZX3viQo/23InmLKwA7VrpPLW3Xm/15zPVvXio/h6PxLa4+edOu1kgfbCZsH9Xe
yp/QzB06hPcqu66kc9+aYGwGLyQwl2Fodzs38W/9Tv0MA8lbQaWytHrDYJS3q0nIq3bqmhdHVN+8
Kj+Ev14GUSyhjscfFe6goXClknEgfO9zqPnPnstHoknzJ7m9P5B6YBx0O49CP9OEH63DKT4KLV23
VbCKA3XjTZi0Bvd2aLVyo+SEqinRsw1t1Xtk5589mUwrEpKca200BcB+dx/miGnAuoyr0dWCzRCm
1wOkk5XRVY+YLZZoy8+6nu7gtJCn83kq1pGUnxI/25XwDplE8DN+M3z2EY2aVgRHLIYi/Gq45VWI
U1mgJ1uG7URGckqHOsJTt9R9a7pOWzncMY+CMHPGk5HxWVPT/Y4Dee3mGAgccRSpU94DajlF7Kj2
TOjWthwfW5wZkyW6mzJwPgGcKhddbt0n8KiBaUZrq8F54GLKWeh+fT9i9lBoOG9VnV2XRbLFc7tk
v+Me3LRvN3ZQTDu/wgMAF8zeTCGfJv2xmJir6Esi6iM+YnLmyUPs8GpqycnNrfFBKv25SsebJI6P
sSOvjAy+l3VsNXJvii76gXn4bup9YKSe/aMiFWuJCNulCBWHOw9H6LpP3fhQWWpYKTnc0M3UPpuN
R7GK7CAMwOQqLuqRHnAHL2Zj02N3Rr4mS/NPFEGqq6gsB+yBOPILi/Rk6ZdEwo4YZIoxa66QPUdA
VsHsJl67diPTXqBX7/bCxWyuF+Yj5iu1j0mI3ruNZ99rlWxX6PBD5m/97GMJ/NS0FJhtdoVPVVP0
GzmGxS0DJMY6EEQnNMDDMYCCvApqK9/ZaY3Axi1KwqK1Et82HlhI9D6rIvRCsovOTuVtSLnk5WGq
1tpwG0BrZ1r7JvUeSxPq+EUb6cl94GLbqdrKXQdhke8Bh6eIp78XTXBPIPfOLLV8M4o7fEbmyUfD
sxJV0a4rZqwbLKZ8Np1nZ1eVaWFtDpvuKycy/P8pyfF7aihgzWnLM9+K7AqLFlLMqSsJEJ+wVdsP
mhxI5Ygd5sexxZ9DCti8/AXii5Xp+ip0xcrrTXVIimYgnnvFQy4WCvX/YhySZN84mbW2YSph808+
N0Oob2RfEFrlhc9pQNYtAtRgKNo9zsT7KBmzs+XEybdGz7RFofXxwU8md5Er6S7LeChWI76YhVV6
Lk8mNbY9zrcNz51tgS2+qjgu8REZDFibM7aW1zfS0rq1zFIfphR2bFmoBhH4/P9mtqAXAZxfZ5l4
MZGdbSVsF0DE4Q6a/0NvimsUJWSR5rI8tTobBecJoqy3xQtpLqsYTJmWj19FXLTMEgPtbIw8ZGe4
406x79pio/eXWnkehy3ZbVU0/QyayFh5WqUT9F09gz78DlD6loKlviZ2g9lApGeqAY9mVO/rYDyH
yridNGdjmtmuke2DmDG9uOFo3n4bnORLDjgex++24rFHUbql8rK1XUC9w8a3TrBZgCDOeyZ5iGq5
9RKCriMMYUa/ypW/7OvwMCnYwXnVblPfZaEqz7lMDt6grgOvXab9dVnLXZbRuSmgOJn2Gu84Ung2
bvjX1lrCp2EZxRXPnh0EGWuxdyjSzPmMfr87Tt0UYC6ABbIO9c64TjVyi2rVEyRFfFeN7Kry9OWk
W/4esba7hbk1bKqsg9sc5ppJe8zKonVTTrRVp94jChLwDKryupO7wCGjDclWFC9lZXiHsjCd46zG
/JpobCBD3SeDqLITKpGNvs2LKbyFvcLKGIo83dSd0lZw7/WtHUC3FIApF+AG5dqsBY2CiYWJ4Pvp
2OE4ujNCL962/SR3bZgYJ7LK4y9jNJV3eV7ngFaIuYfYMvn3+F0wJ5ujIi9Gj00Lnf7QXUuBNass
pL6L06F8rqxhWli9SSy93sEYgFibYasvxod4Gg0s4LKdGYjypzLQCeRN39ySSv8i8W6ymyvj5spt
iKobgpz9jCp17SqGCb1p3Sx60Nte35vc+qILdecWrYyzijtE+anhFDBbS5jNWkeUgS8aZr7QxMo8
yGVv9OpQRYLVwynNccP8YZo7E+D2kKKO77zok6jrwdoYKNWejRT04NQZkDWdNr6BsID/2lM1NnMb
F/siJibjEbudt7e0jDjsGT0XVD7bFBzmS0PVGjkcIDqmeGaAxsr/pMw6PZhmj4BKqYmtYjE6LxNJ
NAutNPDrWU7dbntHtech0+JPlZe6+8GQIEtFrzx2mGnRfZ/wuu0GAGZEujRfQMLoTIgmCdtaa51F
7t5FntxK2A64LqJVBTa8rMSKYvWhDLrZUzzAw1YhNulAO/tZfuVWw5OVDKt+7K/EkFsMJTyAR7bv
9arsMpIrRw0+RuJ/Ma1+k9KhnNNUT5FunLyQFXB0073e5g942h9NUh0oErAoDUxP+QPr6sGs3bWO
PXk1VLhSZRB/1lqD6ArN2AxE06xLkLbrPq5vBMbaZYkGwJG4dT3mS6pq/jklua8wwr1XvzAGiQZL
+mLt2cFTjtGsUP51TUGADSApj6SkhQdUd94iESQnEwkULFVgPU+9TsGiEzx8p1oCu/rqDXbHOhBm
C3uMwBiOVvEgRAmib5ishymN2iXSD8ICKbKRBmiIDX6hClhm9Tilk3eXJElDn2Kih5jaB+V4qzZy
go3vp/l1CT1pUSQM/JkKsNAdv1gPhXYIHGsjCu9uNL7kkVyaxRwLWW19HaVbM6wdnOpWlvFk4kFf
gKjBqz5sidcjGJCn14l2I3P482XNq820raXq4Mozuu/Qa2bbfpPB9NCrTRox1A2payD1moiIIZsb
5gzQJ0d9arvVgKl2hSWBGEL2oawTmjqSuXygunkVaHV7AMV+U4TYJyJHutsUByO+2XBbaNVK1paP
KcCGJ+Bn9bBOKcNwUKkI0mN1cM5QT9lfiSDaycg0n/WKKQG6pw1KIqntjaV0eZU2Gfq6OgW0C3tk
jZkqwokeuEeOcnwEeHvVRuBR2eR6alHjMcODBjn1cdA0b03oUXiTosgmvs90nk0kLltbr6pt4xcR
uY/T4D3jj51uiPvsHmMyL+8d2YodfaFm0wIvjZYuNPNnIZv0HHYltOBM8+6zlLTUMgdCDv/EsDnO
9OXe0CP13Bdj9TCrlV4GJ22+duwvQDS32kG3obRv2tJoHqEatddtksUHDWrGF3xVIEy6pOu2VlYB
nJSe8q683m4+NVL49wkG5zujjViIutpnn4sRWT205mh+mQg/AJKJ6ChbDIJ4TdMrhl0bA5cQBBU+
SHoLGzdLhqtEFvpxMiKOYA4D03aUce+LUlsh6NbOvxKqVeWUVzMnG7WzXTDVk6TVzPGrpX1i0p+O
gHk4tbmyyp5JA/QZNOO47PTKuqdyGH7Ca1tVKxNo0XPryUZsLJJIoTCkwx4so7V2FaArTcb7iaz0
/RBEVUMbpxJ3g4F9nXNsK1ciGxMeTcfC7NbeUrhR+JTGloWHMwtuPNGFP1sLH9aiDiywDn4+tQwt
B8T7JEvQVL4wNlPrcDJ0tGI80mxgTfAS91APnY8/N1sjMjbXcZ+dQkZt5A17Y24x1dOCwn29wv3U
L6zGflBadcM6Wy9Q8FVLHxtJ3Fr3ugo5wiQk1vp9tCNMUy3ZYkITzybju6c6yNlEwhIVES0BGKsf
Yxs1V10a7yNfdeuMA/q6lfiMyDJcJ17yKfdFuhVOuOk9C2g1czZB5bcxYWWAYHq2XcnnLB8kR3Px
qVLqCmxQxmeuBw8u5p+FTh41DBOQsMoRPer4qTumPcfK8OdErYS+FpQc/bkN/b3XpuveMtqFAEyz
qMR0cMnVWDWpeYDjASCjn/j30v6Ui3TTYelceBzAzEKtOI3O58dbMv9os019t7P91lvRqLKnx1gS
vptSbaCe5OJuz9vwQY8aigNmnq/Yoe51J9/JqoJ90xsBBz6jOIviRyOup5ydlgSUCv77iqqHszQS
W8KWQvaj9VQynBJXv7vyvGNUbkxRpnxDEelyevAjJvcjVs6PYojSx0xp53roq7Uz68c95Vs7Q9Ts
sgXnqSQurjlJ7XmU3zVYjfQQfW0d1M0mCYYXW9g3THLM8WgHuNvvgFXWevHJ1wAX0MFZxSCVlxle
n0VTzoeyGNaKmyZyC4mJn48CjYVJe2ogGpNPzJnUK45tBd9cT2xjA05+W/u2t65couzA8RCcqSgS
Sp93B8PXck9mCg43/lzaxnWQFN+00OuJGGTNDLRkpKWLKEFluYW9aLaMplmyrnLVbgjjTtg4FMgH
c1XiDkYDo0Re3wYgOZjyXaYWBSGnfkjy4eS3LrvKJH+qgnLlFe4LWupu2WRZtDX05NwlUG2pSjRw
m0QynY1KJ7JVLcPYOwe+biKdaBCJx6CoCr+W69qEIl57I1wz/dR6GD+Ys/t1kNVHK+qmhVHlHsG+
AuMIvAagdyedOtAaE3/8Ekwxg9Au4fPmw0+jh5M8zQdPAOTxOnDFVdJYBw9GGsWMlxSYyskK7FNb
axmFM8O4bjMbZ3hvDteoOJxtnxcrEY7HHGRGG+HFom39E/gPi4zjnW3GAf2Ke68q8idY8vizU+q3
vdb0PAaMpkMXVws9LDDfEvlw0qg43ZsmzybAEbBs6uaqSqYtvrNblbGlxyX4NHLWXpeTd2UKklRm
zrFOSaYGsmdlG9WBSMiDxyQ30y2eY/toI7fF2RvuaxxPrs8orcLhxkiVfFCUFyPX1DaBgnJlpaGz
zfPS2Yh8JGYlc+bo3ty91UL88H1wIybrwC95Yk08azXRvY774gE326EhYSqMWRtJbkN0hdfeIE5x
IIx5LTUkAD4mKNTleEWSaCv8tF3a8MzWo+UePXY8ZTaMX1isyCTwonVHKejUJgZFVKGDCNPH6qaL
jOKarcGZMI4j+FFz1fWE5Lh9fJt4moPQIvhhdGGy7uzpG+gUsbCNwL0fUnJb2yS/1cyKSbICKEUu
an5rJyXJwmnezlSNzt3UySQOhSwkJGgvuM41Ee1qw4s2Ud9SkxkzdIAoHlm4blLbB1pS2IB4E6JO
AfMLpyhuWHi2Wal7O2Ny5XUjcatkzMGOjK8NW927oObHzvzeFdOvVYk34o8loA9IBujJEjJyykfp
DMkusJhRx2ZDOw6ys1g1bflk2l8ipHbXwaCb12FLNkO+csRtF6brVH/RqMPduzmYMcPGVGzApVhw
8rLuRzEmW7eZuofMxy0+uUN7HWeErxh5sq8INj/LsAWhGLufW7dkYxiBLKIkRpmdibclQmBh9ilZ
A16xLJBxcKdDcYp16Bqezx9bESbHsPBXmX7dCTkc4jkftYIDA65rLTqNQmkJCCu3kC3wQcS26bHF
HVM2KhRl23KfeP5eNzRI+WDcMVQWLuCi6HE2RqFEEztsB/FaygZvNgdiyq7PumvXkB1DubCUI5c1
xscZ27GtmHOTmJ6cb0HrF5z2TbWrgFUMhU2/4lNSkg4ty1wesxmH50ettcssL6RiwLYrb+oa2oOS
mLxG1sG4+Blq5WrIk3INECukUTLFG1uAlKDIrcmDntCZ8KVDEnSjvhGJekzK7DTYgblP2uRTNQb6
sWvt6pAk/V6poNjFuiKUxIdwuFAFYfbGLPJua+OHq6fNthftKZ0fu6b4Ssy6PHQRUTXGCEqA2A/R
VV89wydmiFQ3H7Rcf4IDLxaR7xxo01Qb5VrdysQQdFBG/a2lxf4Q+/aPMEPjGViHGf/ch5m2gbXC
ihR4PQb9lkUya3RjNSSqhswjX5ICtGLideZD4fYPDIMbMlOiObXnB7sfcQJNeTB7Wx4HqR2DLiaO
NKAE7I19tM5M8Ejd4EPbSnQc8CBDWq3fk6yZwXHnAJkr85zEw41wjGs7CJ61FjKPstRWTkFMDIA4
qCDKFlXJXiBVYITi/mApG/u3IHMFIIsC08ZRdkCSYaUSXngM0ZOUHjM+hxCv1c5JHrLkjCznmmMq
gAln44+OzdpvpxsHHmKGdCeDmLIoq1ysFKdfaoYbt6jOMCGvO8u4JQoSQEeVrJtq0tjceNc4pYbF
BEx346U/NBKaFAP/Pyk7s93IlTPrvkrD92xwHoB2X+Q8KjMllaSqG0IqScF5jGCQfPpeabsB+/iH
3T9gFFw4VSUpMxnxDXuvjS7YWNYjNBqIFDvHlFeiJ588WYq9p/TFAhfR6XumqT09qJy1UWt+xn7K
SZ+mMBBSKZYZf+AS3APKc1+WGB7AJxTOBInol9mZ35Tau8AIqzuaY2NM4VNEans1pRcZq8/KTZ1T
2LsRhPeyWdvC05fJEMduooODePQqhWcuwqbm4n4ojeIWCcnSm2Nrjg6GM+0qSZ7THPVbH6W9jvpo
xcufLi2iR/p2ug2heWm487T5A8Qo5R00tVJvy5w9u1eIddn1T7ytCwqlchkPFEl9HF2n/P4AR5zM
8F9E2REmU89HRThNwLspBAMxeHqkkcXJp52Is1XR9dqmzQC4qPfCi14Drs0F8vmHoDNXobj69/m8
ZbwqWI9rc8ouQw3RJXR4+FVWz5fU4pHChx2vchV4e2Yqb1Fb3+qBn2Uco32lWEaJbTuDCk2wjZRe
9BPaz0LxmdZOzs5TfQ4J93NrrjpvU/gPUYT3w0/u1IRzS56C3yYbchLWjeK5t34WNtlYpf+hk/iX
4G7zSRGbqzUe0meiE/zKOLujOrAPXoamAcA0uKRkg9Rx2HIVZxklINEQqJbWHbO2J8hNcuvWNrFq
bcv4zadVLsz5KWKx+9z2o0dUy4ROCEP0s0NiXsIKUcQkiHpmfaRZPrg452jVEO8IMj4OGFiIGuBT
nNF/MKF2+5XdSmNhzaT51IbYtVb4FVUcjYBqgXgQlLMq6oSLGxHjIiOGx89Lspfc6Q5WDJEl0QQ1
qkK9SS5YNKgLKFYqKnOKqAOLnt7HuOWqOxiFuHUZOqbQvSQGMW3EXm1Rf8ONiuQRzEByiFxDbzDJ
vcL7uExdvrcE3KSmGIM147tgAT1cLbOePNjSHI8wBIMfwNK+4THrxRTQd0KvSyjKoydkGOMqJaZ3
1VeFuzUctzmSlLPL3GJVD/NjaYO8pVO5DSDCbolMWKBFBj9Tk1JM2ZFxapJ+U+byMrf2IsFmBG5j
K6ffMm4vpvdYEf6lygFuUkEf17ERLuqN3dtbuEmoDMlSkBH93GcPKI2yfifDnJOFo2ufZtmmUsMW
I8UmZdxGVChbblLy8ErXVgdh0Vxp75RZ98yro6yaVeI++3l/gQt6Ekn7kNrGagTzETi6ub9r7k+y
Yfq16nN3KVVuvxjSh8XqC3oZcL0QRWbFT4c6dZP6z4mYSKl5cYtpE3vkE7piI7p9BghpPOFsIi3h
d0QbDssPzAgXCdARrliyhr5tEgEG8gIi4r0hhb75ctw48jcpHKbTvBVZ9x5PxtXUd22BsxIE1s6w
/hpkW508FbkNbucdx/uyod3MOIZbuYG9QLQdVx1DmcInSBr7KmQhDGbRkhrwgMd21QRmsWpBBj4T
3EYImsXkjiyhYOmrwtzPIa32Im588zErAvHUib69ViUDwQY71r7vDPQ+bmQvbadLP9ATulvQugWr
Gs6hZddDXWJTT+xSy2iB/SM2oGMexu5dS8CPiij13DQKKLVT6a0c4EbWZeW+VKlN8zb2HPUZ0Zer
iEjH9Zg0F5gr1k8Ptc/SaybJ4LYQ370biL2Zc0Rnrlm/KouwDurVZFx3Wdg84pD0l3ORXQphhYs8
zeAnZW44HSC+wUW14ThTDjyPFPVLURFQY/Us8mBYkzoGjPMp64wfgYRXySj1ZzxBtoSntQoKDlFg
MbfedEMuqxcW5vW2nkgvIbwTBjFtQpUaS/yBAmxwHR9gB7SrPC5+2xnBOWH+giJ5T/zVt0bALHtA
RRKXhgQ8QsnyKMPwEMXMdRsi6KKAWa4ZOxfYAkyaIqSTDZuvJn7jlCdKrlbMhJ0VIpPF4LEGDGIN
UtPkadHJrmGL4dq1XhiOvE169BdhXV47LXdz5DyIwr1AYPxl2N6jo41D5kgAO90283THjIB4KkPN
xk7k2bXAF01dKJ5GMzuUjnxzuV0BxJGQKd3E2zWFsWE+qheRS77i6FxLEyyPwVS6dpylHtk3KtY0
Vn6O4xq8aaA+vPy7s5SxNCnul3SpKEkY8TqgGRd0ot8yYZ4Va642QJ6oF5oVSrcCzDHFaQGNPDGS
B9dRt1ASWh7P8dYZ818qysncEs0X6WMfjllTXsMp70a7wslt7GDwyIVOxl1lWFvHbTfBLA6Rz9oH
nTEbbXEEN/5CYfjgWMA+QWdeRxN2UDI9oCVdTLEHV7wsT5nDdVo7IU8fEfF+cD+TLdinQNZiPU2L
qmdCAqPNXMDSeWvmYBsmw8Fyx/tCkcCSKlqZSGS3jUfLEstfU1Nesrjn7g+TJzPxjWULC8of4keF
Ecks7F+VO+1dqS6yyjaCWUWcNN+2a5gbYUfPd8aX7tuNBD4GSdRcuardhlXo7IKpmjayHJ31nNkw
u/F6LHThErlOsn3pXIey3/vgOKDTiXcrYTlj+sYvOMcuY0brO7OIfKqyv2y9GSKH6pqM1iWOxgfb
FBdDxyu/lzCT+0s1dBsjmB6D6CNSm7QwH1gXAiOU+RqKRUoDE60KfScNG9BIh12RpV8e61DiIVqi
KTMTuLA9UGpYZ7zTJEkzYintPfnuy9EqHif1FAb7KbV3YVXexvLJzo2VlP5dCuAJ1mRet6RJpW2L
872IxmM7BWDvtA3ILAFGBbj+GMwIDFsrvmQpDHxIXvNiBqS+rOlsmShT3JqyHzdNG2yzABRtm9O5
R3BszXt2hCj9T2MuT0g/njyVro3ZKhe1GsjYY1one4eFTDbh1mFuDuQuW1pCQoqfDrDzPkUnD35k
PbJaI04sPDPjONCuTuzD2GvSXy5qv6tJIi+DrdOSZFjV24lYS/ip4CuzzlplUtnbu69lkRpDw0eO
DSRlGG7Mejip0Px0M0DmrvOjbcqPOCiPUzR8qaL9NIx4a6pYrHxkBEtbdb9lmN2MO/+Nu/Ux9Ki2
B3+fNsAqbXEis4s1VLEcFZjP5NuEMbR2gy+4eT9AOj701nSfeJX2Q1e0JxBul0TP5rIE9tegwFxG
NeeowkgM1A6n8IjEpcmKN4rcvdl274VK3nQfO+whguOorZdpaL8rFrmAFkuD8bfxbPJoWwygtvP0
NXs9fLaaU1LY4VKF/jvj4xY1kqvWadJeuYsPdjhdwzAB6+tu76qMoLA2LPX1yi0xPcwqn4k7CO7o
6VNWlRdGdgHAIgA6kW5OBpzwO74IT4Y1faeKvVVHpSo1wbuFyWa26JuVMMSp6xs4a0zMwH/IidUG
APpAMcGrQSuH7WDC8uMrtdZ4SAUm9sFlcos2xUJEHl0wBJknEo0SckHK8kfvF8vaNj5mKRFEJc/K
CLZWOvAvDlmydvIwOabJ3WjdsBUTtlPzebSOFYuHZdeKeik7omVjnlWuB2PboO3Zdv7gLmM7/fay
6GlyFcPpzGZuV24jMfySvlqF7qlqWMFMHS90kqWrAEJ/BVjapU9INo07xQu3QZLhey+RTFcsST2m
HP2wngbC66YqeQeh/cMb3eRYjZG9yu3C+3AM8xvKNmeq9a41fVbZND/tFALyNAJLs8V9IfUhe/tn
bZKNxuY0k96SbFsLNRHE8OFtjpBJ6IIiyrHLUzwCAMtQDYf2lbfraERI0VgpXbPCXTUQmhubnUSB
5qGIm8WUXFR/jpKHUb6QQ+uupO/vM7s5gDHcte3wGJLvuDcbHi3Pip896SOOUIhgJohYbaQPvjO+
eVnrP5ijHazY4D7NzbQQUXm0xuGBbNvn1uYldOxNkBBfy0RsoUvf2EqDKkc4P+P61pGQwIJu3hhO
DBdMsc8qk8eW2TQjuYWbRDcLXaMU46vwi1/tnDhbqbOn3sh/DwgO4+DLoWzoWfJqDwQ49b4tt4be
Nvl+8iD3pmxd8+J8fyyyelMk81JkPxR7vUg9pswD9Dp3V1NHX2uy5GiyxcxExJmQGk7MjGSZ2ofK
Az8e6vyUBEjCQnP9I4mW1sW7b9gRo4n81gKofU5byIidyQ+KJNU82JNMv4K8mncl2IIvwGv5ukiG
6mlG/vjtJCE3jC03Vs5NVOo0eUhLT08r7Kguq9ZJvuaItB5Q0ZZbuC5g6meVHSdDhvtpbp1NSETd
aaIEOpVennzEBAlxpdO3OnHn0zqN5qaMzQ71dugtNDvRN+2Ld/zd587L3oOWXRL5sz27Fsmixwjs
NXLA5jQkc3cusiR/CJzS3Fv98NJXvIxmzBR07RjVS9DkIPZtWzkHqwjhjqv8sxPdkjMXGp+xma17
Hoe/SirrUvfJK9EniNj8lz5FYWqlVXtvoq5BZdsro+J8c1iuP7eZb9xUxODTea8pLJZNGixyZZ6z
Jr+2uUeKa7wzGEDsmCMZWzbK5boF5rVLB3lt0+CxS8L0UfvNCjUyeim7Gg8dQmkQ+n2yCAr1UPvW
W5rKY23/Jn2bQAI6EDYzAD+0ZB9PyFk+gXpnRxWb6VtonjUOmkGfLF9sAnYuwr/WwUCULl0RhV1g
fRma3WJi7DJlAPRofznZxxzBw4Z3A/aSeXCEWGj+RWbItFEG0z5BSkdi90howml+d4L4KE0kpySL
+oD5dEO1GBygjK+ZlDyIrNnDjUPCJBAM2ulrF8Xy3r20nCpgVbN+7Y6UTVmFHMu41hBvOg4+O8UT
tCfD4toG7rAJU7V2CjN+AzFXbpyawhoo5AihbzXO9WtSEb+QHut0umX3YRK02HitcRLs8SLQ4Y4E
jXTDU6GiUww1nwjOqFrBKx339pyJtcjIv+gwvwB6SqJrbBrhC5PBZOPMEXV/k8C41eZmqO57AHRr
eZMjBQXMtAJ1s7bye83SEYLRhlytxegHi6IgkdhLzsQLbobRep1ld+wl2tzK26aTQKycRZ+RzRHJ
eMX4GVijtZwST5wzH551aMzQw/QWsME2NwDeGylGvjQbB+osmzzFeYyRhsWfRG8ulETnakTDuVXJ
KZBfaW8izHEpkVxvIph2LN65cnl0NOq3enwDI7+uKySuIVc6q/J8oaO6WRBssSpKOPXZ764hIJRR
31lDwFoofuMhGV14FNlF08llY/ZMXIsi4yDR4Tp1moQoUbXgbI7YRBB1T9rJWkTieZIEsIawlr8A
KVUrk3nbSljNgfX/mWjAFzbcyVK5hUZx7ZXTOi/6ku+CNe3/v9HoX1qI/m9Zd3fHx++apX1KLGf/
338JzBNf9epdvv/Db9Z/cTTc1Fc3PX71gGn/+7/4m3/7k//X//g3X8Tz1Hz9+U+/a0UGEf8aySDV
31smwn/pM9p079Xvrz/++b9aLKL/xD+AXQgPD94wE2/Y/1osyLezgBPgIA1ND0gBcMd/8FiEJuNW
08Pz6fwl7A1ms0z+/CfX+k8y4PBe4HK1oCLh8f7fn/v6V/MQL9lfX4e//f4/KlVe67SS/Z//9Edb
L7icEFs6S1dc4zB/79CPvzdctujVY7ZWdzEzu5jRymaURl50qLqSxBPO1H9HLvinr+i5uHMdDx4O
3hJy2/7xK5rA8wmCQP1bVIS9M9oMWNRobZnMl7uOXE87nW9/53j5f/yQ/+TNC3CQQLTDrRLd//dH
EFHNzKWOTfT2oz9Dl2P8V8aLfoyZU832HKAjbQLirP04WxdpId6UWxsuR6n7PTpd8aGbOwgKIdr4
GkmHYNZ//e390dIdgEGyqLtsz+Uww6L4j68I3GI/RubWUXtPpNoPVQ/dNp57n/jOmmJwLnS4qrx6
Uqt//YX/CQsSgNbiM2SxSrujJHw+5X//7rP0DrIE8t5iGrivCTYOna0oHNZpJGkq884D4dRLfbu7
KOAF1rFNVQQL1O0Na8lim+n71CJ9ffSsnLnrv/nu/tH8w6cRrwn8LVgQPCQ8HX8wbrqjW5faRw7d
xPWICt6x/Gvn9iMa0RzDS9eWpIEZ3X1p4PmsAu6qjvq7BmRhouc0+l/Kk+mtRIlusEBLBfeub+B2
+Xff5l/s/X/v0zN9h7E9gs7AQutk+n9wKSFbBdtI6O8iw0C9T0XcrflpsmOeF6RSkxZNkTGvWcx3
L4nQ7kcLYa9buEUgL11YFacpE95PDKMumUXV0N+MMSAYaGLQCCG/a33SZIT35qRGm6yalN5phezU
elcddR+kOvweUU7M07YV9M+rMTTkfNVTVIw3N0qtjzkm0XfX2PG9g2pUV+VXxhMVEZIR06JbFiF0
XFPYOSyjyjokscROkxrNhBTdOCAntObsitogHbciqHA7xSJn1C453ARqF+kH8inovMbijRrDD1SO
jDnJ3sOfpQpDboaJHRITRxwvy5ihCRkbaED10mN7ujRmWXf7TjW9fUEJEk97gq1B/Ju1NHpkax5S
IT8YjI4DX4/vIkj88o6052FA3eWmpyn1Zta2OGPWHDj8i/QUDOIHc3DZjZLKdev6SawKmXslEII+
PbtEonXnKu0ZGNnmyK/GWFCDGbkv9FLUCAfRRiAOWMl6jtttG42SAeRs1x16fuqD7WSY5ofwPTIQ
IpYKyUp4KKbpfpAFeVq0hwYKsLuRJCgWz0PPBj/sNTAynSfZdFGY5yjF6rZ4sQJGLyu0F+FnMc0B
5qzOScAcqZG1SzQHH0xZeubjbCeKhUDWdfVdYP075MLe0RgkUXXI4mxvYYIpZdJVh+bvkBIr32RR
FJ9DEbobf2ooVUsxOC5SsCpc9XU0M0jXFCbjhDfThazMZ9CmztUwJGh2M5XcZrjAn2mtNQl/KRku
0P6IJigt60ahLLtDjJ1IUlB60fiMPgzEd0dcb7Qpk9AiXaJqr54Y6VVxBFWvBifLsCPc3n9CdFCP
e88YACxmpdC3MHdTFjCjoN2zuij11tQrhK94yLyNXFoHpwjfy9Io8ZhCJ3+fpWvYvxs/7ja9mWef
QK+8dmH4OUdV50yjtfZUxRa7rNQRgvcRgf/8iTueZCcl+62T2sNvr7azs9ll5nMgzXJeQkPAcDfM
o9xJ3TkPMvbIVPRV/+p1CujpfSZdsH1b1TTkpFlJQDhy4OcnBg7JEI0N+qYEpAnDDZLe8qTMiK+m
4kboLxHRlhKNQx9iL6l0b/2eRdilZDvE9qtVJTEjmLzSDqOxrNt1nqfYDXBPbIiY/PKBMz0bmRt9
twbesaXk70dLGliyhuFl05WQtI0EYjSWUx4GK5e19NpDnP6UuQgPcDZV2Wtem/kq7cJBrHVrs+FE
2M/WqAHHbq5Ngd+i7HvOr1lP8yGYlPfkzhnY+HHCPDXaI2tBLBRCVaR5kDlwqmuyNxaN6dXHBrkk
c5nWdwa0rHkmN35WeUhcldtsptYyvjDndOc2GOe1Iqx9ZCkdJwftTkRwEduRf9f9jIg7dvKM2tyg
As61kV/HToT3pJjagzvbzY9w89nXZqF7zAUsgTHrjeQ8SUNFx6I1csDwpIpSpRPx3ttmt250ipix
Mrm5THO+3DUz3GokHL6hzufDGqNcONt9Emx6sm2uYWWl2yzPTZaksezXA2LKWy4g1/DKMNjtQ3fp
qtp7aQn5TQmzTTEF4gwg9LezB8aEtl2jNGU9liUiyAk7ctPDpNppa7aFJ09kJuCNqsxpi1UU3XBl
DP0yIUnwiZu/+Aj91DlnVjdsynKM45u0Zp2gLA07gjhmu30sTViBO5p6dZscPzHZQMX+0RuiMD8O
aJ3WwzTOV6Oix8OukzKFM+mNBNFxLJf6+ZcjepdE9Zrt3BwF99tH1G7IMrMujVvJJ73Zp8jJyVp3
LSPeDzwK5Ur3Y7Jp+cTybOfuQx/cU0g0srPBNvUKibFBEi4pFwZO08NYeFdCIPaQ455ZANunfJim
DbqvLcS7bRtYv8tifmzM6Ku3mkcLuRqi549JiEs3a3Sr6TXFkrv3ur69uE5H41zce19HCc7UxHoq
Gv8s0ftu+vRuaC/0AVIT/y+/BysFxMi4MRswi6f5R6yjcdNCeNtUoJR3w9TjdMHNv+emC5gkpdlX
TGe+dg3B4L5WwTqnrf8Y3BZnLl8CEjCfcBSEvI5gktuXOutiVLmsuJNpHvuN2YW02h5Bp2w7vAld
R4dk6KjYdOaLzmR+jd4CqZWbq/esnTcWqYrp2S9zPJOWgesoSEnRYQ9vk1PwjqlJMV6OQ+OpSYXY
cD4nguWq71BqgWrzdnEszPCsw9wL18h++2d4TtUrcm6LV5itpJ5bFT9WrQNySDgxu+0EVr6JgEYc
yqpnjwUB7jRg1dkERBf1wFpTMjm7kQAHJ9VIlXUWITOOlO5OxKCP6xQKPnNvhwCdVdRCxF2bljvs
rLDzHlq/pXyf2EMHy7omEIItUUA+EHbV+TGLec05Bj2HjI2k9H4yo0uitV0yjp2xBlv0rwI3dEAd
9YNntj1lkzkh+DTCYGR6UPmrbCqb68wBtMkcY6rWQy+KTzIZnPtrFKyBRKEgcJqJeV6L6eaZlFO2
RlKXvbskZsu3tyFBh7fASONlkUX5d2MJ40erGqYbJJ1VyN2FEOvZRWWcB6TqRSK3f4y+E74ltluq
Q1ujBFpmMiU5m4C5mJsDwcA2Met251aYSscBtWQFwe/C6KRKdtwmxSU0ovGnssvm0c287jCVZni7
a+/PQMFehxA4UpC79hmZonixJ5JkVGJL6xcMCu8YYXLfibhgB9Q7wQ9WTj2i01j95pX1fsKQM4+8
cXxi+PFiApE625DLtPC6V2SdLHT8cXbWKGcKwl+6j9Gux/VML4eHWTW73s7ZfeQNRkaefaoAPLSO
3ilRWL+anHUeeUDRwWrroEENxveZa6eqNrlLXl2X15Dl6oQhrjOOB79EeabuEy3d1IgfdZO+ZsRA
L+bGDw9mKVprGTQj76SK7u4dw8PjDPRJnwbfOaYiGw7lfeAYzz6/mDr4mEywNSh3/LWK1R5Oqti6
4TyRJpL0+qG2nKNGLfOoCBW9+1+dYY80SaxbA5e/9qT1nCdedSyl1T5MQTNd2e25dzthFW1yjfY8
tnz6S3Pck0OY/6I1JV4u0uMt4tbYQsc1YlwdGF0Tp8KH1GQY2jyHjoiesf2sbDc+ldZgHTtwwD/I
kbB2+FDaQxnJ5GzrWlxbMz+KrL8EM3BgkIomAlOBrT8w9lXW5W9+XOt3j0nND0Wxsy0K/8YGa0sR
By0ZMOCWrWJ7lw8Wp055pNSaZb9ILN/eWK1FppJRBitvtjMutEJvakSsm6KL0AeaBg1jWzbPjqZH
r0PUr2wfG/T7CTk8aY4dcWpOQdFYa9RQ6iHKcalpv2ToFxCvJdswXFjOiBgjz+O99nGXO0pPRxKF
5aEZtIEev4Qs6lXGccAtijiVt5v3ve2yFSrrgDG4izZXtMU2dJr5qJFPrirlfSRNUlKHqHat0eev
yzyFchM7X62LSHnDiqhcp7EbH0nQy4hfQnhfJZN9YTtUPxNhXJ3LykSD5oo0QIjgUE1PqH7ZLelN
GCTyODWBD+lomnZ5YHirBl3dsQS2+JzM+Xekw/6z1FGObGOMyEuyBc6alHFeqnS8bQR5SgU0PMr9
hL2wX0FaT8rPKSYqmdq7ItGUJXtgS2JDndb5lTvxBLivEZw7ff8QsAMirplJ+Iwyfpk4SNz8isoj
nunUBz/jLU7zLalz802F0n4OiDPajZi0NgDAGbo3VRudFTljiwqtzZIgFD4HTpehPJma3xGV4Vdw
T2ZTA9YV7AL2vuxjZFahn2+n3g1/RG5M7yRloY9GgbE2GYoXgpE5cz2vZF5IHj3h2d2rVcuVIePs
IOsIuCEuP1ora+DqL1qzpHHR4mR07Dmois11StjVCe2JtdH4eHlPxgXWH4f43RgHTaRfwtiriLoa
i/04mdfehUDhGFzSpIhNG2aJ22RKq7WTSmD6LfFJK1LNpxXwd46Xcho2hPByHOW0MezezOc0TZ2d
QSm1D6kvaOgq53fhm+WmVPrRkY03cRfgyjVT41qIlH2PHX75pmcfeLetNflr5T5K4eE06Hm7Vj5M
xaiPnAW0btoon6jX5l3uSuKtbJu7dExPNgwHtAKlG6LhiwLF3JzB72DUGAMirnfB471j9BVvKI5/
loFOthGgkdeS9fS5nQYqq5q8MK+aFelPinMkjz76KHyyB6IwmzjroKFbaolbqkY5O+0MHqBFhWr7
NOZh9lkxrX7VZchLMIpx3Ie6YyE9V1fSW1H+6yAPntC8NJtB4i9c+CVIWCqfeOfN81vqJfOmR4BB
MwYqGuOgYKUB0XhJRImv9uHojwAyFLQ2yF8DbyG7rxo7Cl2T29IiYHSj+DCL6iOW9WsxjuFnO8ns
yF8sL2jREn8ft8o7u6LJUC51nfuGWxL5+1APD0Q6T+85MYNXbTUIRlBdtPi1vHe3MX2J8KZrzoPv
u++FazZXHx7LoXUN99zZlXN10bwCxaK90FZq3mgovUMc5tW2gYt8gEbXlDgvEmtfdaSOGlWoz+iy
x1udFN1DS2blWZIyvkDw5zyhrTAYbbj6V+cO1kepicBlaa66rVdpZNh5n0+7KK9gfgBiiPYYBHt+
oRPonVavW8q6H+hFEaca7ryOVDh9ElDWb7UXYvcNasRbfWIVxxLr3NIzVLMdC5qgdRTnpCMyTLXk
ykQNwF5kHFOk30QC/ghsR6t1XHsUncQ1vdbzPfA9wDTwNWDWk0sVt+2tJ6X3hYhZZBhZM6h7kiG6
qI4dYZHn4EzaMdrlluW81bWuD6LyPu+WuoM7ReRBwBZ9pmx/QomTnlrgnvPCd+abDh3zNfEpZZNm
VDvTNJOP3A3zr6YhwiOxcaMz19nWhdkfhnKOTrKrqJFk3jyHQxvezKCr1hkfGshk971wdo8vbrJh
WSlpo7ASxqNNZOg4NcnK9dRN1bb1G3komryy1lgJ9U9QkYXDhWVKEwGC0XxEpjuYW04kYhPzWkhC
Bw0kIWY6xqw2jeZt7LAG6DpHUO1nWDR5wVlbm+KMkJs0ssKoCNTNMv/gVJhOFmNZMsihinXB1BV8
3uWosBwRG7qTUzfFj00x5flucCLJNrEbR1b0k/8VaH9GfqKzc0OWd+mQRfw7ASaL3BnlfmXdRBkM
BDUx1rgATPVYZHmttpZjZ1oHS3Ut1bmabTRHHCzuWlj4y18Ia0ZzZfmN+WFFjY/uEDzFr4jCC+R8
10bbWKIuWOTBbB+hjbk3jGyMl8IJFsN2cl0jsgF22y46NYSuebpzuoBIeyZ4VMcloXDh0WuHWLPn
wrO7i6o4kvtqZuByggbAKK024sFeWK1ns0mzLAOhSkiXZWFa2HLzYRurdaSuHKdV/t5KnTLmztFh
ozOCqvCmMQpaDwnAVf+bCVzekFoLw3Wif80kh+fCKBAzbJySkhuZdgeI2oUM5nCwDH2GbXjMPwfL
KZ9tGgLsLYV6BCI1xsfA1cWLLLvihe6pLSjtSvfX3OU+arkq9OYHc6jtdJt6TYK7QbsPiqfsrnWy
vWTVjgkYcST181mQmt3vS2aJKAZk3F87O46rQ2ArUpbJNE5hh1XlCZe1MS2iMLmXm3UxVuy8k5RS
cxC3xIux8XAkIE3rkxQReFU1xXekmLmuLGjx3g/YubLY4sLkTE8suyjWwm6YHMKlx6PTa6SmuDZc
p36wzLEiki4AeoR6yQ9y8BY+G4TOtvnz1TzzvvZlxP5k7lsYITOaQEL7fHd4TFIbx93Y9/zxgLIT
vhSjvOe44eO5sQYTWXaje8xJ+SwtuZxF4iKTjTvGeAlLa7LY757ugR29uanFfTqS2cZ49rM+QJRA
PsArCw+9G/Kk8B792kA3x9KdWDUv9rHD4BixnrzKCc9U5WxIBQuIpaPGMsF+yupp2fOBYLFN9Rks
M5FrpIzKBYdghTn0q0JnTNHRz6CvnK18RqAzyhSFAxXYKqpTHdxmJ3UDfApx6u+dgfUkel9HX4Un
DF6ZqpUgXeac8M5Mmj3HCuN+1EkVWbGJG1AlY6QVSFImLpDBTUd/P6PUliu8xZwZY918Jm5nkatI
w/1TE6h67UFPfEq28y++rSNm4E1/QTph9Qu7Dkiw9u77WmQso94qJ/bcnefHVr9PCn8M93XXMadN
Ohd15qC9/tQTeLpIKKuutu0gEVZDVWBxMu3XyR7nh6gOEFg1Lfp+LtTa++GZEx6eLhoJsaRYhgrQ
6mgD07Lmlh6rEK1nEwzlayqrmIK+7IP0e4gGRvZWEqh81+t7QArzZ1IVGMP00Ulw324jr0sIdwzj
adz8D3tnsly3rm3ZX8kPeDwBEgQJdne9tVXasmW5w5Ar1jVYfv0blG++sHXy+sTtZGQjO27ItnZB
ElhYa84xeefyBfsyqkmJC5E7flbJvp/IVkOo6YwoKxf4B0vVPupImlu7zaIjfQZuGVxCPixl6sfo
ZIxasstCvAH28hpO/w4zZZHvEpc0cXTlhXSOZExSWFmW7dyrxi/khSzTHECYp5wcumtS9ltrQBMA
BSiaQuLtcDFtY7sILlPZ0arXpEWKjcm6fEu0sLrCdAt2RXhUiXvOatzcxAm6mJ4Rw3xO1Fp2JgIL
gGviUm7jquepwKaKZ1r3hYV+YGCpH3OfkmIGTaWrhEzimiO4t8fo2FGuhlNbnJa2QBWnTeDcSVIt
HBoSNqVVPXuI6Czf5SO0PJXD1iMt2Gyc1/td6Cj+DtvH8fYux7xbhw8pd/XAlFN3NsmkU99Wnzs1
SjhJo4dGMuxM/p5+rn5JGpN9np0mno5pLfOPDkUnsKYokx+BhYBW7EtIAMj3UTpDCBjuNI/fK0Vu
erJn3Do7lBFjehbJWHKw7izeoV84mbePMUMgMopClNGOjMSt25bqSzjQeCYTlQe0h9CCU2JVVRz9
UUHZSXDscDIoA4gh0g1LOt2zrA+Zrqhe08YqrplhzvUucF331sUZQuh6LsRxNMim9l5oYSqBsCN3
SVNjpueIEZqzcJAeo3WsJGgYtRA+TQ4905WhHNx8X405ucTFUI/VPufjjHgDl9zf94XT3JVBwJrH
JkxOPWbN8MABpyiv+3Qcrzt30ZwTfeMvnzy3qL7Ovq+6Hdu4M19gFGTTQxeXEeVpMRI8NQM6Ib1c
V82H0fg17sOiYs4xW6ke3r1OsebCLoqzIMYZ3RZDsC8VVqjbIdWAxTtkoLCv2SOZ2gZ19D5LB8c5
rYvn3uNhQysR98HHDKxPwnlUm3dBQt/krFvk4uS0R9+7AAuNrCJquipxg3M80C4iylybj0qRNbwD
eCQXQmcLRZ+7YauDXu6O12HjBERAdmVwVJamyW/o8penoXPYGWJyRgGOlOV1aDtliBqfcJVvvd/B
5EhJvY5uW6xQpLYW02KuxTQgIDE0SpxLl/npcqoG0Lnr+VnmZxWYEGITesmOC1S0P1oMLkT1Llb2
sZaNmC/jlDnhswPXr8FmNIX5WXZ2a14E0KbloxOu1YG2R6Q0KhsCH2oSwdPvXbC/5IzZ2b62DSpX
r9Kxu6MDlEDR6ej7DGHDnsEQJYHvwbfE8XKseywgmGFRkrlLnGDsm8a26O/pyqfdA/n2zgcgAZW/
75pATgdRdZHa6kb16q4HLUY1B/dED+KSobF910dldmhpDT4helu+RokIb9SCmBMVmbqgElmeXFUl
VNhd9w5xVXWqZ1RqKvKY5hhPnzLKpbsGwCHSQFvUuzJc/GuKOV7JqTEQMJX137vSM1+zwo+4fYLE
P4oYSStz7Py7XbfDj26BmsRTNYe7JR+ad0lap8Fl7At98erGa3dWNo7Jas0LtkRhz3i3Jiyzab03
ToCAM4sX//PkBuFzJ/zgg0Xpu/MNt4Kfxc0utSL1HWKjdjckPzk3w5yasz9gIyV4TvkEVCuOtmM4
w4vLK+h6SZWaE4uBOnGswoNDq6T6Use1xwLej9Z0AL2CD57E4xe5uOnJyic6AHoMLp50pyuFemPr
2VZwNcdk6kZT5t/GQe3svdkYvZ2KJcx27qRci0FIaB8LlI7v48TyBHOsUhBC3dLg0os7nXI6hC+O
IYfO9oPsjieohmQT5xSVftz1X0cQCvQNGUUx9B7Sa0Pw2won4DZkLJ2UyMA46R6GoAmyfYUz7m6h
3xptkrpjtKqiudyAbRrQCDZh8X5RefyDWTaLnT1wYosLAaWQlnIN5aqIHcA3scEh5UI/oK4tr0ZT
SyA4GfbjJu8rLqsN7nBIwjO5MPkm1bp/9hY73/VN3147yxKd4VAxHLPDJ6VpbqH7DDEf+HZFPvCS
ju3TPNo/dOKmt3U/fPCVPbMVVtl+pqN1zfx0voOcl01by22Td0CRFFg2varhfMZ9LWb9KwPeiN65
1T/GGL5f5nysrm0kFvc0U7nxl7EpD0joxW5SDfdGEGFsBUCXLFveWkAEU+WE5xwOvMRsiI3M92qv
IphJNPEXAEWATaA/6qGtMRKkSXuMlxHgjMUL7hBCp7gTOB2DM1XvMZYXZLjQAmVirUE9Mkk8OXxn
TKs56N+7/YwTrlZjdbOEdXDmgJx/ZOIAgiLrHZpsZcycPgRPt3VHqBBp2Vefp2RgFxvnuPow1tq/
TZZ0fg7qxtnDckWfRoP+qbStkY4uKe9YNlsaFjITSXzoRxpZm7bIL8piJ5/hG2PaEk67G636B7LS
4aTK2hB2jkRo+18QbmYudYjM1gLrtOld4+z52v0ZSFJLzYYv/CpNaEp1Dq76XI/l/s/qjt+1OT6p
DoSXvWZp+I6SxLr8rpBpWS8FQm7W3LRhpdZSqssS9sPXUTnM27A436WjQ2X555f9XST1+rLw7z2k
X2Iluqs3L1v2AIKW2TDQLlHkAgmZgfrk9LxZUgvN4cAvB/0Pr2m/hsb8pmMJtCDWALAvJHkfK9mb
D9t5AQncTJ/N4K7dzLQSzKEEi9cGBZFpsVuM/eMUGoa4NjU1Ygidnhj6c+IbMm8x+3j2xJc574KB
A1QiOLz63VQ/Kcco6+xZdMxzGjNrJDnjZmroWrnpjyLLMXBUAzlaJyVK6oM5tc1X6JaMgHoyqWx2
5qAsTkSflg/Ec66GnXyRt4Nd9x80p9yRmFnK2gcyR2xkQIK8rVOMp7HHkodBaJ+Nod/sbKMYz6Uc
jJovweyuChKrhqaLLZVGsQvH/zFIeiaokM2sswjnzGKqhCVq63vDclay9N5NMsWymXFW+DJOI3td
PGl6sJRWB2lRXG6byJUujE9roSy0CtCb6JyEh+6V7M+zTsQAOLcrZ4jbgjPbpBTdD0Q+9RUoFrTy
FGXyCeFjU+5qVVnfC1JwqDWmyfePTKySZ480ctSt6aDN3iWp+2uup0SQjjjha8mGqRP7dJgQBjTx
4u1MTSeag2YFa9+iO4b/K5V9c86LFQvbBjjjNytD6BIsGduMXgh3RkHUIniJ/GrOdnUdtJzHrKQ8
RkWHYK7ypCz2qWf6gWZDDAQqtbOA5RvZjAJMgz0WnKuAJTkBlq1hhE3H14fj/4O+/0GEaq/x5f+e
9H02L/n8qwj19d//D+ibaMTAFYLtn3XF49Eev6+gb+8vj54HiG8X3rfyAQ/+jwjV9WGAK3RtsEsk
2kmPuJDupwhVqr8YfNNB5dYltxeZ3n8iQn2zyArbW2nhak2IoIPvv41OqFSx9k015uTEjLBaxYsX
0IrLjSNPjL4QSig7/od8Tzqnq67yl+WOgw1HDvSFnPYwrOPK/n25Y9SbtS4uFGRrpls+1COV+7mw
OMZD+0gDjkA0vbzram3K36aprvw7eLG22mSuWzbshRZjXgK18/Ygh1ZD4u9QmG+ZnCfLGTUCIhS+
22925NjhjtYqltOqjYPqkOaMy5+xWQt54vHi2Rc4nKqdkmldglSCOsnDFMoLjmOOvmnt1E9R1M/f
SBJBE7AgPd9FJIo0yIS64dOQpfFwQHCy4A0O4rG9Z6Rev/dSmGRQY+rFu7IDDhob1dHLO8PGcz/R
216io6U9XFspaHHs/mu0kdx3geQzgCS3nQ2WPKJLGF9b2O2CmXMsiNw5mXf2wh58iYfBw9NOR6bN
Ng4Tg/FswmIq3nUByqZdFQ3BESlbz5INRQhwHL4xgQ4Zc7S4s+j6dbhUovEGn3p5iPFUeTS1R/9T
UTLJZ9gCtvY+HP2qOOQ5reX39H/IbjSj7PNrgQIO2zscvvRoU/I9j3bpPdHUCPel03ounuWiftY1
6ZKCicKXvnOTbqMUhmhQKAsftBoTHDu2PzvFFw4oxbh3G8WHzmUcw+qzCH7YGmKg7RN+Z37OcBCC
oFXUCtS6YNawzNEY4QKT74cw89VBEl9db9EVmX1Uu2aPwi6XCNOyoOnvk3kehvfs3bxm6BXNMyVc
vPWaGTOu7CTBM9HkL9QyuEuyrrPcK5zDCdPDyk4OadRR2MxdmH4V9Ab0htEDjaHMyh3vOEn4H1tY
cYxeNnNRZu1xGZx8QW6hFxnetak1jN+0bCdbXgV4RRD4YTQR9RWj96I6GLcjHqtvkrTDRVzVz4LE
eIzalsu1RxLjdsTtwtmMNoOfVNUdLz036aGlL5vtLewR7X3W2RLfjexNdgznAgrS1pnKOD0aA5pu
h+dAdA8TZ1f8adVclQyiRppu470AJZl+KGonzq9pfOOChIS4/utNJbpeAuH/+UMNRW8AGuqkQIxE
wG/mSO4DEWoz6Dhym9eR5hBqj6Eall0SlKgaSUz3vc8udkKQ2dhJuwMdyNh6ahsKiOMSD9zNMlnq
Z3xZntxbzciZfh57PnUpO/6Soa9+KEHUxGzKXdM9z7jxyh2uomrHk4IwbdQ+UMh+Ru24pVvC/7f6
dkW8+kgeELe0PCqinihukI4x/fENpJX70WPi9WggmaDxKKBR7ekZcEOi2EwSVFVp95i4Dbi+Zk7T
edfMKPy+Em+TMhyZ+k4cS78pv5vOSn7krR28M05Vq+cYYDxHw8o2B2XbUHhsHMLRoj/K1M2CAx1P
9zHC+nRb9bZgnJmf4qjAuJ6Q6eFwrFqn+g4oIJy6/jHpfDgKjvnc+3N7tL3+sETqg5xJ4VMRl8rQ
+JINKFAz9P49psH8vlHC2nJaTrAS0BW/yMwOP8Jx72lwO1biP3hO+VjK4kdThegmKwrcIxwg+wzg
kjNimfR8+4m8ha7E0LYJ3PE9Y/WJ1HfY0k4RAj2ahPeQV8WJ5K0Wk5V6GlJEeGVJv6Jf7I+1rr4X
XOcbvzHNLnbtk0WFdpybGqZv2X8pTUHTEAWVY9DWidB6b6WkEoydP++C9cIEM5JnC6BUOwe7xpo+
jIk51kbEB+YI8VbT9L6BBmm4HRDBtCFECazMQceI2+urW6TRLKzETdVUcVFyG6TxR13IfeKCGkPz
ZPZ+pUPoeEn9yY5sAgayj/jMLwjTvK2woyuYRUdPxM2Vod0AL9jlCNug9iCF00Gs4brsBbJfLlHV
5Ss0PoWuBLFLYNzYNNJcJJqAvdun79jB6KVVPLKRW1w5NctouugDS5V6Wvz5UTJo2hhUFqe4c9AM
OAvEfCHPkUFhlFQIAcLhc70w4aAliRG9WVupHodIhDx6GwTYH6NeHntkwUuAFKvqd5EjvxHffaaf
QrymIzd1V8zPYUYbAfM8VylGpYIom5gn24J0FD3KAHyoIkEMFTvnu6nF6BvqosFemWAo3AJH7A9i
kPoByBh+OGkahtPeVZSVwW0fqgeBSGUbMwLehEH/NAz+g0hxb/Zdco177DToErJBFt06ScjCPdHN
B4aHaRlAOs30+TzP+b0C2bezO/oiniujq8DKkBIrsACIwcvkbNXBl3QAdLhxDc0GskA86NmC9XHD
szU+BHpCs8zas1dj/gCHzEp3kUHP0xpsaNtJz+XLiCoOa1nt07StJ5h8ybKyCFNEdXsir7Cf2aU6
jaWXfphFOJJyP0War7odk2TDpPATyXsRj8aCOdsCSQpExekhzoRT/VjCZ3sJmiL6HFh17SGUp6KH
oQWzLJ3nO2zU5a7Klf7ko2+9cpnGvDDtbm1E2vOy6wvGr/u55jtDbbuLfAWMzcvCYtOmsk73fePo
x67uLaZk6ciUIlxci/FYUO1D9oubOMogaPTRAqt2GrrnKTb2CUer/7n2HPDOVZ7AqpOSbQLQ6sGb
Zu+ut4MXoZqc7iMDtg3ZzHl2tO2o8gBUBAZeseG/bXQfRZyfKBbExtdDfay9od+Mpve20UIeMizm
6UdAn5FeCciyLb7whHZODU/FCVMsgm2V4TW1VbcyIWgNclSS3rDrYEbEiP5zFIdcRv0EbMDcFkk0
kjfgxEIfSkBnzIbNNO4sUfKhIatZdNc767ZYYo+Sq4aByLAIhcHQxneFZXfH0EHJFgigjosYMf9m
mb9lXC/BHhmzy6M4zbfeVMxsi2DjUZLnDUuvtxLoAvXg1woWxdwvMLAxKjc3NlOGLeZfDHpV1mGJ
arPmfQOo7kSnYZiQQdK7ZqDu7OB4ZOz6UTR8xZoyH2WX2p+a2pb0u0iIXXAoTnEDlbqPT1GVup+6
3hv2WcF4/xANVtCB7cYg6I8BLgdMCUnR0HZ0WxrtYIlI1bFYc6ouVFuFceXGThv/KnIgtejJf0py
WlhdN9CzFEN3yvq6vE1InIdy6R071sWjitD+7lqEQo9tFzp7tlhOyChEkYIypcMWJR+S3E1OLgvo
acV9nhMJEz2kcGc5TEhJYTu8+I0FuKOX6MFhkZxNCwJUJpn3MFBrP/Rtj1cTM9LFKPVjEnSD6nxd
hBs9hP2GA2m1B1xacdCtIvuG2BVx5XX9chs7SU4YVZAmdD3DovjaaKa1+7QjRkcHQ3kLqfjQV214
9DNMM9t46TsebWky/52xWiosBAzhEZKu2ekqtdbGR/xJtB1oewXr8kym9Qq2GexgR1SvhsrElGpp
verSoQ4B1DfG39lTO3sDVWVkyDMhG405VGjkoFsg5Ch6ZjU+sPRgumYTUmhQa3zuOm77E2KuHPnS
0muyk+l948dJEcAk01WYZ9YBmI/5YKS0aFek1nxKO5FeMBOYQ+GM8pkZEvulW4We2DrGC/oLIEkD
4ROtV43Wl9CZwmOQjFa0Ruzrh+a9RjJyg2IBYS8UpnecKPH7EgkwHkW4qtk1IPhNl6/m5dldgH4g
O5keR2FDv9W9jn8gaeKWTovZ+Rz5NizDFg4zIJFAAptsibDorVU5M4wiQBwUof5mcqt3QwN3rpHD
/KUenTpd7RX4WVvPme483MfyKovokZw8o1a8aBpV/qVb1ENuFhQNUxZU7bEdoJzHq3JBuoGL8L7o
rsAmTVclUfCbDtPTPseSWzfoSHfM44drVQWWRQM7bh6saR6vyGILN0Er873DhBcwahZZmzwaYR+7
XZht5bDaIIDEE5CSzOmM6AcO4X6g3InuYi4/aCI0stsZNRmHGwcKmXRxsDG/ZRgecmeeJNPPbqjm
d4ln8uwwAlxXO0oxs3VNneMwp1ltWKmv+xj1WT8kH0MvTi6s6vZFF4u6HRJc6i2rJjFxQKiHXoU3
ABiIjhhLf+/oxKIGiJIPigb01kcgtq9AAtwMHLEhhkv3q+4XmnWe6K6nNh8eLDyTx7LSH1KZN2cx
y+wajWEJmqTpDks9EYggou6IJKM6hY4DXZc1qN5lNMqZ8QgPyLx2kAkZh416DgSO6CSh0F+4m3sf
zbfbTO+WYfJQbwkKjaRigAilFBbTRXGgpJ3YAHl0bVpkCVv+Ed72cAZUDzhJ0HM7rN2OK116Jtvy
yFinBqHYQbblRKOWl+dFV5sGwwMsG3J1b3irjyMsOXenq7cDg6DDJr5066kSGTVwXYz9xo7uw8nz
DoXrODd5U/ofGfgsP9JXD4lZ7SQFvhIOkOjKGt7tPsjhgYhXB0q2mlGmV19KmFIrWp6pxEXrMmXD
wb2yrD6WdnW0mDZVO0MHPDjmq+PF8yvML5YL/2lL4D0LGIhAplW+tOOrnhnCtG1XF41De3I7hnny
rSEcaV/0q9EmTtz2MBbkDRzKn16cn76c1aKDv9zHrbMadyyDhWderWKNRx+zrnjkXSI4v3ir6Wde
7T/5qxNI9NCcB5ih8x4OIV6hiAMGjpd29RDRF852E0PrJxllzTOERED7rSvf2bQWmUlHITE2uJLg
v9GHRPUCOv3VtuSVE3lkS1YFP9Tqa6IL/b2IJnbdIaIIhnYwyC1XHkNSt5qj5leflMPk/WsrCJCQ
zBOo2A1NR5JwGLeQcF1f4sUBYd8mw8FqXz1Yqx2raQQS3yRNRmCo2LV4ZaCmq4XLWc1c7mrrQp3e
PbG5FWd0OJLIJ+xfrdVA2hLcM4w/xjJ/D643u8llnjySUJTduvNElNFqKWuI6/K5LDjh2uzQvDrP
wlcXmscaz0axmtPyLu8OQ94n8uvcy+wlpyfMhZ39L4T1TVeY4Wq4w2V1Fu3qfAOElCJBzDIccclq
jjNt6OPxi/1iOtMaVu8xCTIkqVdTnRm46FssVPIaFgwNe07TOFZYAL1LNjcCnF9uArHrMxTJSBia
ZJX+JQ+pw5loH2aO9zm3I9DE9GwY8TpL3UUpzAiTnzCmLPYhN52P+VmPzXWG/N7fAqKY5BlpUfmS
l3PzIizcNpPoQclPKJBaHiPqUr692GpvSEyZAaRmWYFnK5vHQ5HqGLViTfHDHiqWU0vF+YPiDIdj
5ROGsrESK8GUJaJ+JxWP2CQL+5nulIAFjq/y4mPGeGoK/5H9W7BzjF31bex9cLUwvhrFnTV3LxmD
jSvYrxzHw9f+liICAeemqMuv7AtDfB4ty38ggmyod6yW7YckA9+/cRBzkzBAy+W0oJ5FIp/Uw5Wl
F8BEthgfk5X3BXUFVhvOmvipr3V+leY2BMk2VNGLqSsaC8p6dRwwt6PXMI1oRs691OXT4DlI9+PF
prtmGZ/OQDaTbLy3/Y7ZHbZyZkhTovmzYVGnTRHjiwYoYydMlXM2mLZHE7OJAybmqItiTHlOy+zg
KuwCU2/pxLdf+d8U/Wqg1LCzvH4GNxJeyq4OR44OKTiNPWc3fkmNxx5CTNQI3L21v/pkZ2BdLkLd
D9rusEO6Df+MZ1Jy8wYD/tpIFuhUfv48fe07kT++socKedY6uoqiMkKRl3rIh5JQCYbO2diyW2+8
sOhFvS3oOyynvHOmLNnSGqyruyJK+TIckAOghRlWLMUlD4aRiLB6Hmk7Sb/GXwcXkDkM7Nmou/eW
gPbMHEz1c+kyKd7VMuBXjDrkTzstnOJCz1pUH6SD60lz/JXk0Nkzl781tcbciaudQIQ0n3mD09jI
7KZDXdl8KUqfFkwR0mH9VyuH/hVfksMAKaWv0Sb5dZxaidqVjR9W+6CQY3pCai4wR6o+nR6msKmf
sT3xCxyV8vX97O0ACeZdWVasusPYCa6BV0d8OE9O/JugGptsD+WUsdWsAPUIZrcBX1SftXwkOGf8
ftRA/NKprsvqzrIF159Gm11cGhzw3XPu2/wkqsOl+iAQg00PLJfwhTsRuNkNQ2puypjjenZTzBPO
pO2s0z67tVl6iuuhz/onCv/OfCRuLWw/2B2+r8NY+dW6oUWhOfYEhDbAYhgk3RTkc3tHQL4qvyXz
nXel8Yx5Z9qAKA/LwkAAbqauvE0RRse7gfcwoTDHTE5fS9K2054ESMmstwQp5lV8xCl3efvwgcAo
jnUbHZNeVewZbnFtIVbYtO3kfkwm7XBKZdhYKPuQlf5SPLrEBHib/xIoK2m3wQ6vMO36GyyWIQMv
upkQLEdkTWddder5l8HK/wEo8ffxbOC4GiwBpFGP5/ANNyEFkBaIRHLXOhIZ1CQTm37KgGklEH6b
HKTdF+YfAqadv70o/zdwEKdBDWEq470ZV1BMM5uheNp45Gw8070bxDbkbvjecrzbOf2iEIt3DdrD
wcLcn/elZR1mWi0MMbPmIR+LtN4Gg1AEhJd4QSfcFoCI1OdmZIa6UyDk0FAsNZv9bDCAcXAx+oPr
WcN7v7FBBGNIwkyCC2AXeGlb/ANHYX37v0xj+CrBxErP1SSEO5JZ0O/TmMVCu8P2QXI2nU3ubagA
UZw1u04SvteO7ngjfaDaaRU1j//h1VzhEkLik6DJtY6ifn/lhkdtSEoki0PqUFhmuXemaxx/j1XN
ASJgApX+w7V8A95gvo+NlthpH3MfFBfhruiLX7ArLfCBfihoIyGFCG8Xd0DzrlDrTOmiSE8OA30N
es+/s9QAxke3AeCtiaQNQaqEdbDMalSIY+n0//DGfkdurO9L27STmfkxLUQJ8OarKJvWyRo2dLTE
znSvMSPfAwihXGxFSm3w5+99vaK/X3FtuwICDhkgDk/TmyseIPSsqo5oip8y4zivZb8Npsg9//l1
3n4o2/GZs/m4QrmzyO1mjPnrlz0PS5ryTMEgFB3ddkGvKMddicRvSyuDveHPL/f2RublHO4jRzIh
ZQ7wFnBTzlDLWI/AlrxuPMmUMHuYZ5pAR03Uz+prntcmFBsDneWFGmv35zdg/z04nHuKoa7jQpQB
4/r697/cXsmI+jBjLoS9wTT9U9zli7Un0sd4TCCtCL9P5w57IKQ104K4y57DJQfwrlAk09Dz0eLt
MGTQMTEMFW+7KK7gnJW+XsVuQDI2ksDhFJYHLL2tO4UDTTbD+oH4YUw4Y8DUOSGUGH0OxPFc0QBe
kzVmUTniBC3WineqN6z9P8cyxD6x0TJIWGtQRPfVnUNvGs0D1S0BtdbUfdbR7CaXkkLWuWUSAbfN
yj38f21uhLnPx4mLGHSTXX3gbMGGyuSG6SARjWy6ZiBBaKcxYENg6EPU15NI1q13DPmzwv+V7bMq
VJfGl/5DFMz8FEqvUpt2lH5PRJpl46UUat2J05hqwBkK3nzVGmyc0nApWdeil6ie6vCQpLa+AhdP
I9g1fn+9Jp39EDJmq+Q7TqgBQsYMV73xwvCpDMJVsBzH8celNcsDjiDDZuq4vAUFSpkYBPrv+XXS
Yls85j4JCddGW9NyirGy9d8VditUogG5A++nVCLmnauB7b7rVUBzopapvavgryE4l5rfIxM6SXtn
aWBduAEl1RaGK1VUJjVfFH2a5GiRCUHdzDSHxNUOy8kZyxUbdAGti3neaz2imixIroihQ4aYSCJN
tx36FHEy9iiKy+TDbIRt0dC+7oOZwMXh9Tf0icuLEK/QpTuku42PCy5JghOzvdcvwedDo47n1SsL
WsL1Qo2fbscCXv09grr6uVtSw/CmnkI6zUjvExX4T45suWtSwZxjtkaytIwpi31YE+pWk/j0EmbT
TZeWzBa8Mp1vbc9dAy068vKuflZp05jCdjLp4JLwBy/WpbP5g7gQ54HwcRshpPZdtQuLcsmvODaV
/7TtvdE+ODaaMg7YPmAwZF6k4/y+OAVeltXSLkm26BJq+oiZ4gOfkXVKu6EltnYT36a65xL8eZF4
u/janu+yzfq8vkM58baacEbOh6EemXfnxDdhwFtFbMTmTvd/fp23VYuNDcgTmj8lL6n99fP/shQx
iooDh+7hpnR1epE2ZT4P7zr1hf/1PETJYP/D8rcu579uK2gZaKHZvLD2bYHG4/dXpJOLcT2F1eNK
yydv3S6+p0K2zQkUOw5ZMto4KucLeshLuNjVJ8Nj+OPPH/pvOw7EN5QMAXwzhbREvyF6oc9Nycpg
IIs4Orib5tU4HU3yezC3PNR/fq2/3UC8luI71spGoGG/ZZuR91C6resjwV6q7AtidSTsbpzzg2AA
OOi3evr2U/Hwn7+u51EiuDKgVHgtcX65sAsRyVaJwwe/rZ7uyU/iW00q/8F2bKQmUs3fimjFrP35
VXkg31xeR+CPs32lXUnJ6Mq3lzeu0KWH9khJYvI7IbqOHAjRYnvFwkI2iFt53xI/m37AfLO/KcuA
x3JS3b10GJrN3tJz880B6OHsXyFKqJsZstdhkD/4xSA/1KVfXAcTTcdNggLiY8CM+AWsqzA7qCYa
tjVNN3ZAfEvEi8Bx3jnRMBCbpVclDeF2V4qHodo5YzC/SDV0DRpdiywTFk0mP41XfRlNaDXHxXam
M5KJUt9Pts8uMidtlHzCrF0YKMmYdnEeeRbenKP/euzt2a+tLRgvDuICdHV4NrSq+u8BFAkIH6Fe
6quxWlyfKVc5WCd0MCymsQvLetP25FoxQV6P9SRz8fPytedjScp9jJeMh+/dYeY3RHmdlLfCVOE7
2KKEhW2WEUTSFYy6VO+x3tSIevqi4CjqdAW/s4Rnw34WLPcRKc2oPbSLhmSBU4axdYCXObQF8RDL
ytMqx9S66xjbv59e+zNx1C4ArKLlWwqmiMZXEoi7ThWGD4J6hlbwzN4dpJo45CyH8ypL5DYw0n7k
uVQoN2GCsh/PmgRf/GyeuCZnk0aywvm9q9uayKOqLoGqe5YKnxIimfzDXPTBaVoi+amrk/Gjwhax
ovM9VV9ZFereso3cCBJRqon4CXR3bNP11jaI5E5MkbW3hSXIzjSnriH2ZBoHmKMZXJmgHtXl51KN
BZGvWDA5JIv8tVeTuknZPa+RnWuogGarxphFmfTz3zOg0dFFJGAirxPTAo/26SR+mlQld5Ajpxqr
6xJ4O8Cd1rPF2OTRRf1CU8cVIWwfogMuCK6rgsakhTPTUH2C4A7UAQrcaA55MIUkFy19H96kJbym
Q1uYrtkjziiKm2Ts5mHlqbr2TqG7sbaoAbmZf6pSlnbmLZekj9ZHr9A0knMARKS4gyMVBEm7gLTj
14sLvh96fg1ZPbhg4/yX6vPfkir//tyDjEENjTDZJpng7SmNYC3CmCYitaOA5seGPmJmPVSmXsov
r0vM/zV56f+D+FJ7Pcj9e+XoLVn339v8pfzW/aYfXf/XT/2o/xdiyUDyBKn1HIWp93/rR+VfXG3F
OZZ12fZZ2tgLS2pfSKVK/qXWv+E/ugrI6Frb/Es/qsRfvgKqxskbg95/qh91+EW/bvmC47Tr6fXE
6nGHsC/8vuXbTHAI4eWU3NWN9Th3ykHDbsQMciBsup2fGXKWMrcz+46V9kh2SVqgXSMBRo1oVRwx
oeFGx8/gNQyel3Qqn5oJxNRWoQeijV7G5HBGdRA+urJvz0EtsMjP/nz45Vu//1mj/K9fYKxvKpf1
Yyi+DOpW+mBoUt9wJIU760bqlsjudJGHWg6s3IJmITnQhkzfvGjerfy502hBWxZUMP9w+pfrC/xS
Ov18AxyNPNxGIC1fDQK/7OmQbTgOE/HHbgJ2uE0F4WJjArnBNAbsYyg5HnbREF7VmbZOuFrnXRxZ
70nm7s5lTXLb0vqw9Dj9uXF3R9TLfzN3HktyM1mWfqFGGRxwqM0sIhAiVaRmktzAmBTQcGj19P0h
WdPDCGZn2N+LsbaqRZXRSCAAuLr3nO9Ut4YHbmpYvPGl29QXJggFuVENFMmoKLVnTze1dYz0+EsC
pkzeYPlFvkGaxLy1WCcvfz/qHEfnx496kTWf/lTbM6g9IAE2JSfl40+mCB29d1Kodl2clg9pk3iH
ZtQ5ocxz6dnbSM3jYXApaKM7c91+3ZUjqWUpMhJsJoBJKFRn35x68Vrro+k1oP/CIaMQi8lNg6SQ
8MWduWX9ZFvJ6yHCxhM2O1uDcXg6BQ4m9ALRojxpabAe6CT8pP01bxDSyA25iv0VUIbgsvXGR2ME
f+LkAxbdsLVep7zPb3sTL7uvCoXiCVHIjuDvrDzEKa1/mYrhmb2q+z1syqndKPS9E4fDvHqWc8GU
Dx3sEnVetzXtQr9zJzTMQSF3vMZqq+Wt7RfArHdjnFav6djWN8Iz65cUX/UvZXoafP48u3RiokqC
oDQOpbYsMpwfN04/gu6r0+YKrIhzi17K3bDyF48OaLsfKpifUXjOn1RXFS+K5fuT5mQ2uh6yzOww
qyBKNd4iRpru6EllExsymNurNB8v8zmxD+VUNjcKGsJtTf+LNk1vvpAZGFxbYh4RsqUPTj83HBpj
iFZ40/DS1tlAHCndEjwPwUU10u9ezfxjK2gRw43jaNeuIduLEGjhAbvjbZ95W4gW89rDze51+hej
RGC6+M5aPxk1woQKwro2hKDq9yKeCJwbix7V7miFfj66yU0Iqs23eywcgacY2zZk7CWvj2jytHxx
J83b9vaCrXcaChU6dLK0ErQ/c3XmICFOpx8OS4T7UbaSRHR78hRjW9phPCq6t+vG7WHTsO3w1qiw
+2pnlGX9qxsp30wt0AlMZ9PtoKf1zWQ7L61maDlK3J7a7VhptvAhxSW+bZLwRIMj3r+RMQwnb/zJ
c8T1mVFxquLnrjlCS0sQgroUcE/OA4Xbmw6dc/gZpaaDVjFdSjszqbroSvYjX5CTx/1PQbdgRyoV
5b9wIuQqi4MvH9/I6YSy3Ie0qJQION9AGZb9yx9z5wg0DAsoeLF+7CuMRLzfxKkIAINXtDXqij0b
Be5z7+zvq7JYOIBnkOQIh7Pm8VV18gYMDUMoBRoj6oFBDdVn6dThd7rCwILsPCTsy0rm4pksYvgk
upUjGIM3GHzpK9S+beRJEH1Nc62xtV1RisDvWuE/oGg2n5nAqGacTLroudgRAJqmf+HRzmAX8ecz
qjEfE9QF/y1GXrW2OueWm3+NptIEskCVYOdFri9qJM90cNjDYoa+6iF4KdpEaDKbJhZrrTC+lRJr
gIX+7ICQE2d7DVtEszLhDzKoXwl83ceaii/7njjUzCpeTLrha0n/Ys0uPHjkWJtf2FWu75xMPlMQ
HQQxBcG0k3oh/CAs3Ud4E56vhpAzCSGRxTqimHfgmCFgs3hsfwUS/Z1HmWoE4sc+PKecNbnTaq76
7qUxTNh4hJHcWYLWdd0FOhWWwHa3sz5HX2PPmS6V7bq7hHMojoswIBk7hQaG8NPaUsayH5tJ6Xt4
z8EOCwgHmtiuNx5OhlVTRfILtVbIjXPGP062s/2Z5vu8ZBMlyUpi07im8yM1XGvNZT0Y9Z1lVc19
qxX9D5hqCJbyOT3omOWxQsh+vsyjbkQ2UJLJQmri6DtjZd5ElnGvGnBmpWGWUOwqAOjkeR2spovv
tMQ0LsOA9AfUTObFmGTBZlSgdUZl0EgnkuWysev5ss7sfpebBAznZd8wZ+shsKdgUDogasdSe9sx
5WtT2WLThjYxM1qHaNJKzB6YqlnGu4UossJaY64nqTX7sXGnjRunMQm8RV1+Qzdaontr164+JxdE
EnaHKR5s342D8Zpq4QVcVfRugfXZINLtyqyiT3aYaCsUJhzD+vjGndgpVrmxVDGK5pBplrqWc9Pu
Umv2XnNWm12BTFOt+kzhSh1DIkbNHjvrbCn3pnXr53nKgptGte6t288ecociu8HYDemaDuuucfQ7
TlRfwY+PD2/xbVrSwOcs+94gBDOzN5g6wNLUxi4Rc4kKK/gMW0JBybLdW2rc1QouGETTahKf2EaT
1REm5pUephemiVxcTBG1AjednvIq09Yc3ssHdCUplA53WpeJ/VJoA9pTTQ53tV1Od72nxQtjS+7n
nO1sptxdkKGjLjvILn6P7pZ760iIitBP84V5DUUNuH4hBNGvvMPhEZrt16DM4ktOY8Zd38fWtZU3
6pJlzvlM9goOAsMGgGbngZ+H1MGx6/yctIk0UtWN6GJHs3fAtGTGJaACgikj8n3RUS5A9+inwuFL
WljuxNsxJf6t7MVTQAzsGgpAddPp7E63tUEMZ8uAuR/EnL4S/n1D0YEIQviC39mLEcyBaIEvyIVJ
acrceCAyr8YOU3efisp4TGjAX+bITCrMPkv+J9K+zYzj3qIpE0H87axpn/ECDoUWyW+CSf8FGVe+
V8w9z242l7dlY6jPbFWjzWwm03WDDoqdcao5yQ5LEvihIcOxQ/xHNGzhqyw92EQYABu9KPistWjL
0oRIttqpTazWEZDQuCGuO1Z4qLAKGDu+sepVG6vveD3IZqsNF7zJBGo68uydSMPpygnD9irO4vm2
QQhy5VhwSFxnfjFj+5dixC+JlDuWRm/xV+eoI5I7I8Ppk3uj50MatXcdpsBvfWzTQciItCzHes9u
JnU+wTersP96hccGbaZI4hhdZfqjR4alJWG2bmPA3LcDgJHvE4mIG0SVqEooQ4DaLPp514WQeWur
CTZe2QbAxdCnLVuBQxTZNGYaCM+HASbiY4SJjmkB/eouY+/A/loP98HcUUC0KXP1ooVJ707j69SF
7lVVquIGDUZart0MyWbbj9mPmEIAStI5f3GLEA1BbcvXLpi6R7oiTPyEWwdkW37zejrIiV3Vewa0
OFCM8zaDg7hr1VuOZvuNWxb2ZT/CRwtTh/oOBDab5EQ5LvrfIYNYwPqvvkwVOi6CBIb6UjCPIdWT
hsYIWMZ+WZawiLJ43OsAsG5jAP5wO8nC8jZ9YBoEj4+FMT7HtsXpTkcuAQCgW9pKpi7QMYG8uAW/
GqM5X66E8MS+QYID0yRYhsG06GzyatIJA+4EynSWkcG4r2OcGT86WklrxR0fehVARFYoX3pSiHTM
HJhMUINX3galkevrM/HQqwREwgLgG++GYmrcNXVJ+NfjLA50+Vx/rrGDJBaTLw2bBU44ivGucJTB
RBzUkUWHLSSro0GcYYIvi6sFLcgehWygLuN7bXOe7sI5HeIi3o1AD4mKMrxPXDyrYHlHSfIajEVo
3km7oost2Yyk7IJFmW1jWMsNhCu37FYqytsffamTlpdDLiuhHezfbhXHsbwgJSfeTcYgnqCm1pAD
MnHI8TLsRR2KAzQ88jExd5gc3mrXn1qWqoBV5lpAk7PBifHr43HwNjlkpgdsKLjwXEOpZzXPVPyM
cGILZKp+vMM4zgajxQb+MGo5BLVZwRZhOynBO+M0WIlxchAVUmUU24QDZQPqf4h3zRsVVIestG/G
2kM925DFZJrZFwrO3Eefotdz9Lr84mEcQ2Wj3PLBKD0ENwJRJV6bHiJ8oSJ50cUdP6QpZt5GUyZO
6xuaQ1Z4U5YU2ZOE9i34svEuqzkREbswACzFCrqvG8O6VewTi3UmPKqpuJTUVTbqk/AdJAefcG/x
6MAjoZqpjeaHBHz1aZqnqKJi6JIQRk/I+pYFQn8RXk8kEaqdEeSNkv1dQknk1+xqyQ3tRHdrEQu/
UiXqzS4afdfIL8s6IGW5Qw5/V3j0oAsaq/7gkGYKcrvNtl6sRZtmAYVHenGv1zMISUyYN9ZUo9ID
cNTA57v38Ipe4qgfDgif6Rc1/Yw7eHSCJzNL63GDqum7iloBQYrTFHkBGRDIOktvHQy1911myBty
7yjgZ8XiKjbrywGd+QagxXJSa8jKlOwkgMsGzquAC8bsg2N+XzVZeSXaJc87iLMfjcOuozJ24NG8
BEo2LToS4/K9EE7xqyDz6SYPWv2pjKJu8QrAZ1zZbY19s6jK7svcZstWpQSZOijBCoIUACdpXlFd
nc1i2tWVuaeqQgaI4ZRYCAowkmjao2BiBTXjK6TPAwGfOD+WAChq36WoedoiwP1Q2iLYg6pzriBM
jT/ptDW+JLv7okY/dimSXjwkixBs3XDy3ys5hzegyXN7nfXTp8CQL+wxH50ovK/xRKy1qqSkPeli
l3XtAx0YKOvAnCn+1K+hImu4dRSBsHzxtyWezNVkwZDXBhr9Izr83TRr97i9vLUXcZaksD5tGjMA
ONKz0LeGNd6G2AavlErUbZPP454qgvvVjArjLm89haozNW+T0C0gfeQQ3S2QQ8NUhzdNlgaHxQJ5
X0RV8txr5kupdLk3G1cdzKL7pvWB+lRbJRlhWlQSFp9gqARPFu+J9/0Uqsr+0o0aLFAZ1j8oXYNi
md2G76Ctq9VsDy4bQ1fuDK3c0jWXrJltew+wTEenoxbMAyqSneoMyds3f8SF9ewZ083cAlpVWb35
j5hg4gGRN2yixj1weAlxGQPRYif6XLDtjCf9VgfRQPOFE5sp6tfGbh/czvpupCBTeub0Si8f6qB7
TLXkKYrgvKbAdyL9+e2s+v+txP1nQNf/2f1Uh2/5z+Ytp+u/crt+J3X91//93xHjtRBN/vsy+K5D
Ktf8nP6sgS9/43cJXDP+JSxvOd0L3RVUShzqJ78ZCvyRbZtAE3Vd4IyBpMDf+ncRXHr/QqBvS3Aq
iH6AuiAX+ncRnD+SC6SOv4VYUhjWP2EoiOOzNWlJtHzIExZ0R4H9idMkL/RP7Tg77IAEjIErWwvS
T1rVJQcHDc5VZ+am39JfWnO6bW8QQnE0tKC0KCt2zlSxT0qrv+8EZReCWZcnAUDn+JQPA4ABbWDC
gL2viDaNvyJliRkzev9rylCxsspGX93Jim5lGuEd6CjS7moE3l9wNZOQG0IUvOcYJvdt3+fo2m0R
P2jlNN/+8XrfqbcfF0/ebpS8piX3CmkYrfOTkk2PdTwYTB4Zh/ZkS5vWZBa+dIIQ2QnLX+4G5dXH
VxTHJdzfl7RtuiUmSV90TJYa3B9VIq3KMaUZcsAAjap4joiHUtEjql4NRCtl1dCe8CUE3WfsbaGv
DPwfZjviNeTUu5LuBCl3WLZVqVX7/3xOuIm/16pRv9rTsXw04D+M+Ptf2f3ixf/3w/6g6uHb0aAX
i2bk96g3BaNeZ8TzviRvbZGl/h708l8oH1yDnhO5bfrvz/zfY97hLzlISqnUk1VFCYO/9H8bX86/
iFjwaIehYQDsxHRwktb3UXrf8QdMH0AnOs6gj7aIZw0hTuppgS0aNRBS5aOq17/bmgC+rSwHDgES
Is6ceZtfw5UezjRPlnHx/9pEy2Vtum18zI7rYpdzlo/8j494NsGXGDV0IQms+ZkDDgpzBPcXf7yF
90an+c5lPB6VyWNEby1PxopXdFpVRKHlT1gIXkQjtUdr0jBexRnZKlRYjSezHZxwXelwGrGCt/Ix
a0s8mn3V5Mxtkc75IK/oufkmbKsFEIHgdFN3Rvhdf3tC8EsmDLrj2BprPJRZCpowxgBd6Lm4iacM
j1g41WreUOHQx60z9NFTSn2SOlvWRuBDjF6Ea+xQal6R4iKB6FJahoZlhiJY+gPdD8SGeYwcRHWN
v0hSviXRnDx5hH/INQW2NLwammJ4jOoIQ3gV4cZt3Vi1qxayPshxW5GPgNmALLjEtvL+MqAg9Ghm
CQpgEdBn4i3rHvmPk5nluxkko7OfpdBttl+puKwbQkfWFVTlbJP3KQ16QcDhBUq2WG1EOdQHDWVq
s0kyS2XrPGwJTf0P8MoW1aHa5lBXybsijal45tWgrtJ5rEBotRFPCjBYnPg6osLx91T037b6l8/2
5Pty6cwxPFBVmt6pfBU2sjJFrJl+ZSoTipwmVrZVV34lqavFEKbPfGlvgKGTCy7qc7qey+eGvuD4
g45cBcEl7Qyf2k7R+kWiMuea9nAPrRon/G1DSabatNjfH7y+1dAgcHKLdm2HAXPdmYtes4oRLvtF
OiWfLauLXs05xI6r290w7B0QOr8AerfxVoO8sSWyEE+tXvbGQ9+49fKqODgVcF/Io4SkeRFiWFqC
3wMQG1qQQBhuMq3ytkFSRoABYw/HsDNTZzI9JInsJJX2qekbLIMQegEXVVVbX6Y5rJe1RZxXwPY0
jL/OhQLt//EgfedVeQLROC0P+gP6qfrMm4Ryc3qVfj70MwHuEgNHNmpbA1DNPi49cQbb9NbQOH1V
COuMZd2mU2WcTAqC2oxF3ZtA88B0XnNFgTGyOJMQ7DgcMAHSds3CJEXbEodPVEFCfEw0zqkae+Un
MNoFagCLsq1VYzjBqgXLAgnDQCiIyKrPJuRQwu1zpW8HWBQbGvbFmY/b+Hv2dEAtEhVDKKkD5maZ
9v6YPUN01GFB3pmfY61N/CZs4quccAgCgcbeS1dNOwV3WYydZGPF+lyAXZhpi8ZU1RtKFQ0xPkU0
5qWfBCK1IP+0UFqV6qgThWVER7uomg7WEXXcKzsECIkqKOjwmNH5vAVEj2m7dZuONA+MXPaZhtTx
/mZZGha7kcWqh4LA0a2TfpTdSLTvdUYqCz/9pg30YpMSx7fHpKyfeZDiWK2wXAungoWKddF50k5a
HvQfDzLlNmo6FxqVEB30JUzOGVh56qhkbTX0SdYdAJgfVmSWBMHH8RX+jwFIqlmk4syC+Pc6TLoy
azD6E5bEN3XMn3ei+tmtoByEsLtEBUGVQMa50pY5kyIIaEQZr3FwF2eu+rYAHo8FgI0uYhGJxtTC
S3H8ANoC920OVGiDdA+4WJvLpTGPdfhgBho0Pz0Z0tS3qL6tlZO6Dd2JyAMxTJH+OqtqjMid0Wmp
jzpyJsIJ0SipK57qHSgaoXVLvFnirgrsK2LVaUUaXNP/NOp1YwQcnfMU/2+PORolh07YqRmHBEHg
cMi5Wif6285Ne/A1DavWZa1M+Bwgr2kvqJkwVEefbN0nirBbBF2apq+QPMtPBKzihZWaRjsgmx0d
s+rUxXuRB9T3CTkoL8JQwLXJkySnp2S1FtWKad41XgF51O48QlCiEhf7mc/6r2kO5dnSYl4ERpyx
5MkC0UZzGHho5TdG3ns/47ZK9hVMqqsxiYKtnspzvfj3rweoyV2SoWmXHr9ZaCpsO2Gab+KmJFC+
xni7sitPW5NLKLHFZ1Z15mP6a+DSv15Yo8LFmg2R8mReJccytCmCZdTyRzjraSSIG4qmK02mw9PH
a8bJUZWBu1wL3bkLN5Be8On+MRdZo1L2IRsBQ/OaXAFYQjKZkPB2XftS4lHr/JhUvGvy5ctHqCtu
Q6N6AO4T953x68zd/DUfczfEL7Pq43my6d4eP+s2stGk1CVIGiMX7UVGTecw0OCigdGn12UIBkkl
6fwD0CeZa+QTPhuW7W7m1oYXPYnwWpF1uwP6n515JQve8XgfxJ0hquPeHIcV75SLqAkrwB5qpRu8
ogGhUqkS966ACkYlqYXWEqQTBttqYH1YD1UcoL4UWf511mpyP2AXzfY6mAJRbwyLztS6oll3p0dx
6e7pvS70r0zL2qtscrR69/FDfedr4vWigEebgVP7ber+Y2oOxmpOTAB7fqpN9r504uqKMaw/6Ljr
//EyIHTTXjiOKP/Qf3gns6DdNhgsRtKdM6NpnjW9LvaJDPNvE73ugyvb8Gtkz/ZFmXfztm8M9zUu
lDyjQnlnvC7nQz4iXhd7yJPRQ6AwkYC2DeaRFZfWpS7VU2fnyW7JHhpWpHqRn/bxIz6R67yNIn60
wRZ5sRIybo+/WzwNVapR/AeRFtFqbptcT/xMl1WxAtWQPwNba2/JFMQcmoF7XHuII6t1B+nKWytS
MozV4PWO7YddhcwYzn+1nTqDVao0Y+c5AeDOwaHUKbQi8y+3Z+7e/PvbXsxxbLstm+LZqX1AgT9Y
ZhzHx7YLMiCeFY0Nsg2pZg8kKHRwckrykFlfZI+VKg7UStdNklahQ9rfqeBq+dbRB5NENQ8iwpnb
c5aHd7S0YqBzDKYn/lHMqNTmjvYWsgyR45e9A/ExnYPLoa4nzU9x0t8OwQCuG7G0e2fJwir9Hhc4
oHhXgq2bTfCLY7JkaEcD9InVFHnAVGCIkR4Gx6b2qQxD2CU5TRvWSL3LA/kKcbMe0qL+SVIi3N1S
M9Xot8Zs0bXl5NBvdK/JFm4y/bpnMyTiyO+6KHqCFVfCtOAK/ZcB7VZ0Q6YKh4TYStJDAFrsqWta
47vMXeJvSh25dsU+vmMrgsNs1ZXkgGwB9RI215RayoIbWu7tJLz5MTD68ScUxLi5seioSL93tJbv
pU9QnCCzqFAK1WbBfGPG9Z1M2wDRrNM/AMmObMJfrB4yPtF6qzkI8y9xqdk/gO00PwWddgKH9ahx
Vs7cZd9wJpakzxOfgFwlNMmiJAAn42Nu3cleIcMztZ0TROPnME7lgy27Lj0zjN4ZuYtmGGLDUuIh
/ef4RYehaREnDdKeaay5iQPkqJZG0nUaNcUFbV7jfzBdsbqyS/YMJLbMXccXbMs+KeIJGFwfWPUj
egbohbBZtgByjO0MuJ1t/OSYRD06zXcL2dEWXrV1ZmlZ5qOTzxtbKHpte5k52NUc3wS7GZlodk1+
1EBOebYYQuqity4MrOy+mLwfI66IB9FYSBGbKDrzDP7aLlN+WBZaNgIsbuZbkfSP1cGliemlBiTW
esjjNY5J5RNmMn9vkXzRiZsuTC0ezszQjIx3fjNicyRF/If/cTJfWrWmecwaGpJlDzifIdH/qjVR
4fQq6znjyMTRqnNXNtoNkm4TGt9AQ2T91Cc58i53hCdKxKaukeOREFDQKrZofm67o9wssSRPZIyk
id/Oo/6q0izRUX5OTbO34MWzBMiaOQAGArASQmzIV5RaZO95uLGxDiwvfkirJIywKnkFePPcBYHr
ZUsYKNoCYOAVRBayGiPRPAlcGilMt9G9HUKteVaVK1ECt/l9m9XJXYM8Sse3mNCaaxGjiF1JlCzk
zL4kSEab5x8Ws2e2tqwBnE2nRa9dZgJFXBLOTLS1CTtpEDujAjKUGItYcM5usHayrlGErjBNu+iT
fVLjic9yvHn2LskHHb5Cc9HoauVS/xqAUtb92EgBcVaRGl71KoD5NE61+wDxduxWY5OgWGvtsnuY
GwHBbzQV6vY0bskuqZoYhKBUgiNqiWK2M+34xhkHF7ZokprVykEdeKsa8rbX1NrnGnMdBjXyg4qO
YtmEzGiFRkiL11Vrg3UiUg05nN2Z2bVLDlS3TpF8fI7x//7A6QtcDF2pfUinovxs9aR/caBR7U+9
H3O56hb3DYoE65dIXUK8cCLkd6iu7OeyU95dLbvqsYGB9gmKWV6uZBsABYZfSfuDlV+6q8HQ8Awj
Tg1fcNKAm0/g7qFYwVoApIFSF+VKIhJeQObgE49bYVtQAWetgU5buE9JYYP3nJOSDFBr4WqJmV0X
+SBK35U5HZZL2550fZ+oPLkFQ0xSoowKcSFdpRRGqKVWGQ5D2H37eAF/Z95cTiZIXiliYwA8mTfz
PkvJZAEwXae1+wlwTXpwB02swxq9MEUs78w8/c7oXY7YLs4Iiu7sho9nLNGbHV3nBlEm8vy1C0jw
sgjDJUrG1s4s/n8XFt7q/WysDGr7IDdOZgpYx8S3WInnE78DQXDMPOumGF3tYkjIHnXiVj7PMmxg
oxE9cMXWr7kfUlLkz/zkd6ZJ3CA8XBqEaGndk5XCVNIi2qX3UFKMaJmbWgzQv1KNKJYuavtgI9qu
AFpTTWH/P7g0zUSTMhtEDG7h+Gm7NVgjAucDP5rS/BJDd7dtKJBdLEG2l3NO+mekjemZQ8M7xx0X
5TlOVjxe7l+HBq1uBkuNGZ/UaJjEbVNoZ3XAjQObvLKYMb2ytm9JdfDWgsidMwvEOx803zO/lRvg
Jt6Wjz8WJUPZAtG9gvVJn/V7XLeIInnAa8iOyGy6sim/fDyCfoMnTlZh2jc6x+0lZ8Q93XugUM/j
dK4CUOl2Gm/hx+rfwrRrUF3Vcz3te28aiROEr1b43gjkaAvq3LLve1jkLSlfiupWOilnjYpVfZs5
l0BhtImV2Lr6MssVRHCk+GLnMF9nGJ3idRjO0R0hg8lrAcQYNht1ROBmzOV+7Lbh55gtsdoM6CNC
wh1Gp94qr7I/646xKOrdkeVg0BOI2wk7yZucrSwwM3zHL8prB6BdrPkm2os2mVZDidkJmlgeXvUO
ZYvNgn5BkBUHLVnjJh7ahgRypq8hwVagCUXEMzDfaBNTE/leNFOQbPrYGL6CxnVpMgUZ1Dt+fssP
ilgUyKJS3xwMJLCUjA6um9aQh77CpMIaMIbw81cVliNFHKO7mFsmQD1RBCHSI2wPIrc5Y6DE9q49
oXksQ+xImAvX8E/JyGu6SPvGNEuYbhlhQV0142zIVT2R1bgq9drWqPRH7U819NZDbYrkF7s9DLZD
RS7vY5zobeIPUVD+wlwaOGsgcN3kZ8ocHu02TrUNAqqpWoPEk9Uqj9KOEDQ4EkQ7lXmsrRNodOF1
Oej6fR4QcLz0g5v9QCGN8zz1NM5MNQlJYN6d5qcXC7Sauhr1l4K+AjU+ScTTCsi2exlUpgE5BgF3
uurnwKCxVZll9TJm1fCdmSeRKwdLKQA4AJUXZsnCzukDmTJ6NhMDvTEq+YNZp+NbkmhWdrpSeXZr
TlEPCaRs6FAHbcm/ksdBLa9pksziQsDKtdcw9gID0qiCHYY2LK02eotikN8pXWutDHJWCPCq+q9D
nuUFOmlEc6to7JzPIylUaOtijXgDAFQ8IQxcmbUWeiHve7NGMAT1c3yNQ1BzGHfF+F2PRus75A6k
AiUZq7/YwVgOFF5YIrvY7Zx4n6GarC5jaiEacS+u+mXOxEpyWs+Taxz8Ub9GFMl2uC4CVOzFLKcv
vdGMVyV5NICO44W0gwoveWndQn4XS1bSmsA9ZqLYHumFkbUHkdWAjd9usQHI2XeWnGp0ZNYcbsap
1zaVVdPax5+A7BgdNdlt9ATVjPJSaAteNxgavwbva/nkFxdP3EmGizyOiLyFMDuaF0TsAkGpCQMw
tuQLhOd25e+cCTwkCZwGcPM7uOuP5/yQ8EWA1UsdRRLpxVbVsTA9yXGnWoIENYvKtlPZ472e9+T5
SkVV+eMJ8Z0lHgqGQF9DPY6V/uQGnFYndwcRtV/EVnFp9UrchCCnMYtEXz++0t8rKycQ5CmsbZx9
iHc6/qlt2TahM0qXTC3oFKsW/NJGxEP4Q7NmoqRL9Ln9FFpnFtW/fx/iHJxvgm6FQG5y8vtU1Sip
d47jw6ubL5iiJ865o7qfXViGH//Av5dSLkXhwpKei9TgtMc0wUnWq57qijHr6gYpyegbSzJE25qo
InOeKLtEu/vcJNmZVe3vZZQrwxZB/0PFkgn/+NG6MR1P4RWOP/Wo46mY2JCt1XSwIknL0xuGzce/
9L2H6rKsILxCXcVu5fh6eaQI9tByCjU5AHQ4T/MdjDTzvhGiPvNQ3/lqMCzT2KIw5C5oj+NLTQma
0gxSgB/XBUW2qoXvtC7p1oODAJJ60YQq2qUKQNc//okm2z9pLyQVB+/78XXRPIciqXW+VntA1qww
0syRdD/NfKNnTuZC8m8db0nQMFIJgcnC/pfq3PG1LECseidbz9faLOy/lFMMP7Rvw4keddb+dGpA
BkQ6O/a8rjkn++yYgmHDfcP5B0Ch1WuAhwB1poi4gos0Kuoz54533jc1T8NyaaACbTtFqzgKbhfg
l8Af0mS4MYgm3heZ1vrEnZ7rr73zviUubFeismErfDpLRIkFFmgmeA2k37AyNBTqmB3UqqqwLxSt
0W/4g9Y8M0v8PQ0L/LqLn15yuqKnfvwGgCtk86RJzzfpd4W7HCXdfuFVCs7TmoQQ5GrqgnYvmdGG
0er30LpIpP3HXxxUQ07xnJrpiZzuhWkWQLgq9cDXSb37VVBM+aJPE7qHBQB5//G13nnKNMIXCJHH
OGZuPP69NWU/aaeKpFs1gZWOyE6Eq8gwS7ZCjqQWI3/9ZLVBdWa//851KS8z/QNwZFSf0ufK0JLV
OBmuX5NHt2ltPfkFPCUsqAKBMYdk1u7iNp7/+TmWGQTg31t7HKHZyXw1Lim8Ff1T9gMAfXbOxGfL
NpIYWuCP7Rm1xDvLAL+QYhu7cXIMTw3jhe5oDTHvySahsL6BgeaiPZEkwPbhlP2YplZemNbgyJXt
1Vr8z2dmIsRdobPa8ZAXZMSfTXEn7SOBACPahJMbPhZ9011Q3ddvNOIBz1zqnXdJBYKtA+JbDlKn
7dnUdVP0T6h1xDwpcW3KUtsEGUrLTU4hudjk5DXhEmiCfzxODH6eRfUYBYLOcnv8EyscJwhMadOK
xnR+OXqlXnTXTS5wG1v7j4fJ3xPz8aVOnqY5QGAA60dHGDuXsc7yRKO8g/jqzLBY/p3jBQCQjSGX
ig5VcXZixz+JMmVn6MmUbpIiKq6BdTa3xDxb11oxI25DZLb9+HedqIWXGjAMNMR98LbgyhinihEi
g5KE/N5s4/UV0niV5B4OKOKIZLlxZlkegrgeHisv8satCwH1HphH+UJzrd4FNH7wxmpCS7Yw3U3Y
yWZSWCRKB8ovpyy5wHtF+/bjOzb+/tqQW7A+UqUgfJJdzvEj4jSHxt/FuBL1NawkVYfZczTgHLyt
qLPRnCUfNMb/Kb12M7An+NU5OfByrUYXjasuK9Id6Efns46Ap/VbRbbK2qiU87UG2aftzBSLcp+b
0VfdaKr7Ea0QQRxpkQ/koOX9cz7DASNwW8JjN6SVG9QPgXGtSgPyw5nF6O/VluoXYk/eERgXBHLH
P1VAn+KYF8UbORoxFu3cPYxu+i0IpPH08VN9Z+eBkGdx0MMzQ896umVNusnJHS0NNyYFY1D2DaBf
s3fvWjcxD9Sy5zulV8NDx6bzIBUyltSKA6LJo3JaO6koALgUOZrXAGq0//G9vfPCwctAy2PXjkTw
lBUyl9giS5iRGEDqYldH+bz1yhlKcZ/Mt4Jc7ovYIg3k44u+iQ5PRiKegUUi4bH9Qwx5/OzdmJBo
EAyaL4jlgkOLm/Am1rO58stiwOxJ7EMlQXWnwtxm6WQ4T1YYNj9IP628GwI5xox8T0jOaAAwocAM
r5zP0F/jfJd3dujtPr7dv7ctbIuZOpb6rI5gxTi5W0eEYaco32CTSjayXQDbdTVmZAP1Qexekm3Y
rwQhLs1GFl5y4Njr/fz4Ft6ZIrkFSqZYDvjv2xf2RwWPJd5NXRGi2ZyjfEtybv8T6+788vFV3pkg
Ue6jSoXea6DyPpkgK9ySsp0DsjPCGZJ9NghtA3c+9h2nazU2DhQyPr7i30Njkbi5klIhNgUHStDx
s82n0lBVTTyA3k3EihtxmT1Zs/OfnJ3HkttI122fCBHwZgoQIMuqZEqmJwhZeJtwiae/C7oTEawg
4/u7o0fqEEgwkTh5zt5rd08opOMI7oT2QjIRCfSyBU5EL7H33cTCY0+MfP9xThP1cVjJAMg05ljX
P9vFz67zsDIr5+23Fay6cf7RunxUp663rRAEE12xkdr/61rj1gpVYXTasVk6wA0UGsmfBRN6fNAr
cilvfIiL55MPgVRYd1XKqs2fc/4hZEJOY0V+cNgs9YwMrlrvkFMj1hmU2K8mWdwn+ZSH17+58cZX
h4bBywsZAx3jvTpn0JMZyEQeh6MwBS1C01y7iLqVfEX4DwWMeDK9jCghc/ODXsTpb9SW4qdNYtmP
WcQtjUTD7f7IZe3Y3g3Fi/3MdenlbUSB73qjtoT6ditBEgu5bn+cGYk8+33Zu1GSx9P7eTL79xSx
GVLxXJJoV1comwPQFu7RzcC4+uViLD8sm7SOUAyJ9lJOaukEJFQl691k5o4emIm0iAqwLUIo+Zzp
C5XyZN2XDmFZN+qXN34jMGBogngKt5J0/xuZytS1BpkumZO3hxok/7sBREyEm+qB81sa0aTwbi2M
ix2BQoa2umbwn7a9XXYLQyxkVTatCOGXi1NDQxyv5OKgK7m+Fi4nRlvFpNtEpKr8yzvs/ELjbOP9
1la+HbESTyMv1UCB8HM0894MO7feUt4FptSULGUIUUtAy1L7fP1DvHWHKYAZXfAEsAnuviwSMaMD
VtuHvUY+bJ1lMmQ/mINFCgO3rdmdkBSnt/i1F0cMnjwg8+hfub+Y4nZXhRw5ItpcRLjUwrirV8wo
lUp4pZ3GZZhiXzjKXnzHd6fe/69fd9OVIdig2wRxZ/96TJUOin2hiRD5t/dNZ1AWFEATDF96ebUe
YqHnAYQGxbzxXr7Y//nC24JiQ+Yfb98V6FfgFBZUubCCW/W8eJ53nAi3v5vI6niAsT/+uP49L9WS
2wWpP7i9OMeoQM7XVm8q8VCtmQgzr1Dloc+rjUecx90mmnD/OAkujI3H7wQ4oDsRlM4gn7t5YTqf
6b063ljrfyX9Z3XJ9nnIfaZXbKOysLd1+M9rtlEcYuDTRISKJMs1O/RxTygxSuQxORg52RpkefQo
aDA8W1AAUiA3gVWTpRQ0VRd3AS5G8aD24GLuwd2RDohHRcw+pvDYpqS2S8Vn59TaIyguptm6sqa/
V5DN9j1i7/zdTKX4n2Ii9afE1hV6T8TQ+X1CH+7QkWmg+5gOzfWRhLf8mzKixPDnzJmmgxsL8Vro
s4Q+Yqp8KFJ57HfpWMafWDbGV8NYigEgIJAYVSm2mD6xThqTD62xgiVRuzvRIDE8tkmXfsVxYT2v
cyUBnjKZO3mrujHJui3OA0uGER+sjtDiXzHBcX04I+U96oxdasyMq8ZAMy86L/vUe4AvnDIDTFRn
c0qKVgaq6I7qOIm0TCzVncHx4LWeNUYbmIBW44SrAHHQZAybE30anROzatVFQVLJP5Jkzo4Y4wz5
3PVFuK2x/W9ucwRgA6c3iGbn/DdvEwZlc9Y2Ya/I6YRoyYF7ka8ni0HEjfcqvYHLi9Hho8XK8ZNZ
n7qvsEALAHHVK2hnqjt8ncgX+1a6taYxN9m0csqsOD84osZ4g5Zs+UZ1ZOgfa6GUMqI0Un/mllgm
9I4EbAfNOvV/NDKflIOrKqt8GONkeC1oqDp35EzZ9n1Jhov+COSpQkze5xB+UJ5PnzCFNxoxrNI2
DzmwRV6UQ1F/zEto7gGYSVqCy8Kx9DChyHv1hD1vhjsQji99i+Q9XCwbtkuM4Kc/dKqBTWd0cO9M
I4mawaRiwArgvRG4ytwSAZQ5jxYknT7tuxMHXqjRddH9KrMaUF1B4Kfql8gd32tSqqBmS9K0gxnO
a3uwPOjvDTuBGjqA+h8Z4Sao+0DrYGXtVnJIIIHUePNZd1aQWFXzX6EMqMxg0Df4iKA/2YE1287J
a2A7RsXCkJ09x0ooa1MN0CUqQzPoGSXPBwlLwT7YFefCKCYVxwzXtXNoDtdzfcoqYGQBxh8NADNB
XF/NZDKswzKotIVpJ6t39mSPiHoWK2/x2zPn8gtikn5RzrR6CHkueZrKwf0yD3Sq+Du1zHw2TX7d
wESFs+FuLRm/l0nXaiiUCoIIkW8M39DfmxPddyP7LYivcD8uRTwsx1TmwkbKMwMfJwSStNGVEZ91
D1Iq9gjk5RNFfUp2HxGm8Ho+sbRF8a6fhvl9STxhGcoYe8NhyL2V+efSmpEgTWw6SNhf85OnJcXn
xUgy84gKo7UONnE1B2fuAchQAwryRWNz6gPyEmyceqVN39yzFCgbUpWCeJ4Ysn0QtzKmdOQfDNAe
Q4Sj1xakaVGpj8WhIgHhD+PU3I2wYQLSIMvV+p4Vi7fQ+QZOjzTSWJ+T2Fk/iE5Vv/boUwQwlSTP
0B152VdLafLkYC1CfCq0BXORVox8KBEzvgvwvMlnlDvJDxv3xEYvJL3dB/iX/EocIM1M/5Bf+ZAP
Ms83bW1o3ouk7Mv3xmivum/lE1rqoS+MQ17O8iuEEuvT9W3nsqSx6GB4SAXhfTM524qPf141Uh8W
lZtZhSAcU7o/6RpsOoATGA6URsOify1zMBvXL/rG9sPhkdYs+h/e8fruolZHcT51CzFRboUYjXDt
sEBWGLn0QD6n3Wwdr1/vjS/J9ShO8R+wx27sgH+/5Diay1gDFgvrOlmPLQlJfmZLoEq5GO6ceLLp
eFW3tDZvVRXwwiAT0Nuhjtkr1nGcg/gZaJsoA2CbkIJn/iPNDueWA52JOPq5Lu5lu9LmQHY9lK+u
k9bdCZ2X/VUUJnzI63fhrbtO+bzxTdGlctI9vwtCrexa2lkfOoqXfu7AvvjwQ5BgZWIlrGW5tbTe
eKNtfRXM0wxJmSPtziMFIa9K7phjSDx2/qHrEEAgtvEeUdhkN37gN77aZtPCpIVujZPi7gc2up56
RhdjSJ98/jB7cXon4/qXi230PZ2wWxPRNyryrSG9DSmZAVMynt/JxCLeo0yNMaxjHTQRs7qN+Kh0
BV20YgxZ9V2Ea7m8q9Fd3iAqXHZzmcxtA1KGDZTdWLfPL561qTMbYz6HHF+NE4ILwnj5fw8xZXw4
WdUQlh0xpAM4NOYRSXkwwIl9ZPubA06khQGVyZZRZ+sz4dCgqA42FNpI1QfLPVxfcG+c2axN+Yxg
SneYw+xRDCMYDcsaycFJhSg/46MDZ0OqIZjObHV8AErztw4LeZgqhvXRYwhKwjF5aDc+xWUXgTwA
OgibDJoZ2H7dY+H37NrJJkRXZVEczcFOqk9VwkA5LNF4ikNHlOPHVBOjDUkj11Rc20X1Ohqr9iXh
tbmZpKv2eUaw/TNvM/V+zc3ZQelf0pxq5mb6giI6/mjG2vq/b85I2DkJIGWnAbRvhBEvn5HEsEIL
9hbnYUTJCpAtmx7IWWzDHE3//boW1Y3qcDtO7gpRWsOchjhnWwyVdtuEkqD8dAeGWc7GOILc139u
2sS42XLbHpKL69Dk50BveAan+/N1jBQlB+2wqdaaEfZRvrj1N1BaybMrZhOdrSP7U9URn1SmZkdg
HgX6Y6zF9f/hHjMNRqLF68FlnHb+MbyKIy6x5mPYeahFzBnCGrnT/YEOZf5Yi/WXxpv7Rq1/uV1x
uGO8TmuL7gndvfNronvxAJtyzazOyzuSw+WPDLsy0cVNnYZlCkjzxjOw/Y3nN5tzLW8YbMN0EaHX
nF8xL217rNSVDXLJgLiasjOPKYy18cAtTV+01EXMtxY66sNmsMg3AS+uPXd0mv9TilH7fePjXP72
GDQ4cvPy31zM+42BLkIFb3OayahPU2xkbBHGDP5RIejkZAswAXWtTgSJk4ILJyHDvGQm365/iEuf
O05TNnGVwofxmrcXC3ne1AupWHM4aobQwnZF4E9cWe09SDKDZuxRCh/ExeescHTu+/fdKmXlN9I1
3zuJpUtfHyC1+2rf999ie+nAUGktdNeFvsU3qcQY4+2p6O8KiH0zjGZCYjnrpvotjMflHIM9lrEe
iKNtMICj6vzXBYecZ8nUzSGGo4op/ypOlctwjjeTwb2T2sIW2+d3BV3LsFEyzUCWiRbfxy9Fr1MF
p9EOWXPniLa6z1K1DdXJaE/X7/flNmyjddgmkNu2Yu7HF+2wwPOAHRha1O6MeEpM8nWDag9F8Aec
AsvLVI/qXYW0M9SB8t14zt+8PK1BFUwTZri/4OR/Cl36ZPmCyk6GdjoNC0GEBtkE0hmd+JHkesUF
cMloG/luac0kKS0IXVHWxsqN1/ffYevuSaTgZtKnUhmBpNqVKqvlljT7ULbwFmrdJ3CDefqYafAm
3yG0xYaUMB17iWnmfiPGLVWeLX2eGoq0yrv36qEuTnZqGCAZmhlIbmHCxA1LbQXA0slugSmqcar1
PaX2+mBhxKrfGTECBNyHqdHh+86U77WR09Ku1Y7iGxpnhZI4bmhsa7OC6ZpUJdMvp5RfYRkRMMve
Sh8A74+WX2S4zA950iUnfXVEHNUkGQyB4yX5XU/iFM3ZVI09vynSVdxPgy2+u8PSfoYKb35I7LQo
XufYLO46CqvOtyUnAFcvzfYoXY9AlsmuvYC+tnpDi3hZiKKvwY8ECWwLjdpXTBNYSqK4TR50W2aP
tcnRrWwEi1xv6uj6Iv9bae5+Xop+BiWbqIeXyvZ2/WeZzR4YxEndBFue3pmpr2ocRQ8tkq3Rj3NT
J3Gd7kb1rJENzAGcbOgS0yNYsZ+a6Dv1rrZHkX5iKTKyuP7R3njpMDPEmEXZSOt630ZG8Tl2QgDK
H9dMgW8d1wcMF92PeRJfAMWsh+uXe6NOdRiqmZvEjaY1AJbzOzF1sUr00tZjSgw8yYAjMxZsPKsO
6XQJgd2RU6qNcU+eXFsdPN4H/WGqmlKLlllMVejhfpmCapoQ+TazjTW9XQ2sYkUvppcpXuKXCTG7
eeNjX64VWHK4I3gykTOwW51/ascDbo1fs2DMEDMvItlpisZ+nh9akcb2/34xLsWmpKPKcClAzi8m
eLckUl/BBGmdc++tsg9dwpgfEsZqNy71Ri3OS44ieNsAafvt0+i8nkMqTqw1bKx0eiQku/2i0IWO
TKJFWn/gsqeZMjPipZngeM3SV8SS7o01eHkQp1mPWGobuXModLc//+fpcGJPZzLuraFFdf0TEYnz
afEaMB592jqhguB5QtduNc6Nd8/fR/zssTTodCK1QQWHnRszyPmFU2hHU9xBxegXnGX3Y6Kqz71Y
i+LJqha1jdIe4usxpR3zLU8n41s91fknSytwIKnl7P5mwJu+tAWlXGQBLnd4x6PH9POx7Ra/7Mma
9Sfg0SjxYzZyBXs3xuROJDEoEElKqFwrKw7GxkR4b8fgKE1lcL82vSSHHX5zt95nlbp86JcMWLFr
jy36HD7Zb5vO/eST/zlOPs1JoOSCfJ3X64/qxa/CzeG+MP3Gh02w327NI3xMTT3J1nDrxhWAbqr2
rh+EBkF2HjUH1LaSRO6kgBO5fuGLczQXRsCsYwDmaMbyO/9VZG3F9AZMNVx00uTvl1jveZvgxcEm
MFrFa5vaOfn2NK5mxPKL/Hr98hfPOpdHWYYgkrGpxan6/PJFghs8LQTnvbLkPedaC17AHHo/SZ53
1y/1xjelxcYjxhpERn3hjDUT9Eh1v4aJS+PPT3tG0LCjlzlM+9l+lCaHAenhi4FenhyvX/uvrWC3
+FG7Qq8DhUQ3aj9ayDKVc1TSaiHAIvyc2E0aeuJe2T02sVa7h4WpbX1Q3Ng6ldlUERwz1/RM4c7k
6Yn93aJ/W6nqcjfFCWY8FXTxgb465O10ISPcB/FmflT4+BCgIa/BTXbyOKocrVEPg9pA5XabWW+D
dWjad6surf+yOsUfX2hd8qeNp8Ij1tZNkF30lbixtnc4SMRvrGkTcQcBmdx/WpznP7I1a60xxpYW
eu44t/cqUbO/FsNJ++cxTRgoQKJqkohc8/XHBEAZohJ+9TkgWmNpw76TzrESPXF1mNQIXaIsjAPS
wOmdXf+R3ngGN8Uq+UOcScj42h0J8afXsTS2Hr1I8ehj+l83NI3rLk90k+z5mGDKS8F6rnF24ym8
rFm4RbYFmIb745i2uitJ58Wp2RwHHVhMrayBlJn7Ok2D/DNqGzu9yGg9uyY9c5Q5zjPtYtEG1mQX
3yAcLwEu2+zG03L5suIToY+kwwaYkBW72xgI+21yV2XFGszwPjT1JO9WNmgw0XXunTivNfcECtmH
tW6L99606odVUFzd+E0uVUHoTfHpIEPc2pjWXtyr4bvlZkg1LNDWKvetCu0wQLk0tQcG2PHP1gH+
EZgWCvmp7q3ilA4IP30VK2PjK3E6vLClAWIwOizbQc9Y1rzxES+KOoMjFbBLw8BT4Fx0IvXRztyq
ccxQA5H53GAuCnhstQ9jt9avZdmWP64v0zeuB9lwC5ajOKKu2z1N+N5HxJQT0bmdGdcByWnxQ64o
xTcnmWApOzVNpRtf8XLrRC1Ln2j7HQyEDvr5AzzDz02TpTDDftTiQAgPTKtaFVDlDIlHIs8lM8A8
XiMXK8F6o1PzxkrkzQR/i645Tht7P4rHar3gHXfNcEppXfcJIWBgGdteexB5msWhUcn6BM245/Rk
tvd5Nqrpg4lW9ca76o0bz6GZW7BNnzk6bnfpn8qpK8bWcjPLDNsRF+iACf674AxN5jcZNVOwZPpq
3HgKL1+PGOG3cGF8GXiNLgr41ZsNs0uscGHodY/Na6zhu/fKQ29nZhH9zwuLFqe1kSE32cM+Qb5o
dAbzS8XF3JG+tGgUoIJl8iSz6heCkPaGbH9/OwESU3Js7gsWFCyp3e30oDhrY9YlUW4ZECfhQBJu
bRJbpc2xdZ+iaru1jPcb/N8rgq4D2bfVGhuk+t8fkAgVtnFLVULeHfYjxv8BEkHXvFchvuC415tA
uOMtySiddv7af9/922VtBvzMREA5Ijg/v+yk17GzgHoPoWfqz1SxXhuRA7J81UZEcD6Bn8YvIk4V
2FUt4TEhhD/t3mMMPJBQGHubGUZTX+B9YMHaaM4qQ+2muKv1PH0PkHfhGF8bVhtIIZMPXWrUH230
AWA51WL8NcNAnKO4STZ3bJ2K70Omjl+qZYCcq1qr7fhs4mMSgNhQSySMGYaQhi7k8+o23e+1Kp3a
T8bUiWY0Juq9yJfxXq87B0jFlKX/pRmCAoan7SR9VTROG3hypkffKD01jCuS3HeVdp0QhFg4MFxF
TN8TBP39NjBPpsNW9vBXIXv/zSoZ46BaKa4Jn2X0Lht8fGQED83vIu1RreRs553fx3LJQ8I1+OJ9
r8TmAZ2S8kLgS5GGsXTyR2lNyRoQyjHceSq/dZgXpgd3STHynxwQYGXULLTYXzy7f40pP5sw7nRg
pZoltdFnvE3fbh6N4klRM6wdWJpT/Mmljs84ExVqQkH2BpEAQhHrM/SffA1GvZs4JZiG0vsJrcrH
nj97H1cJJFlPn5QkWMjlpeyssk5ywOqM9+uMOCGamnb6bQuXqnDJTfG1YZL1e5gaTi8cel30bEPS
fNWrXoJAnWX3gFE1Lg9oVSD527mW/mHn1Gpi+OxWD8Zx8SSS8hiYnKxMwpZI14KGlCMk+OKMqpac
8lrNT7HuzLAxNVRsYPzTFgVpr27oOUJCEDI1zVAHlBuL9BlFp/dMRhJymnOmoz5YF8X6LJmII/aY
mM1gYyZz0fcSjzFqro9DQuIzkW2QtxTCG7x6IhAJ1q78taoxlvsZq77p11VWPo1ItUGIjeufPI6t
Xy4ikTLAQkHLDVbAcmBnnNJHurjFf7lV8ORq1WzLYORwbPs6XsifjQQfGkp9ch67xst/cOOwVFtK
xr58fXvc78U8xlBzt5nMNsZienv+GJsC+4sOcyxSjaY9uoIOJrmFEtGxuny7fqmt6bDbMTa0KAOZ
bUIBbfP8Un2SFGWSqshFu54IFhgD06PS2t3z9cu8sR8y/oDmialnawrsKgmXpvRql0MSGQyGtVBJ
ivgdQ2RyWewSOcIku+xdr9m3pvJv7Ie4rymaqLKRFe/rbBAgCj3iLI2GKalJKly1EzQb45mTp3jW
4xQ2/o3vuZ2ed/cThLfjWkj5mHfsvSyO0ck6MQ2CmpiSih/jugzfOOW3pM1lSu49uF2Sniqj3mLs
8M1/BTuC/VTVgB4EQxfH5WdH2AinKprEz0WNhe1kgYzoApA7nkU2ulDaQAya9kr4jD4EgrnFz4zB
bhPV7cJgWjLqBJKT4bn24wzKqC/rwnhQ4kolv6he5TvaUGbve7Fu1BGhAepjWrTTRpYoTZL38IQo
6KuqOqLGWHO/quKpQSuFUobHXNXswMhL43VUdI4IWFjHL3YhF4jIneIoB2YWLYMJdRoGxg1JoYcl
GOcuyGXbfhwtuY7HBSTRGuGY1sCOyFb70TZOnwKF0dmNc5k7SJliIxMHyHukA+Z57bDlJGAv+gLN
jF+IFCZx2+j1c6wly3RQa4ZYG4FvzUNarLM88mB6v3qPDiy5cnRbg5WM659SLeunsvXU8XT9R78w
MG35i5vDn92Pwye1+flD5HTWQpzPVESrkepWIIll/4SOWoH/bUF2KC3iwAgtVKIxJW5GrKMSeGMR
zwFxcWAn7X5WV25gNvyua0PiYWxnoNcctKohkx+N2HQePLeXnL1V8h8WuRLJ2SdGALCnDnrbXJ5B
zdXyAOQaV0Az3qjWLiZOfD+GOC47EfYsivNtE/mnHB23eWo+e1UEFmVBtydtgaw+nejiZJNOMIwK
OgKJgmW3fyBHLikluqx+4j9LnIMp5uol6zL4CrJt3FNL2JJOxp674mSfal259QhePIFIaGnNbU2m
bafZbZ5WIarMiNs2Qo+gBU2HZSBDof59LLMvU2p+5Uuqn64vgL8m0/OnnqoS/BzsGVrgNH7Ob1Dj
AoYZWwK8VHsEUWU0cXNaik5twjYX9Az7dMuL0mmBVaFJbiSyWKVa5KHWB2EFQupd76eJU35C+lYD
Q5wHO35nd+TazvFCtcbjnSNPdkr3NcOyUB3sReta+i82ggYXZexLhmFleDIkWdHKvDT9QYCZWj+M
TWpk7/TUkBgOTQfxeprh+KuUBSCkSqRJ5prJ72RMrC8WSsEMd7C3yPtCL9vvK9NxKNDJwMDQcQfm
TOqUMk5286R+zpRl+EGMdMKixpQKMSXXhk/4UkwSHrnFH+xya596GnGbd7GonS+cPebp3kJvCf0H
Nci3cZ5o6Dv5nD15JiJrqoOq/tOnqcpci/cjQO5E1gfR8XwztY0JPETHqCBXXVOGCk45NkHZoTUM
KCqmry2RavMhNYqxv9N6e0yx55TAc5LOK1+HFRbRkUhKPNeDxl54uL4C/oozLlYA7X00LkyfOLKd
r4C+Wg13mLw8MnIdvl+R6AbFvmoKP7Y7dIzT0jnweKbyZEkeJ19bbOu1QY1aH/XUXoygQ3//31CS
t/A4Gb1ePS/b7UArRsXN4WhqrCfsmUUfsDdTdhgSwvCWDIqLkS1torJV47p5503J8ERSgZwPbkuU
YlAt4NF59SnO76EvlZfK6+1fhl2Bibx+Cy7ftQA+YfhQR9BCIYbn/A4sOCwdkvGKyFqa+l6uUNby
hK5yrdrekV5fcuPAuj1TuztOwwgZB+aBLSF4V1IQF95PU9sVkV6lqQY7SavFk1eW6/H697osxogw
4FiM35vBIl278+9lackMLt7KowlG01Pu9A2Qz168k70ub6yiNy7FoNjYxBsMbfBtnl8KlSktO2sp
I4ES7QjnEPG5sN0XejPKDbfHRZuYPR0HxNbcYQ7AbHp3+2LS+JzKzbKIXN2xfahHm0g4BvHe8zwt
jEBsyg5q/AHpu5uPNgeqMmthKamWxCq52vnJo0wsn+PcXfEkWoPx4hXlSKEyoko7sFL69H4YOoIC
e0VL7kx7sv5MujfipdNGSEP0dsbPnWVuHtNqZcgimQ0PgWqJ/lU2wrDxW9EMfYyFfTOg4nKt2jw4
f+ejaESZxZ3f6E5pEA22QxUBul/qYJq90fsYO4ryoJQ9h2HFnWbrxo97QZ+mYbeN/v7yeBBu7LVH
WVVqqpjnOsqVwvN8MVj6UeTCeqhGRb3HpWydKuLWfeBl429TSUgn7cl/Czyjtk4etDjfArD51Ncr
Gbt0ZDl3eVWJSFlTx9rXhZHcqGsui3YbqZTK4A/0DUSH3V1io6KSQQ23qbHUaNXAMTYC2aE16EXQ
w68kY9TsbzzWb10U/gXmHFDmzK93j1tK+Ie9Tm4ZsWCc4zwY0LCG+tB2FiNhp68eBicdov/1EfeA
Q2zhEdr2775kiFu3IDoq7yN8GH3uQ2K0XmunRBHW0u+7fq2tFjzftjBUYjpCCebypthzF008g5CY
RBOtK4mpnPRCrykjTPsWp6DKe24SVQZYMdRv1697sbcwB+abEalgaZx59kgHabNVtsvcRb10X+kv
5IwXzMKM5GR0H65f6uLp4lJMey3HhlbO7r7bWhR3wSa2aIT+QTv8bVTCPNJMqn4w+6c74yTrLb3b
XmCGrAtiHgMvHVqFRyV2/jibvAfcXjRtNED//JjGldhU1xgCW9HNx8rSNtpOOvDnvKXumX3WEVw4
98aWetE95mNYFJwkaCA0o2LeTXWqcmohE6R9lOaZ8jPXJpcAR8UOCWZbZnpks/lgNoSi4SB0S39U
kUNJt25v7DOXd5+RI88N0j+XQ8leHiaZOpEKu46RWmryaey99cDNc+8IQJ1VPgVwZv/6732xpFnO
HNY3cgOvYRb3+e3XJlwxcZaJKCa26VTqNDYxy+THKlnWJ8uryFcZYVszKyxvwDUuFzXUIia6SH0o
ulEfn195Gg2zX4GPRZk9FhoOOX28byyqWaquPL7xNS92Jr7mxofn2eGXpq17fjGeWUXiHxaRKwzj
O/IC7SSE2hw6U58PHo7MuwVr9I2LvvkNEXJC8UNgQ3l5ftF+MpjVk40VuZyYDqqOG79rPf1UtsVw
Y+d961K8Ej2GNrQX0emeX6ouwFomOgnihpra/jhO36EKTl9M4SQv1xfMG0uUpQl9C4ImFeOeiYKA
v6zaWadyTRXnXs7L8B7f+480T90BlR4njevXu1ygaJO2Ny87rgHSbLch4Q9W8HAOzG8Ib//pxEUa
OGvs2r5rMYP29aUyepxpPRx5abkfr1/88sti5MX4plJpbSjAXVGXkoc7oDikLtZK95jy2H+GR1/d
K+wUL1gi/w+X46knNtPbhF977QsNCmK2tKqMVrGaT+ZKwPDSMUSzEqf4NsMWCK9/vcungjYdPyMi
uL918m7VbGUkOas2X09gKbJHe7lX6zE+dOPY+prQlId6MW5JqbYf7OwlCmsQqu2mYkGRgCnjfKlW
lDwLskPem6O0o6RaKl/OCqbZvmsDjr8W/RVmtcJsyke7nZIb3/nySeHyLCbGlBtFbp+n1jrSc1tT
lKiD9OKd0rowQVhgB48hyo3d/K3bC7SEk6VN7wxp3fk3TXpHnzkol9G8aNNjXXDoi8sKVGxauT+g
Jc0IKW+yoS80Agj4UCVQfjH4ZTC/V26hBnJWhWjxyE7m5n2yMbOPa8UUBDGUfmetBnkK8FgZYEAU
e8rKfPTbyrN+uMQcBSus8u/XF9nlA4yWje7KBo/DQ7BPQEXOldQjZNPIq9TmpZaYT0eDc4hmVsCo
XJGGjjCUg9f07v/8U2/NPWiIeBZY4t5ueadKXbuSKJBIbYvi8yRooVh6M95lmXsrMejCQgaQjB8Z
dRKigr/r6vy3tgYy+jjFOkROOd7JAuDzzOxofdmAjKdysozez5vRjebcwCRixTi6Cq38XJKn/Hr9
fl/sWXwS1oC3IVIoavZvdPA/TltZk4NaHFFQoy+fGLdn76VIyK+qTOvGa/zi5/Xw6m2OLrQw1It7
AUiZ18acGPZCRtzSfUAq8ignzfxazEV1gkoQv5jN2P8YHV05/a/fE30xfGydQyBTWmv7YP80NrnZ
5CTlqxp1Y2Mx4+f0ZUKqfucUyfei1m+pZC9vK+YepBSULGxfPGLnl8sg2epN3mrRAEXOb3AdH4nn
YCw101Wdxlb5ef3rXVakTBkwEPMmgPSOGGy3T2ZerUpbWbVIpevzYnpz/m5M7OzYpNTDviynzo89
m8N5XlRfZVotgVBNaH3XP8aF92KLgTLRMiAk2Q4g++06aRWrIpdRjQRZg/WrAG5tP6ttrn3FFoIW
zputdD5w4hpMGNO1G5HMJNtHBoEDdXJprJ91h4c+7GJDW32lU2crIDWmQ3AtMdz4ou7sIajhDlcg
rWOipmqCwxuSFnKw9te/zOVaZXCD/AGz49bz3fMyYcAMpSVmLWrQl0vkU47zKtGavSsUOz4ZSpmH
GWCtQ2kvt+QpW6Xw71uPZBFc59TYjOkQyewtlgOKgZG0qjUoZkMPksa17/N2am6IJfZvnO0qGzyO
Xww51MWPRfCTbvapuga1pq8/cyf7r17s8nnIPOWJIRDD2rS/xf65eOH8/4syXsALhS15j+afXRML
wmSuQUId3zEfRJXbxG53WMxE/0QCdxaWLQ7IAHVa9rEZ0CqvnqyfTRKEj302dTc2hjdvAsUTlTfv
XChR50+qudhFSoaIik6iZp91/ubhcr8kOgkXrEQ1GccOEcuNJ+Vv03L3E9MWh2BPtcpZ9i/K4Z8N
yarivqnjYQ0UciX92Ki8o9IX3qfabJJfeYdkI2+BG4hJXY6Ymms67l1yV+qcL4EOyWe0Z13kxSiH
TaeuTnATkYhVQ/l1SQjQSEo3vfF+/Jsrtf/Ef4Pe2JZ5Pe/TwvJGLADsEQ725uA82gbD8AQ6H6w0
JcFkYvcO/ovSU8EypHPUm4V9IM7VCR09Vz6h4qSgGfJb3c0LOwLriTHVXxcc2w4b4PnvpykNTaNE
3/SKw/yfXoqJDBY5eZ/ntXHvmyxW1APoVS05pMpI/9KE7KL4VauOdwvNVkadHNSJW1IV9Z0CYPBz
a2fGC/3IbPJrC7lHdH1X2VeU2+fl0eaUx/GZ2n23UU9IfephKiR6vky8ADPP7kfSUQ6jbd8qXi9e
Cn+vhSMLD/VmRtgnhc2lTZVWIg2Buzd80hWn/qQoiK+Schp/dIlq+kizcpZ3m4VScUS0jvYtIO7+
Tbh9Bg6am0xpKzH2xhk7EWxcA/Tdxlh/KVrGIL4nGznoESF/s+pCvbVMtx7EbpluVRWtr+0dhCfg
fEH0nJyxPLN3GuvIPE3INFBoK5zQI5DURUwRuRBN4dzxyOnHCuWvXyyL7PyWRPv313/rN777xjnb
THGI7S6qgMkDNdkk3RpUTHv4xsN6SHKzvldVIYFarsaNI8Rfk9n+uwOApxTQ8EJgwzz/7goQsZjr
rcEA5OhOnxF3P1vNIhiwYQQdfVfEqAxLRVDgj/WY20GChv77aGEj9E1SjcBdGXkPaCRW5I8pV+Ch
1GMKXNQxVuW4sN0oR4Ag/X8EYJvvk3KpWDRJO9xZ9mDNN7bmt24fukEWL41M9uZdEZVI4VmQgCSj
zFrxxWwXz9J1hP//ODuv3riRNQ3/IgLM4bbJ7pZkyUnON4Q9HjPnUCR//T6lXWDdbKIJDQYz5wDG
THUFVn3hDQIwvr9koflK6ApHlSo4yBW4jERQ6xixGZBcR/R99hsn+zl4Qj3hamnReWwKxPdyLom8
We5vH5Gr64D6C+GoDZqA6Bt9qMsda5YIXBgyPXgJmu6bcSlgALpZhKKMvufEevXSyaFkUdiiFUS+
twqBm2gRS6i4DKV3yiOWJAI58nKGuGbZiKxV9nGpun5nTTfnRzIl1Reld5n887+euRDzaNPIvDKg
c9z8BDISB12rIo8rpc5vL+VV0MT8EMqTaFPA9mzj5VBtyvGfUMcKnMquvqXozPp2Aihu7+XeHAfu
AbrQfNu0Ly7HqTEtQjwX7mYRhssDxRDqLh4LG2RLEn4ywqz00Y+of9hjMb6LtRnkGvZofmkXKEuE
vWP90zejecrQtNhZgasPBhN2+FBAqqkf8FSvYplWb4QeoitP9dDwnkn6piOcmxmq54zUGkpHO+X4
jc0FSOzaeB2ZNDPXBKMRXyk7qejcN5XjoAikAfzAXsiPFm9vc7emxqF9mR6f6PpWz5J0BqXAd4If
N6j4FMxmF8W131ddfq5nTdlZyq2pkZ9LnROo7KDsLzdZD9UstyBQBAO90Oe4wLWudOrmzeC4e4Xf
dYmLp8FCT4Y5Afan8bwqqrugAlQTtZgAPhRiqALheFTHJ+MXH4vx2GEw8xYVq1E5NYqVHtWs74Pb
H8460ZE/gGly5UEiBE2zuhiqXg2dsMQW3Xaa6Qm8lfKubIvmTpp2vl3mKXkQyLrF9CCn4nR76Ovw
TY5NCCzLUHxOa8kVctmq12w4qyLtq+pom0M6niGOYJZN5B3eNSq51wOVCLrJMTpPzjk0C4HNMvBb
80+2lM3J0VDdf2qW3PzczJRmD92ixD8iJBfRMYX7s/MqbVyjF794tV1RUSpRS24f4JfTPTv2PN5D
ckthvZogdJCYfh5NQvPb67Q1KI0mPjRSBg6l/Dz+ukZtBysvcuEqGL0w+TO3LdpbWoa0UNGJd+Ds
hlMETOJ4e9Arnow8GBxLetlcqvB1VvcJag6UApWiCuJG8+LviYcgq692fZi+sUo0QQF/AbIM6nY0
7/O4y350i9UnR0ju0/ReoJePsGTf4OFnzCU4cxeW2vPtn7h1dFkPQh2yf77S1WZUeQraNCa+GUXh
nHDum47uiN6gRs/9zzgAjVcbszi5db5nw7t1IYHGkCqOUnXJWr0CWpqoZj7nNaZnRo9+oYrKDBth
fXGphOMF2/x89UylgTr776KscgVOafAoy2PA0EGXNXrQuWaKT0wV+thvqsdiin9XqpF+Q41xzyFg
Y6J0NFD5oQwhdUZWNyEaO0lqUYwNigj7QM3si/shz4ZAVxTzHGnmnnD6xvNq85LLcAFiEH9dHnXh
mE1YhRELS8CnnwbXKuN79FZ2tVPkDl0EyzA3Cc9JwGlRAXpYDVQjDxO6gq5saEho2TKn9nkcwu5R
tJ1At2ZSzo1SZ34Y01A9iHLon+xpgPtfRoV9oFIRH4Smpx9u7/PGlw4gQqaI/A9HepW+pLOHpN6g
IWsI+P/toPeZrwDbuCvbsPsIsM54bNPq8+0xt5acaAAqmWyz8NytlnzJcr3ECwVP264M8ii3nxwl
bnbqaVcHCdQkmShCBfJCIQO+HCWtTU0USJX6Q5SmbzUtSNGKSiUGUB+1Yedi2BgM+Rm0/cAps8Uv
Ffi/LswkpSyo0NlhW8vEB4eJvWxYwYmdBvVhABO184ZujccNJOX+8WSgqnY5OafWO10dHdevMGoH
3z16Z/qi9pPqlo3fJGIXiXx1ekFzSYogBxjwKyCrywEXGhSOPukMqCvQeZQ8dv4BaDJFxw4zWayI
RVvFgbXUqDfrEfJgMSwM3dcA9npH6tHUlyq9NY4KxrRA87nLTlYyxOUJV9f4zwTU2sNmLWqOjYGo
9aFO6uxRJEk9nnFH7byDEjn1nsrG1dlnTiRCiILAhdDMdXfAQIS/LOvC9V1Lgfymg5FFrgfK47Gc
a/2sIWt5MqxdGcGrWI9hCX6oUNBy4oJc3XC5MdiuMoDh0GajA3Y52ZhR9aUBnEIX3k7Cd/WtycFQ
D7SIP8Dxr6+3YlYRELcYzJRmcHdu6uBh0ZVTtKesvTUQciAUGHFp4x1fPd61QvLeKIXnjyX4c7O3
xceqsoovt6+OrXNPJ0eaQ3OPsoyXx1DYlaHm8wzAX3f6j5rA2q4a8spfEFS77xu0r26Pt7FXkCVh
+FE95q5a58ttPIywzwo4XWVGvXEou+qxR/pYO1R61f66PdjGeeT+YO1ezqS31vEQMICSFJsupDO1
7kkz5j+LIdKDWWfDvVfmxWPOkd0JLzcWVCqhY3kKrIdEbnUXzwikkdxYnl+5I4S5CcP4DIStr2BC
+msZ9V3Iv3xQLp5B+p0gFuj/0u6QrNDLHZysDEMOABz+goIUKPSiwPaC5LwZCgK8DAn8KMexpW9p
CEyt00ARXryzLdrxDtXHPVH0zekTzMmfw8W9RsEgYBRWgx6HErYxnIuxgjQnC7tF7Hwjlk9Ot3f4
Kn5k8jKGo/BD8kGh6XLyDo4f+RJziyplaOkPxNnO28wT42MKZ/jXYi7qXdMZLi4l2mDsjL11uiBY
mvjmynBnHbuaCKb0owM3Jg1xf7bQX35sElh4ZdF2z0ORio94JE97zPKXFtx6v2GMcsJAbtNpX912
HR0EnNHy0C/byJrfIEmTDd/B6iOwPVTK1FU+3NkZwQLXyz+4HVh3X4xa/4+ydJgKd6biTJAKoWie
XQfhLV+fQvdjGOqi9ROyn/KcxLS3D14f9Y2PCYtXBKwtHL8mnGL911Ko8ad07EvK60BIRt8cbeR2
TVSBjrVdoQQMoMMr32TK1OaHdIFYeOp1t0s+IHo23pWJWolD2xXFZzu0UP+eDTfMdxpj100qiQGQ
jRmgH/gxvnAA/ooeZjVMuiqdUK1qZxvxDtQa/9hhVTw04IeDTl+KH+jboOk1ePW9tqTdIa098Zwr
tGYOeTTXe2YhG58FmAH42oQXSJtcYX0Gd06HbtL9JCyHr0sjbPkkpuObFGFjKbEcRTu1nauqBNWt
/0NOE4rCbL78MpqybirhpbrfT53pD4s9+aDUtfNcALU8jEpPlTmtGziaBCEt9b0EXu3tj3Nj0qQc
RMFE57harw0xM6Sl2zFqdL9gVe5qI5oZsstV74gk9fB2KGbobreHvH5epHQNFyFVdMQr17IAFf4r
NJdrw6/SankUZlMc8L/I4YwOe5Xf69mBxqfUzCB4vV25IeixPpDZ0OjMU0FepZbzyRnSX6mbJkdd
S18rgMWFCv2euw4fVZMYdXXN24pQjYS/fWCjyDxMY3yu3bz6MmsUvF+/iDI2/V9wLN6El0dnHvU2
qmpb9zHR8bLDVCXDr2EobedEmwrW0O3Rrg8qSSIKK2h58FzQ0V6N5swJeUVsEDRmVNCrNP9lDx4W
Dlmqqeclib0u6DMFjrCW1dUvPRfK3qN1HWpJ7DyK6TQQsP9c509eazpDZArgvnWrvlnyxXjm0Aw7
E906MNIMENgxrBFLl3/+16UkLNxM6xwyYDpV6FLZc2gEmQF/uaTq9HnxuHRvr+wVTEmeGSmoYMg+
JcSb1Yhq26CXlRRQlmrPrU7apA/HfuiwpEL8/T3wBThauZ0VflOMzdeQRgdpRxl+j/JGf3/7t2x9
mFASUWuhV0c6tzq+3dyPzSRgefV2jBVjVcR3SW+rZ2m5sLPOG0NpiEdREICczYKvUrlpNgzFgQfj
h6mWvzNT95lMPHzsounT7TldaRixvsyE2id5I/TvtfgHbm6YK6Wt6TtTW36k1FZ/Col/aiKCOUFH
CSj0e8AJ5nzMmqibDlPSOjivd3ClDrHdYdEUO+VwjIamsg+WDefW1xpY+q//nqWxKlEiBXGd5uLl
wXN1Re3yETQ7jdUGq3UgCie0JwqBcoReBTuLIgPcy/hEHjfSBfAY2AJdFUAsNFH6bjD8AkcSAx2I
WhsWDJ60Jf7oZrMJZyKN2u9T7tEDQExI/Fu4NCQXk3/PV01RRXufgdzw9S/iICDlB+SdktFq/vSv
WrVoUxXHvDg/IqBg/B4w2ThhjaT808OJ7iBYFNhCgIZI8Loo1dO89N3OwlyHiyj8yqubcB3Iw1q2
JS4XqUEZ4cshRgjCE2nkPTpJaXOIPCWJCTvG/Dtd2WKng7d1SmUkBGoPgCiU8lUkkKDsqYROofph
mYsH1ezTN3mqtp+tPpofqILipVVMlR83CyFgrkT6j1FVq7t8SsZz2Xb5M0if6oeo1PzBqqz039vn
ZePuxQKA00m5g7RwDWB0TQRQiypTfbvGRMpAhhwNktaOd/Rdr7EUUvUTlAq5LqxPvrzLj2B2w6qZ
I5zF6ka3UfETICXaHlbHIZrqBsKqOX2qydx0qS+hvksXeIRIwEY7oenGI0BDChcwqUUq68GXP0PY
5ug4SasSjBXxJz1Lmq+mniRfYEfbbybwqjuHf+vU8d6gQMWzwzO7el016adcu1iPWIgYvCtdJzoO
Ii8edE/U973Rgtuiz3l/e083jxy0OT46sJooB8lf9fdTx2zqhYzJt3nyfso+2EMt8vkTUOzyXLpL
nsANDsM/tj233wr6AiagfmneQn6uvjWjyZ4PfaQWoATc/oMoKgyWbv/ErX0AwQZHhN49GAV5LP/6
hdVCu4m3A5MjRY1Ow1x776HlIf4Ho7v54JhLu3POtwbk8NH5AiHO3biqCySZNwicTDV/1KsIP9lm
Tj5k0AQNJCvtpPH1cUSD5vYkt74tEIiSKmKTd7w07/6apNI5am02s+ars7k8YzX3Bc9M8f32IBvP
LSHw/w+yul6yMnbrib6XP7fSIR5C24KonxeVBcqY/fRflhGALFZvdFqpNl7uW7i0vPol5lQozxrF
kSRwEEfO/4w4YkN7rYv3dPevSwyyjgNtDfYAXK01mUhZTE0p64RoONGL+3rAU3HKOus04MVzj7nR
b0oe9UMJvvvu9QsLXwP6EgUOMBFy4f/aPa9Pl8zpUEYAEQzr1MAJtc/a8S0Eum7noGzOke+AZ0ma
Sa4FP1NAEorNze93XjS137VCC8XjlGIoTWO5NNDBQkbqFBkYUvm6NkWvdZMmkCJegL0AxAyY97oK
mVZJLmKXZFVH7eoUzQgutOpSvm+QWzneXtXrpihjwUjBwg1ZL3zQVzdiTa+swqJJ9xfbnqY39piK
6R2KbSLykV1gkfEoB8xcqlmrPGWTifZ525UksfmsKyD8DeVXaM5af3b6ePgSq625J/y4dVUgCEzH
ln46mfvqqgDElGCeHOLxFEEnq7UEr5Al7h4xLPoN3W3ZCRC2nghJ7UL2R5Xx0eqT6gcgJ9ZECQvR
a3iOhfFlxMXtLhzy/OyKxgngnfc7Z3srNaFGSNuDjSDP9FZzLB0rMUaNq6lc2qH86mZT/GC2XjMd
AabW4D5TlNPncVGGw5CUivEgukyUByUGpnggU46r/3AuSEQBWZLRk/2u2V8AD7SK06f6sTJVylmN
LK0/AW9usm8Amh3v1DZOlx/72ljEOY4SCHBE9SnLM+bmt1Qr9JHcHHz0QZ2wMwL2rkV7h3fjQuce
4BXBnwW6z5q32utKQbbcqZTxGtwiklDHGNudT7c/EXmxrOJl/utonSKlgLv72tmWtuowYuOOkSfJ
xP1ULdaXYhg+qGmjnF87EhcrJ0B2/3G7Wr/Cnhe2bR/VNmIFojgnkYvmB4Xyn2kzls+3h7o+5QxF
T4ptlCOu38IYAIPRGZ3tFw4Pvpso6onDhBWDAv1gVjRxmqx52lnJzUFBBso+HwC6tXRDs5gOJElc
5niWegoYNoV4agDuyUPB+jEpzOnea9Q9fdTr+4PAhToGSDJeSa64y4cjx57G0BsHb7sE/ilvMOor
k2qdkfYpzk6FI97tpd2IrSGi0umXAEFNdnYuB0SrSgwZ9R2/neflc1zUNNkBe+XP8I27Iwji8ElD
2e+YtrrxFE7O/Kmr5r3n8oq7IrGD1MOlJY8sAq7znBjvSIEWnU2EVWtOhrKW1KmK0mlElABmd3PQ
9N54iAZn+tFXsf4uX6SWlxXCIzroqd38USvb/WGVad0/WYVoviLXgKBmbE1zdehGZfrdNG7jnbzc
dB8S02qNBygmyufbqykX6/LrYxpUTFlOQLNXnWgtns3eQGnLd7RGqGe70BIX/z+9oiYf47cH0nua
TgNXWHbMBiOp/IoahXl/+1dc3zSUC+g9UtpAoRmlmMstbXW7U0MDjqCethAnrTT50KExshN3XN80
Mh+G0y7Bc5QnVqMsWEzWyuKavjoJrfrYjHWuBKY0b64X0uidR2dzNKpgZF1SisZaHVPcS4cssj3T
9/AqbR/oHIn0adERPvIdu0OP8PYSbg1HEQqxA+Rapczc5RKiAChJXTiHLH3i/rDdtDwOYZx8q/Rd
D4mN3UJCXLowQ9XmHl2VvHpM86ShhUMS3cb/aAj3famjZCdO2LhWpE45QTcHgz776loBfOyCqmSQ
Ra0VA/eFKjtR1Ish+EztYt8XqEn8uL2EWzfLxZgycP07BtYBgrhj6eDIAYcKVEN8RBFpOvWQ7T9S
2Yyel1lzUxwnxXROp1h9M3aT+Hr7V2xs5MWPWJ0bK2wXc5z5ImdEKY8ZLrNYq9ctOlnRnib81lAo
79M/Bc5AZroaCuxgV1BTdH34K62O3M0SPihLwwWlTMtebUD+x1Y3Dfhn4HdEPDJHXC1uTdOw9vIa
3IQy5sa5jnPjvWl1i3H2tKLJAi/RUZC1+2wRd7otINQCqw2LV7dsqMxpwJDJi8FTmKtjpYaR2dKX
5uxmnf0bomfxk6R9Gg+poYu9jHjrDPOBkH6D2aUushpspG1fQqVgsBxRnHExyreaIOqNM7XzdXce
dviyW/uJwx5jkZbyLK2W2IySJB211AGa4ihagKqBKw5aoiYhEMCx+nn7oL4UsdY76tBlpMBFvgp6
5PJzQcQQcP7AJ0q6zj9NIYbeb/pkAKOV5/pzsiSzeeC+wmoHNk15HluD0ksJADPvx/iDEooxuP2b
tlYAc0viSIgL8Lzkjvz1BS+oI0YxOr+QeMzhcxG1o1/TTIeWbWnn20Nt3YLIEbHUnGbTW9OlXFwC
kpwaqJ+kov2RUlV/qJFti3fudbmIq0Wm7C/bq2SR4GpXixw6MxadJciY2LLw3MYyWf2Noi9CS71i
GIdWKdQfKX7fO2/lxtcKAA/YAimarKmtnhOzMuaCMMD1RW26JaIRcXOKiSvNE254S3SYZxsXGV2t
o099O+WYeIve0XZ+xFaQxXXhwdiDiy2J2Jfb2SxTNaD15fl1mDqIc4+KtgStA2z4UA+L8jFWiiLx
J9uJsG0GmRKht28tIrCSPvmkimX5d87z6jsYWxZwsDW8oM3BcaIDjrxG57tqB8HMmdP6XmliAWzF
qLHjTVsgnq//NC0CVinBI60w110RJUmMbmyk8s9keAHtf0wncnX5baeNtlN8vv4GMDFhJCAbtDiJ
py4XrRPGVI1hHwd0BvpHJ0GFBq3EnKckLncO5/UFx1AuNxtkeQeC4upwar2T1XPUghwch+ac2VKs
2TXKczbjXgxSYw8Ec/3NUUWVwTbVUmChawCOQk6FP1Kq+KWHimqEWf3BHdI9kNP1AkqvTenVS5qI
jIf8FX9dIs2SlHnXQxJRUFumVJzx4lOiemvUvffqY8FQVAHg4csUag1Q86bRxQZtojFagWhp62EA
xCIVSlyjOt2+rzZnJQdi+cBqrOH54WhgIO7N0JxCOzzlRdX4KPSpR71G2uz2UNfHAhm9l7wX1hN9
EONyAdMBWmUaZ4qv6zkyfqlnzcdECWcQS867QjX/3B7uSoeWtFMFKEywSH0datHqmlAROEa9DJjf
knGdHGirIE3ah/ix4iGAKiYa72ov24Ix9F/Ia603HPreUr+7KK9is+IYc3/wutZqID+lg3grcAvW
z+igYctzWKoG75udn3zdJaQLQOJFY172CtcF+pBAcqAhovhTWNnPdjtNz1mVTIdmwJCQnzYGkedU
d3ZqPOiIJD9FCQqlt3/D9RUvKQJoEPF+kcauEWXxbAmT6hJqxMLGmLKSCPW40U9pW1SUwWr93uHa
PSK/nT7mHWSq28NvtG0Yn9IS8yc+Apl8eUqcGDN7YKCI9GeuhIDBzvFTZPF/64aC5QMird2hiNLq
ezxr7cfYXJITZd3xN54CLSh3Yzhbseadqnwcw2PqYaR3+wdev7z8PsA2KMiRN151Ml9KcqnqKPTw
PPdoZmFGXqDFuBTFwxmxiTnQuqLdGVSGaJfPPb0zDalwtoVPaN2xy5OuxRcdTWSyLOtrWFcV71M7
Bnrt9MGs2sv9kCSznypjvAO437ofpHYF6oo0qghZL7ejgQwMXjNHo1bTUDZIdSfwitB9MKxyr3iy
MZRsTBOoorslT9/lUEqsJ+VssrKQnInVHJEB1ZoqMQWiaou9c7bxqTEYERosTMx1vNU5w6E54W8e
jUh3Zvd7Uld9QJtyCNRhVtNjrufRH1RzvPAkTLSpYIRb3iGeyj3Jpq1ZSyFC2AzMntv+ctaetmRY
rMEzxYYuiXxPmzTcIOPQedO5VnG+fXi3BuPw0kpCxIYsfTVY1TlaOAxFFHj54GDlp2LYcxjxVwWN
h+D8Huphazh5lfEtS3zquqUyVrraVC1sjcYTQGGUvPpWqEByEanov75+ZtwZBPeU3YhxVkkOJdwh
8gC++IpJzpqbTnGXdgkWHBOKpP9hKNp/UutKIoz1yx0LO1GjcGWEfjSlHlYTixH5XToW/yqpvfdm
bq0g/RcbHi+SVkh7XY4Fqb0vMIUNfdOMxiEoIZS3Z7ScsUUs3KJ/faJEpRYkMwJtgNA4J5fDZUbD
hgkl9HUc3J5iW2R+lSMyTmRsRDvLuPU+6wBRJV6PEhWsocvBEh1RnqFLQj81qWS84T3sv4SWrTwb
tVb+WcKs6VDsacy3pKoOlXKEbXGS09waRZtl+mfAxyDkBowmFNMJJjCJsY3s3YDS/O/bG775SyU3
2UVoi1vfXH02+LrNMQok8rMpanQMchcuthLW/TFtHPMjEdygHaIlrt/VjRrPwYwK41EZtPGQhN3w
1kpQtkwwfeaGxj/xiPfjcudQxtgDFGy83XzW/AVsDtmfNWEp6lA5K2eLYC5ylGPnZc4j/AcPsQxh
HCl/mgFagvg7N2NnHfIO0sjthdqI8ODfIrzGB89KrWkAUVIIz0wB9JVdMZzaQRlBvvMshtP0FtrI
a/W4CPBAo/IswfWDW7jOM1prpm7rcXViUfygoxXlYwpOiNTl4qxNrxcFkcPJgfDrYNz1I1wsqt4J
FQvEtO+TU0v97AjnIb73JhwKGiOrS7wOrOHTMub118jxyvu4G+37dlycnfxAfoarcABQJaLAlMdB
/F3hqtEOGBC9Vnxj1JcH6XeLQq3Z3d3ezY3TRJLPvU3ozIe61igg9lG8KNTjYMC/8S5b4ui9kgoP
Kcqi9guAgqeeH32YexTDEm14rTMDu4sMJxGPfKtoka+uh9JQBteYAd3gfKidCkw5sJTWUJRrYzOw
Gks9uEiO7IQFG/ct3C363S8wNaZ9eSf12iRVfUhdGy10jqBDswCjPOcYiv37byMCQYyAyicYRb6W
damo5RL3+BLjQFvaJfHBfthfzEZMD62pxkfdy6ZHc0qWAzLFlAVEBq2hj5I9vYeNGZPx26TOLoEl
JdDLGSed16DYZ0dBsgjt3FcElBRO8l8DgdrejS8zvNW5NaWqBhAWev3qWs06wQLKoaMfw4nLq/ua
PvKn1lb6c5lk+d1YdM23POs9+bCWWJND4L032xqmSG6FP4cGSvTUQzfZSXg2Li04exLnIH8SxbTL
BWgBOZhGCoBC8ZI/Rge6xIhi92gXY3quvG7auSO31pv8hsyUkiyskFVAvTQmCMhax5hlKmn9CrxH
uJ8bSDAxrdH/MDdKniCvqPvSnFkNRk21Q7F+YLCqU8lcJ+/Ry1P3virh1/qt0S87A26lb1RHQJhb
9Li4m1bHCViNUlgoegTCiLXz2BvO2YHVGoRWeMZ86B0YWFu6eOT3EQHIocZx9F3XjlrQIcv2kBpo
VY5RjXifML/fvs62Fp48BtISPU1C0tUjnuKgOruZkQSVWrmndLG/tmiyBd0QRjtbLOe4PuboFROt
YS0DgF1+Bn9ViqgqqotjcYlQk35nx33xq8fhl4JC1T96pWZ/sBzY/p6j5O9fPUUaGFTAoPmw6+tv
OVRsMwzDMgqUElm8aVqwB+gSWPfG+B8iRVD0gFRozkpy9Go1gR15Q183UVCN5XK2MGd/Y8cQl7Ku
3BMP2HjtqE8BXJZYO+mWcrmcc4gafyFn5UZa+GTEkfFUVUv8+tQIvW4pmUj5BWDsakKwg+K8seYo
KJMxwpSqHbzmmArs57tE3esSbNw5fJZsPytIl2Ad+hpjD0onIXKhcm09esXIizaXU3JIGm9sg1Ax
+53TvzUiMYN0qpXM+TVlOCunQi8Nrvm5qcKzUy9NAJ3xT2wb0RtwQ3u0j63hSPpQ1ZAbhm3x5Z61
kbqMjWNFQdc0StA3mnnkHuoP8RK7n7POTf7D7sksAtUD6RpurnKyBTGfsKvMKLAFUW4WUoGxZxzr
sfz6D0ktKExMT1UCQVL21UEpGzwMR1PadTX1EiRh1fpOkVgfQh6n10cjnJEXT12uLCi9l6voLD2U
q9LIkS/Wl0MUDsqdGuH/EOMX9Po6D+UlBpPWNWAtVkM1SeI55WLmwSya7p2hF/YDrrbiMV0UsfNG
bFzEtAVsklroALxNqyeiaNwCbH2SBXpcoxuQ9UgwmU1bNodsHKedJZS/e3UXS8aFtMeFf3CFtDTG
wV0cGmNBZqnNF1AtzZsu2tU3ke/o1SjoV1HVRljliocHqImGVNJmQQfB8zynLnYZDXJWYnFxwIJV
fnBaDSXWbCqe49Z5rXEhoTLkP0lhk2dfW/slNmxn7aUiC2Y7FmdQqx+GMCk+IQDa31dTGu6clWsV
T9QHqKqbDsOR8K0B0BO9iNzQmjTIipbgwu5Dk9qwHYpgCr3iqaeeeKf0pXMczKR5B4awfO4A4D1G
pWkmflU0xk/TEsk/t1+/ja2mmoeZFEAJCnrr108rda81iioNlmRUwSQq0EvibI/KsvG4c4zobgOj
R2Ri3bILZ4KoAcsStnoGHgp0HztMnaQEfYsls8+TcOw3tiCicSen2SsEb3w71NG4DEiNqAavQwsY
ITMQiSwP8nxO/y0dJXqMRGM/JG65U1Dbmictc1BXFBKQJFldc/rgjCUbDQKjbO0H8pLsnlhAPVKz
N44Cvf7H0OrTM0GAeXd7HzfeDt5f+jYa5RYAaHIN/gqfhi5WaytljvQxkz+9ZXVHMRsjHsNW090N
hdhDgG1NlYoz5R1mAJle/vlfA/bxYsM7AuGcDep4ou87Hro0gR4X5zidpo37IRyX+qCjdf3hP0wV
jppGVAqcaY15J9lJUOJhkU1EIg7IWIvPnTv/mNVpOrul59zfHm7r9FA2oAtMbi25BKuJzkB+zHRC
HmC0ym9Ta0U+5Wb8uOJe/3N7qK1NlG7dhBoywlmriNYlcoHlouaBLkobjlmp/Sz7vHg/anRQDTv3
dlBa1x8/VTbKMxCrKOjzgF1OLWmXthszBa/DZMl8nHWqt9247Kl7Xi/g5SirMAP7vKysctQIWj3X
Po9lSW1NK/v3k6Bl8NoF5Ioh3OVFYaNIly8npCnt3MX5ImGjsfOMUusPZansOw/U+pu8HPfwutcv
GMNJwxOyN0DC69KhKSytydSoDFxplFGRpHaHDJLaW3VaWpRf8C0+WELmbhP+jzxnWdLuxAXXR4af
4FEboI8PsPIFh/fXZ1iHWP6oCAIFINzcLtBLs/5kTd3wEBqecs5RqHm1QCMWOVI0Q/ZeoHyso9Sx
NOmzuIyo0k07ZnWinRc39mhAmXtSCFsnh8EwTabxDQRDTv6vyXVm3VLfacoA8ZmePjP9iieYd+1w
yEPL28F6bH0MqB3IZAY/LRKny8FAgvVu5AkEEU0Ir/SDygM+q8leGCCfgMuoR85IxnHcXrTtVl9D
hpQi2j2ofSVNZ1KbssdDbo827elFD1Jj8k7zrOfHWu/nsxuHdPtDPfz39mdyfXfzCtDHA8BAofJK
d0l1stitXL0Ixmr0DoYgkyqBgtxjSp/6oTnN9xz6OVDnYtwpwm4dV6mITXBF0gGE53KR8Y1fnLDm
Lugzd35rpfOf3NLH4oDMqO1jfCKOt2cqU6b1aqODICV2ePwB112Ol+ZglCOV8VRn+S20xRwOVSnK
xynuHR8h5vowxH28QxXdWl6JQXkxu4O2vBq0QpykyfukDDyTrlAXEk4hiYDgSmFlT8OgZecs8ZIv
mjJEr6//OogGSJ1hVKFkOfZyvmVS97SIEIZV6iH2DaXs3s4x3kA9SlFBXlqVb9vpvJMmb3CCeIzp
tNMN4UhRD70cVSnd2h49RDIpzqKYVHpKbvpJbhs/uCKi/hgBICnvFZRD+0PrhFgJ4ZTdgkcepdhq
J/Q9cJM8RqttBw6CUZpkKAP4Wy8DQeCQqmj5LVarHZrMWR6Q1Ue7Su/DP7dP2ObkPZPeH0INMG/W
EG6rjjrLxNckyDNbBHVaZPUhRrigPhDJ8qBayfhYiXj5CuKcKIyEcfwwW9FwbszU83d+zMbtIns7
vHwe3QeMTi93Ys76gjIaWtaFEyOg2C/F91H+ikkLkzsXB2mibre4t1AgCSpPz06tbe6xSjYuUpnh
AE+myCXjpsvfoPUhkuUKvwG0gMAQYcQlvavuXj9T/JMY6MU4Fum6y1G4LQslzEjzI4I/9amJLfFk
urOHbkGbsc7EyXF1sAhE20fFTuIvYZ62AukVkzzz9m/ZCANoNUs/DxYeLsRq0adUmTFwj7Jg0br6
YRC6e5dphXgoKyBiihEaD1U/5j5KD8PnCa7yznVzfdhBJtIQpiFCCEA553Il5sTEqHpEzmqZC7DQ
WAL6k6HEh3FQ2uD2TK+v0xdSCZ0XHKJQnpN//veDnA/1lGCr64Pk82DyavWXsc7mIGym4l7BteWr
Odlq/vpTTT0HBQyI0KTs/N/LYfuq1SZMGzz8Unr9roPbE2QQ0p8gb4kAQ1eutsXWn+FX3M3Crd5o
U1fs/IarPWZhbdlW4+UEDPIi7vXXzJW86/Le0IQ/awmwsiwBFIoeQJXDlxoV56C5i/Uxruakp1Df
TuWR8mt+/8rV5zfQpqZ1SRpCQrvaaKEAr9DB9iBBYEUP2dxXZ8ds0mOcKs4HMeTewZt3zVSvXuyX
QenLIn4gZQZX6U+ndX001jVChkpVo3USD3dhbQ7Hbi6+KlE4nm/P8bpMIseTSjvQCkFVrEN4GNqj
gbSzQFiz8L5UuV0/tF7cPdTLMgcGalB3vWeLBwIG5307pOEHfFCtu6H3hsdqUo0fTdTP1s7mXz3o
sp4IsI4WvYxb1qBIrpMMtcVWAC1V3FNZ1TpW8mXvm20+HSwvE37mIEqmj9iw3l6Oq29bjoz8w0t9
hmB9dfItXD+9AYSA3+dedGzapg2gz6f+7LR7GMbNScoCrfTkkWNefmQFHWITc73Rd+xWeYv8onqA
zKvdtUVan4TnKadWb9qDSrd3JybeHJkhZT5PlL8WnvHspVS8mkm61ghtr50a7akENfZr1pfqXGlu
+wETyzbE3F01dqL+rQWWewtGgX4ub8nlrPWu7lu7Ymzil7H1q8Qw/hnmlO51ZXrZXqfv6v4kKeWB
wCkM0g7gxNUXjLTCVHYTTAq3qIvzMsYAMROMdZ+F6MS5MormgzMPmGTePkWbwxKbkHnQpr+S00RD
3vDaKRuh0BbLOTSEfaeXE2au6ZIcvRejliJpd47uxq4i7IgOMGgEYFjrGxP8NYmkjYhhl7Xp/3B2
Hj2SI8kS/kUEqMWVTFGqq1pOiwsxM91LrYPy178v6l0qmUQSNTu72ENjOjKCIdzNzcxpt9z2B1rX
G36DLAtVwRD+NpwxuhdLOpxuT3fjmyIjwc/21akFXfjlN6VErg0oCPCxLdXyHsV/9uIaY/5HqzV9
Z+tu3I5gubyHqFdkhWh1aLK5MQTR7hAQAuJNM9B2iTYbdfeU94b5oayi9tvtuW19SuxyAX6JbyWx
9XJuuh7hh9M1A90wY/MYpXN+nxsefhpq2R6TNsQxcErK9yq92LavbAcgMG6I9Z3Mfexq0PgHmFjx
dAqxmXsY6y56RPEd/4dvRyUWlQ4esxRvVgiOynLaHMQhaLFBPSdpq35wx7YIErcPf95eyte1usgS
5LSQk9kgtZRK16i06CyaOzjRECip1r/0SpbCmuVNsQJErV7sY6yYtKfZ1HrbbxQv/OlFQ/Y5N71w
9NMo7VGgNRkylNDQ5wMmm/lHQ9EVKyhHNXYeRN453kHJQ/OHR0j+IS3z6FeD5z8dAAVVBn8GBn43
mQw8liCUE4fek4dqdZ1pWVer8eBxlfap+dQbojt33pAdO83rHqGF71XtX1tUrNZQWirLTSFP+ppr
aWtztBgNIWcLm8KlNQi94/8AmuWWn+bhGD0sYsx+OqzkcjeURVF8Sps5Hw+Ap5hq9k6YfHSHsPB8
Sy+x9gCCFfP3KZ8mfCwsrIz9pV+GL/mgjTtR88bJhUciNZScX27i1UpRhs3tOFSmgIQNzTmd6KLf
bW81dKZMvDjy8fJInJ1E4Soz4uuwr8HoyRWJ2eVvehNEavQba8dOo2VaPdefIs/7R+iVvrOttwah
lSuIvHQQAGu5HKTolkQTnU7IEOe9H5emjRimzI63D8/GPQTqCb8NJgOkpjXRbKlrN1GFQiyqDcsd
n3S4Nxch3QOi+W4p8DDPYs/beVI2LnaDAg5woOzWSzpwObXUnIVXLMRhWduW/xvmJV5OoeIY1Btw
gNsJ+rZmCIkObxv2CdHvCsVRh6Uz0oiIv64T2qYVs1l/EhjPfW+xfsT3Im1PbhvZn26v68arCZ4M
p52CMo6ha7ZX2o3aWCEnCaZKFSKISjv5lM7YPw4058XiLLeyJ9XMkg+5GJWdb7q1vLD4oC8i6AXh
W21P2HqJVnpcHrIqeOzbWY3O1Dy6RQoClXHnUdnap2xQqbKHx38lzyhVb4KzFE+BU5b2T765rvtq
au8hjluTkp1nUcZA70WdfblnFs9rWot6fEA3vJlmy3X3OEy18YDZBpaOtz/e1ljS9t2hxgu2uS7S
T7zO6txDc+7BuA5WPBHudJraPqVZ2/2HsyDd5Xm4iHWctXVHiWUkvEYaELQa7uEh2yOYqfQ+zKqW
7pyEjS9FOsalTfVWci9Xx64flxEfUk6CoWJA3tVm+JiVbb2zHzYuZABEOoKgp5O0O/kr3lyOhlkK
o5hHdl8TU8kYa82hemiJwreGuGoe5ty2d4L/a+yOTn3wgYlQcTAEC189AkAnDU+SO+CzVifKkdOt
/kEyZX7Ax2n+H7384FdoaVfDsvCmQj1kSVSc1UbpdNRwFWZT794/MvtFaCJvVgLLyyWIiwiiVZly
dQOj+Ok0O3AD+uo84oeyM/WNrQpzi5ePpAtgfC1KTsdJT8E5Blr6VvbZ6oT9rW9SA6lclu8MtXGl
WaB0JpVNDjuUi8tZ2cBufdvTkggKv3ny+uK30KzxWXH06cVaMvXObehbgMeu8fHdy0mFWhqG0FJQ
2nlcDpwIljE0mKNlzfFzlNcG4UQy1rmvFsa8Y7KxtaDkM9JRnkcDZ8LLwXoHWXI/Y7VQOl32LUsR
P6uKYT1B003vb89r46RIXzuCVmAZ+GmroczGsmuVhgRoNJXxee40/fTKHu3Y4QejHfd4aRsvIeM5
smCFMSxs0MupZZ7eebVm4XFb9sMpAiHzlaH5Zmuxcefk3nRfqrt9t+TJW8WVXGt8O8Ilmiauiae2
omJgmgx9MFtmVvgRNcLON2fPfo7w9Kj9yhiK7zn/ru1HdVN91d2s2uvbuPFJQdugjnBSEHU6cmO/
uZF6L9SQ7rHOkZUV/8amkn2eVW/+YLsi2Qvct9YY0IsaJ7VV7J9Wa2y3lptEZkxeRwPz+96YrCMS
qeFDSlfugzSbg9Cd7/mFby3y20FXG0loqbZENglQbZd0DFuc+T5fIlTGcebQtTxNHhW7/F2Q/Eq3
t//wglEIpd5K5RpjmqtUNlOtLpajY+5jHqpRq0/I7RU6xZbd6faJ2fqSqD6oSpA187SsvmRrRhFY
Eqs7xcN8p5XkXTkqlINIbW1nqFcBzXrnSjctatZoBK4CDnr+lK3AfTBwBrs7Lm2dPi6Knj62Wpz9
qhy8C3wvbZrPTa8HVtrf9XVhN35htgkahtw6y+CdCHqxf9MJYUnJuXvr77jHU/X2msiPu/6dSPGk
4kjqOe3V2+dOi25D48b7bi6V384UT7pPV+Dmc1cj/8Z7RPtye8CNj4BagiuLD8HSrMMIOOOlyFKO
E8o0WlW6efehAFM+OW20fP8PQ6FtktQkSjLrBgbGCN7XDmqPY3WrfDbKDB5UNhfcW81g7CSSG88b
jwvMfVaRAGmdclMuaIrSmvugcfGfVgwKjh3n/GtfpgqOmGV9V0Om9NuJBn23Z7kRlzEyUZl04QG/
XMVl+twBeFtTH+SGrdzR/tQOPAQEO/vk2soJUgSYgqR7eFL1K6+uN9dgU5NpLCYbWin04sFus4+O
04zH0Y2Uoxkp4edx8FJ/UtE7RbWJ1aNT7vVu2tw6skeVdNeUCOrlT/Bmw+xYCF4DlVNrRq55UFxS
XHiD8+H2om4OJTF+LDUQcK9bYXWRikwqddml3uze0U0gw8Mz007cKu8mJ8iFpUyPikgaaK+ZNK4a
5fFCUTDwaic8JgNwkYj16BzFog8E+TPW4tWelOZal/k6KsRozA1lh8nVrlliWy3i0uiDAS/101I4
2RHbweXZxY3ujuKxM5/qymxOmZsatFes8goybjg8hWo+ngw9Hc+DMuLM50R9fMzhcRxK2AV7xrIb
76EMzGXFif/jYF1+8aZ1ozTKNU5VFw0vfTKnPBOV94AuMP2CEaN3sKk03t3+9hvvIVU+EioiOM7T
mi1i4pMAlYpt1vbTcI/epP2Zpcv8QV2W9Dz0RWb5etiHT2mLjYAS9/peH/GtWXPKJGvdAOdcv1NT
KoB1YqIeQ5ncc96502MbkeNFZtIfGoVeG4uu5DucnK1rRO4DnArApNiLl0udCL3TK+D5YLAq90NE
vxK/j8a9biFb54qaO2iRvEnAJy9HmUy9xjicy8psmu6o1WX5b1N0f8K0ETuJ5LWZlmRxkW1Q8ZAO
LWsCQh+yZxDm9UHdha6PuaTyUpfih22L8llXopLapakf1EiZ8Xot4eyrVUdX+MZ8KrMi/nl7T23O
W3IEJVBG/WUVelTDGA+ZLp8HKxQnQyj/4Do7fKUAUu3UIjY2D0+QhdMGSCsk5NWRKbtMJzYPRZB5
lRr5Xdkr96WedqaPh/nykrSV8YkmF3tkso0JShY9GCA9bjDDWU1wSb1+qJamDybguV9a2Lj+ZAn7
ZSqmXfX71hTxlIexCt6MacEqZomx9Q+5h8l8etU81XU8fcPMBGBCH+1eilydg9OUXeiPohM0vsL5
8JQlTnMP/7w8e2Y1T75bpql5HMzeu/cSKlCHSKmU42g103/Y8tDrkM1Jbj2Zu5zNm4ezzrW2TkaP
ZsgxIGzuxckhT8P0yR7aPW3U1kcwuS9AuV6L9PLP3ww1KXPVK03NwjSI5pKpDv+J+zp5tJ3K2dlm
G9eFzHFlRMCmvrLfapNEKSKGo2rCinmdXRy1UOhfbx+bjegUqoN0GIbMDn1P/vmbCTXzSGfMnkbS
QtVnzH7HwnvKoc3/rCfhPqdK1v7v9oBbK0jyJRVmBE0oiy8HNGerHefK4PTgC3dnmuKrpij0ukm6
PSu2zamBEKLnob0zIMtqpDivm2ZkJPzVCA4RrwVJFOJXlKvTfZ+W8c6rtoVyyehQxsEgBnR2uBxw
js1IdxrWkgpLCOFRjb9POFg+GOZA54YWas2Rzg7qD7W3jKesD5Vnhdf3bsiaXn0/wkXsT7Aq5UWk
Y6vP2jVjO9DTEW/DsW1e8rAwDg2d7GPf7tO9fsZbX9SFm01sjiYDQ/7LaUOaN0hpWee6iOIiwHvA
eugqjBN9Q8mmz7e3z9bNBEYAZg9pBb77CuSalDZXFopXQYUR1M8k67MfDaSUTxWaLXEY7WUufZ0q
3M7rsnUYPQ0HeAkboMBcfVrT6fibLVMExRTSR1Zk4UnpK/V0e3IbcZFsygb1helRHVidDSPpHTtp
GSX1xHgIx1T1kfMhRJ4LK0Bgmj2FIk+exoru1KE17OEw28NTmCB7p8y4jv6VaFJCrL24CwqU0eVk
1YjeZuNoLELcL45YHoRliLM3eQp1WjPcOT/XnxZSJ6eGQB2S3ZWRSTtOTSpM6ASZtiw/pyF3jyFu
femhmjyQ4SJ0RsUfKkfduQKv9y/ZDv8FDiYqg897uX9L166qMo7HgCY7QDRzoX7s7PaltTiqt7/v
a0R0iQVQMORUkmDBJATpuxxqVvLJSDvwEVrWttZxxMXio5bQbtWP5zb7qba2fg51R/k1LWn5QhlT
f/CSNH6UGPiPWhuUJ6xv3S+lGu5Z7W0tPqUH7EdJxyQ+dvnL4JCURuaEPVBJiNqnU2m41NLuuaID
VRfTINK1/KRb9hhf11uOwwy0Kql23CDrBrSC5taOSc+vwPOyovGrxZ0hqXd29xPOoWYH2CykZ2Oo
h1/xglfmKTMWmlHd/irX7wS/AbspADJuy6sC2VJ0tYMabgjiamjOnZoPz0kk6r90CtdfqdO828ZD
gpz8e8jz4N0hwb9c6sWJK91NgHnHAtiJBkfZIW7pbAazxd45UhtbmxnB74D1xW5bM3R63JKdNufv
znmOgyYeIvgsro1VU7knkNkcCnM0dPfkdiD0l7NSUlHajQkUpHrxc+XKjkqFp5WPtt7vtiPcHItr
Cj4QfsSELpdj6YOTR2VNag1SorWPkzXW3l2V0dRe9cr5r3dvD5S5UlEKCZp67epkxLGXqIPHYHVD
D4QwNp9TYwmTQzw6xUGbx2xPgnz91uCmB5xFkEmfTh6Dy9nxCiQGzYgBNiFwPKNyhOFdcxPcntbG
gZcbXvoJUNWEnHE5itlmiiUm0okZU+DpELv4Xvh13GR38+R4XxO71Y9pHVZ75f7N2dlwGohPiNmv
wP5It2caWXPRhIo7Bl5SJWc4HOoezXJrj3DFAtlxqcF3lL/jTWCr9shxQI4BeIwWFm0HibfA9iNI
gN4Ot5dycyj5t+HpKeO/1VBZnYfpSFUqMGo1CoiStIdiGP41+9LdwUA3MEK86qiSkHBz0gjYL2el
4A8hQUQuC7drgtbsqt9VubiHvDGz+2pR7CdTmJ+jYdT+SZNk+U5npD0x3tYHJEjhTOB6wf28mi2u
2JbwcOoLYlRUQWQvywmn7nRnTTceBkp8VBAcvNcoTK2OOB3RiqrNCxicc7zwDIzh/WDNxdGo3P6D
aLyOZn0CHBbX7nNjeHsdhrY+KcxRSsNw0IG3V/GeUbdGbA0Ua/olSU+TkjUHfAEordqTOL5/90Dc
hDQvYw+eoMtP2sWT4hZlRRPqMrWCrpnTw2DR7m8ym3dLCvnbiT6oAyFD5z5bfbpIUHluVEh/uK53
/6hDV3/z4rS4j6GG7ezUjQVkdyB6M2nrglxpdb0UszBLZamps5GFHMwibo7K5Ix+MXbe+99vXNZs
gnPcR7nTVltlVMMBexTQRHXhBUh0MeCvLf1vXfC2KKgzmsjc/mQbyJeU/eBWguEaxMY1n6EtrHxQ
5btaprQ184t8qayPvTKO2rHqpuZfW5iJgDzelxayv9T51BSOhryyC52XKaNtyDGyS63/e+dnbRxN
yKoo8Dypi6dYcbmV0smKFNvldsjLqTkpo501p16MdGXj0qj/2BZ0kgABYqz/1cWj/SGjJVMfpHlc
PpspHQ6eJit2KA7mhfpFGFNW74QjG4da4iaYwlPjIB5ZnSqMciZLTVLQE8jQBxuAKMAX3jx6TfaS
NHRZ5JnS7oa56QHADXOnwLK1JXXdpGUTyK8BxfZydSrHIiO3mXAd03sWHrrymETaP2pvaztI79ZI
hmS6QLdCUuCtzlnq5ZHSkKSx92gXX1XAnrBu4sBapnHnntx4xmWyyLJK7S6EiMtJGURbMUZPBJNx
Mz/WbTQTxrYu1IvEiM6NPtN5uwFFv73T5N+6ymPovmPyuPLgkTOsYiIHULVD4DbgRpaMwahP+U/b
qsodQsvGdmEUR3ICuRgRaFzOjfZEWjqYEFo0GuQeikXoj3GXGX97aeqcFGHGJ0yr7EPiRbpfqZ35
+fYkXzmA61lqHjcLbAyJw602TDJ4Zo6ofgjEQAfsOz1EkBMYcxjOCO20OAzCBmHM0elrxTyGcSUm
n64T3Z8UZS9621791ZRxc67oQXQawjC+H3F+/dYpWWIfo2w0u5MxxrriJ3ncgQ+NXKPHpOrs+jSD
hqEjtPIxf3AspTzmRuRVO/O7zkYJISTHXcINwClruCGj25ewiYxoY+b9ldTD2QttWcCV6aineFSm
CppEzTNypAImliavOvzyfxSJ/akU+N9Z4tPtJb/azXJH4ar2qvMnmFq9Gqk1ZAklQ6CkaLYeBW5Q
ma82rvoYgTudHOEipSbg2/PYkB/y4kO/DksJjGgGcH1tDVo79CHLeTiCaPY8cnOvO5kdRNclnB0I
oVm3835c3Q+vBwcyCWNBk1gf2gLYqsbLHMC6cbxz3QzjXR72RSBcfdoJ87eGQq4mDURcYu41+YPk
NoWYTrFCtm4+CMtsSSb6md7T2h7rWt7e61WECkBdjwRQkkAvj2tf6laXFANyLbcNK6Rawvy7yLTw
O6LM7kCvTFwV03R67ufF3Ik2NofG/VRSXKAirEvnhjVWqWqOfMDFjvG91U3frdPh7E5j9DRJ6+qi
aXO/m+p39yPiUyKw53+gvsx7dUdlSkeTkw4GcYpwzhe5vuANbo/HMG/3rJ23dqkOMxR9Jg5CaM8v
1zczWiu1vFnQ9bLLfYDE+TB5WHAWlpUflsHWd+p7m+MB6dqMRhC+rqiBRPKRKQMEqqqoxyKF296Y
Jo1wXFptUuTbk/NvjkdGyFqiEeE+upwfEVc6jUsiW7xn42fRN94BVWR139oRBJN23usEcl2h59sZ
DqwcmDnkM+sF1ZWqAQ4viIAE7honVaEpzSlW0DQFRu9YL0VqF+7B8Jyed8dTopdKNcX4UY37hfVP
43H0y84oXd/NepcWCCVSTf5Q/4L+3np3RiJ/LGb3r019yYdXq0PuOWn4VFA34bk/epObPocJWTOJ
bf7j9i18nWUyFsQhEnTcvUk0Vyc5GpOyWGqFyomiKj84s/WPzFzMO6eftX9EW6KA1YqWqheXwGdT
cZc/mtr27k68trUfSKrZDcAvmOasct1wRoeQYpseqHm4HLI4mT+YQre/q2GS/KhdNf/r9rS3xqM/
C+xk2UMIF63L/Yd1Y46YrQX+7o3+ZQozgdf9MnR0vQnT7CCSeo+GcBVGsc5cWIgFDRBXoM7LEZso
qzWnbbgxu0r5igxS+xTH4U4UtTUtnE3hePJFZdH6chD6tSzL6NQiGL3Zfuia4kvaQUGzMoUEYBr0
u9uruPXgvB1O/pw3uIumwSdV3UoEOPcXhzjRvSDG1vXQdal9vD3U5swAPCRbyaB6uYoW3L4YnIIC
dKC47fwEJql+qgjHf9TEc5WvzFzB/vtHBA2QDhRciNBlLienhp4dkseLwHWb8c5zReeDUdh+GVn2
UYdWuHMErqVz7BDMFYn84IyQ4a6miJ7NsiaDNzUeJiM+WqIzPulgOvaJKnf7RRlrkdI6rZmSI02Z
5+RIhBM5vtWW4htN62bHx3dCy4OYArx1z/WBYr7U9SH2q7y2DT9Rc+1jGncQoaxcz+5Ter2Z/mAU
6e/RpIewP2Bdqe98t60tAk7GHYafvzRjv1zFjg9jVxar6DkLbaOBc0/CyNSzR7l5J1HZ2iJgtkA5
Ki6LoBGXQzluWTulRUmrnLL52A6F9Q8AWRaMtqXgAqzvZbhbU5PCHirb3CNkgJfjxepiJFq4MJ4O
uFkqvREIbELOphnu7cWtoTBegTyHAx4a59VQWpSbgI6UeJ08TPBnHpundJ4RwnRlspPPboRXgArk
koiaIZWuK+mDpdiDOcd90NPg/E+Im33l1+Y8BLaqNA9wL4vjWKvVYbT6Jto5chvTJGeHEG9QLeHs
re7ItnOzpKpLMAO9qH27scRdBk3Sd7QxO90+3ZtDSZYgvHCKUeseL442t0ZTEmwkSfS/QVTGSa/7
gXLUmO6MJL/NKlRGxUzXGipf2GKu4cU6i5FjqzywUalUx1Qq/02r3msKsDUfi3sDGJXX7CrN4P71
UGYzH2HhXerHTTv+aIQ+DuSadf7P+xePZ4y6LawzyFGr7zR7nWrRMq4P8LhLAqUfu4ec/gjPmHtr
324PJf+qq9WT6kTuEPQIa5n0RMtEO82BVzSPNpG6XnlnYxn6U5aNVoD/tAY0Pb4bZZTWxECMxCMg
EqRSlycbC992qXsGhdsSPvU8AxjfjvppDtGZDhDPdhK3rUmSspHLsPdlXnM5nh4jcnGwmQp6WzTH
0ezHz3QDN+/YTk6Jjqqt7hP8d3cSqY37Urpzc6fwwMni5OWoy2R2FkAc703TOse8HN17D+MZWjzj
qAcRdTje/pRbW5TKCUUonm9gwdWuydIkqrCV7oKqX8pj5vTqXaWM/0Lk3isobKwnim0KrnQxAgNc
C95llUF0jtLxzsFqjsNa/56ZOebvlaoiFXDUVqHlp9DNX7dnuHF3Su9bqR9idEptlyvKZRo2rYzx
ptaYDm6qWL425dWHqjAX2TzA8NPKiingFM1O/nZt8YLbKWmpfIaAeK46GrQ0x/HangandiuqzxkS
6AbEYRhfxAACTRcUI3BStTilvagO+tKKT503YnaPf/S/9ay2x0hJq/+AtXAl8bPwBJDPyWo9amMy
eqsiYYb+Mh4Vq9HvI8MI/dIT870dWer59vpfs7LkKnj8QxCFSGEdJRqtG4M5gw1oCjB90CkVAVKm
F4l7pwz98lmby8489akXPYDPVtphVLIhDcx6bv83uAOxw+0ftLHl+T2catxrZYgg//xtgNwkbqSr
/J546gkf69Ki86v+E6jiP8TH0jOAErlsLgvn4HIkAzY3WEsKYIBpRXxeGrJLf3YMAaXTKuLn1DPy
Pdr7xgVCVRLQAGE88fG6eO1ohVUjkusChLLNaejpPTRL7+WCh+rzkmOMdns1N8fjDZWFGJ7ttegR
4007ml29C5ypsn8JMdWBUHKdgkdETWEq3u3Ez26SJofA0ZiDXLFwXRE3fS6sDosXM/TNsVMDA6zn
rAvlvwzFZe7Rh0UqF9bPnLI4eWw1WocyyaAEmjbJh2n2fpveGH1+/yISHmMYzyMHzi0X+c2W1MMl
H1vao2MyYMd3VodxI92ofyh2R1cpQS5we7itE8BFKDXpEDPhcVwOl+DbOHfkFcEUWb2PusYLzCoR
vj3uwnMbgRafSjIcCICwA1odgb71LPTMMYCya3a0e060O9zd252bdmsTSrIljC7YU7wwlxOql4Se
eBoVP73UjZdGoX2JDqHMd+pK9anqljvx+OadRvwIFxyOv9SmXg7oJVaX5i6nDDFLyR0CKJhUwjsq
rZYclmzsT7NwlQOSt1J6rNh+rxfdOWodc+eXbM1cSrKwbKOoDG/v8ocIt0UtofN+a26ZBc1Cb3K9
dlp/oip1aBrcsW9vna3vSfsLjh4LTdez1fdMKPSKJOF7NnmknbLIsYLW8+yPt0fZ2qCSjkZTQDwp
CPouZ5WQW2iuyETQ0v/8CBz2u3aj5nMNy2Nn/baiA1kMpZWobHm45pUCK7ajYRBv2fhPBwnN7X+G
Y1s9AXcUgE/J8uhlmMkQO0Rfbs9xcyU59FydkrW1rsXaU4a5sACniYdC+15WSQ2XAx3M7VHk91iF
6qTCUuJD/oHVxiqeFAMsJ7sGokFNoNxR+09+JkZZYw85Tkdj7HAEwPDpTi0GNdCmPtkJvjY/pOTa
/f/wa5/4th4Tu/CYZGHUNpXvyfqIeUMbIHNL7m7PdPNL2pRaCNUxqno18Hlzh2p6rOiaws5syR0O
lRapZ/YoXpVuSnATLkZAta09CXfZ0+FsnkHmSBwt2wmv01YlTfqF+dMbXIlSCGqzejBj1QpiIrxg
bpDh/4eZytHgE8r7e5WZpFYjdVmMVxVx/uzFRXieByn9dIt8yo5hZyqf06UXnxfNrXaejlcKw3pD
EchB2ASwhwYlv/ibZbaFgLTgRsCLlFrm+7ExBg2/uiX7C+aDqt+TgToYrulK/HFM+9jmnc6zYz7E
IVYS9ASyA5E2qofQATKkH2ZeV/nTNKmj3zWOrhxns1O/u+kwtvRlHwxzZ+22NqQNBil5i5iIr0U8
yqwbXUqD0QD3/v5IRK7F/qQuGJvV+OK/W61CsPJ2tNVtOVepVqa63JPYb52mPFMpMydF8pAsjrmH
R21tQ9J/nCdosUhrqdUjOMJ760YPtEEXzRKQhRV3Kv6ogZvP1cnr6njnkt66WviiKGN43HkMVzsh
Woq0mBWKthCklUcDj0jVN+15VlFzzkMdNLjgjYde6+O/0txy/51mE03r7aOwdYkisZPoM5R5VPaX
uzFL4lixsxZgLI/Vx6VurS+2XezpV6+JCHxH0jhJ4EWMheb9chidr5eGnYvooYqX7JzQ//R31I64
4CvsfGx/7fBrUdInCe/lvDgkWh7/cUK3SSgW0egShDCijDJOU/FBKY1QHPDPHWZ/VIyl9922WH7V
fS2KwDWK2vHTTglxFbOtKfZ1RSvq56TTNZTkeVPmh9EVzbuZOewNaqhgHUBH+KSvAkKnqbO2kMrI
qS/sl8ENa6S6anYSQt15bzfOH8+61IlRtEXyJD/om+ujWRr67dSgKlljmT6GFtYdIVbo6yms6Nt7
49qgQDI96f7JNwMTuxJT4yZKIOOS+XthmpaBU9eodxfsUX4lqa58oriaOn6UYr96j16ot76IurLZ
w1Y0Fn5i2TQ1WOZU++ACgrV+qtZ98tR27fipm1nKUx3REXonN90ASWREAMlZlt3QKVwuzwIreO5S
gF4TzsApma366Cp6GdiL3v2eq7hO/LqobGvnVtyKZ3FGAM2TNXxJ/7gct3Zyu0liUu3WyM1npRut
A/WNuPArYBFkwphCo+wfhyxwMyTxw6x4vt261ZEjvtccZGOLkEzqQDUAb7I99OVvgd8uFmfxmgBb
COOfJB70o9a48F27Yc723tKNBUcdDmGPtxvh4ppi5CpADpo78JaGTfnkZsIIhm6ITqR82FzmevGL
Xub9zlfemCGDgnFznxABrgurtHjC26VdoNCODfbkfa/fm72q0t5b/IdSj+ygDBLAcw14Lx+Nt+cN
dze9c9su6MyhOLo1JdQhn/Qj3qh7uMrWUspTDSUZAsoVuXVx3ckqcrK8QccQAt5LHnSIls52DUW4
xmvw0THjvdhraynlEpItkD8jabyc3zK6dqTTlAwfyEYLzDQVJ1M4cAGSTuwEmJtDEeDxH16DKz1o
PqqJNSRlF8SFHp8jrzTOwqvHQ9mXe/S+LQIAVVX0KchhECKsaeZJolZU/oEeyoSTliETDqj/xMdJ
n2lik+MrafUVDaaTejp4HhVydcy6ndTh1dJyFeqBekC/ezUrgy96ubamU6v1gAlrIP3Wm1PFZ/0K
UBF9W9raweA/c7kn60zJozu3G9A2Tmpd134hRO5yYznRo6NN1PqA+uz7sWwJy1u8vr7dvuY3wh46
khOIvtbyQVkvf+UQNxW2IHobuDgpU8+Jl6PRG9+6VssfQs+KdgD6jV2ASo6GJiB7xARrammlzpBW
bPAn2Dk5Hb3DCpVlGD3V9aLuPWBygVcfQMriMAKRMnBayl9OjWBvCI0JlKFuptA+GrPTHyhyGxh9
DU15N5W0Y/e1MKShtTEr55R+yIVvK5ZyevcSI5uTMQKqB5purDZCDX7jJBPwijrMNCSmw/0h1pP5
aHl9+1iVTfTX7fE21xi+nJTgqJQlVpdWrZIgTAtJueH1NpQyWgACc4iHAUjg3fEIuYxncG/h2MD9
sQqaq2nWdGEbNDGKcu+OpiL0+dJi9VQ0Yq/B8fWs5FAMIv0FwWpWG7WjOTytm+026NVyOlmog311
CPtTHu5qwa7PBFA7JBCqjrykUNUuN87cOJkZVpHEExeczM0hvqcIHh8XW298ygLN/e0P9gqFXu5U
FlCaiBI0ySKPnPubZwbzVaeiQsbcAPONoBxcqzoNCqm4P3BGXtLShH5Ne9uMAMYS5mOVmR69A0w3
6rCYH0kdjJEOGn7olEV2xCnKeEiLcPiduoV+CsNEZId2mrQn1o5OhjV+zB8jHDzi4+2JbFy8oJQ8
XvCqKe2TX19OJKyU2VYzpQ0y0xz/AOAX9xU+d/dlgebMdxQhjtmkeOeGNr73nhuq34Hb22jn5G99
P9lVRGqd2Spr9XiCp1PWxBmXjGLrRyVylJPa9dZ5CHWdfva7DRc24j9sJsD1IDUi+CHoupy218aG
ochbjT7i1odyGkETDJEqd3VOs8o8PcW2OT5l3HyBiCbnINi3mrVrf3QdQvAzMN7ToZsz97V+wpzp
ntoLnlgjMkeayzj9ecrjAbPqjsgd5PEuM9M9mH9jsYk2oWIDAFI3WdvC1CRGU95ZbeC1Lqofp5qf
QiPpnkcvy3qk3wPuwrd32TVUhVkj/EoktByZq6BldNSyCmXntCZX4AI06hzko46teUPdK1EUiz51
o3pwBr35entkGTuvzqn0pqGpCbUTjbDw8jsDB071WAPAzfFkBnVZpR/cZd+IYXMYNFX8Q1qBKczl
ME3fZUs4eW2gmg22EqE9V/duN8++CPWs8wXGaPFRwdrwGM3ArmmipF/HItEOqpfFn4Q75NWpDeP4
tMSGu3NXbX1u9LgSLod0Snnn8rcpHT6VesLZWtJK/2qYyF/a0clOTgTL5aCFYHyH24u+taulwxPi
EByX6K14OWIT2iooGSMqqiiPRWyaQSxc50V4Gf5zCs+3BTq2M+jWNN8OukrpraZaCluNKbf3mU1x
Im0OnkLkYNqh/jKE07vd4VhRGYZR6pTNR9eJvaqO6RhldJawZ2++h1zW+k3YKkeaFC1+70zjEdDS
PNP6ea8D+NVMqUMgvwEFAgslNl/NtE6c2abAjxZGSZzuzjTbCBMM2QIDc79czc7lMkV77VvkDr44
SOSlBEQkcagkoX+tcPVwidN8pnoW9Kiri7PeG92T1YbaY2lr4Z4r3NVxkoMhgZHuHmCvr4H6m9d1
7jJR61VFBhwt+kvRT/rJa0rn6+1tenUrMQpieAx8JIJ+XdpRUTAR0EGwGYf4U1JTIIBqWYNgO4tP
HIFAEgTz0FXzniT5mijB0NyDIHikqBZmdJcnRBpJVpUCRDa3rvZ3r1fxH6Jae8YIFWoAoZghG04b
yW9ady9/4XkUeX401d5zmLbWfKz/j7MvabIT17r9RUTQI6bA6bJ1Ns60PSHcCoGEOkBCv/5bp0a3
yo6qeG96b5Y5NJL2Xns1HGGZoIL35vnfH8lvK/f6u3AiAFwEbQnP/u+/qyIi8dECTyszLnXWatUn
x8ptrKMbajZjVQEoJEFKwr9f9g/vG97ImGVCQ4A28J/VVHVlPtdXqnkp+ul9nsmQACvM/5P+/Ifb
A+5xHToDOQVJ7bqy/ue7QvWpDT4GXMfH44nnA5mahHiWtU7v5CNwYzR1UbRu3/79/v7wpV0nwin0
N8gzg6Tw79edYDgImQquGyiGtLM1y5EwmTdySMKhDkmNrCuSN8Ak/4ti/vuThWkv2jagFNcK/J+D
Yu1BgcLZA6fbsVrvkz7aXzRb7H/gO7/vSCgeUemDX4OC4rdqeB3GHTeO7t2OtG5Hu+VnpON9DWHZ
zoMHzvvvj/P31wi2GD4WkLjgcw22/t8fJxJC6zXLMc5n0DHzFsE69jilCz2PWdE/94VLb0w0qv/X
RvjKUQMa8lcUIL7Tf5yjQm3oTAvwuQL82I5UCt9JkbGWTV79x3r4fbPFpbAjXTlL6IP/SW1c8q0Y
GQGPZoXN97dB+v6HH3nyOAL+ff//eJZX9cVfECRqpb8/yygZHB41BpYFTLSrjyKldDiUlKFZmePJ
VSD+cXZCHs/8X5GGf7xJFKDXWQrc5/851dujTBvAv1iMse5PqsynWyJEdcoAzv7HB/P7+kNjCL4f
1jwYhij4/36TcE0roigFsANVPzmpHKK/U23CdsoyTX5WNJak2feius/nofyPifDvHRa+G4jUrh9q
jBHAP0lRqESQcR9hzVFj0qkRJF4mzI1WDYd/qsI7y0snjjRs5rUgc/hVg6wCA2G++uTl39/1HzYD
gKJX2BC1w3Wr/ftjiPphcr7HHHUSViAWB8LSNuEzyf7jcf/pOvATgfzv2mX8FstOEzBJwcvGN5UL
c0vTSB/3lP2X9fOfNp3/vcr1V/zPZg4Ef9wUfHNAxFonKHaRcEtsDzq4XNRyhMf39vPfH9/vIvwr
8x3Mhb+AZUx1sr9fUQIAjGaYarYYQaevyMDMh67nafUwY8j+ecMefAPAJoFlLnHZBbYjyx2vM/Ys
+lncVEMGEd2//6I/PgK4HSC5Aa0NdsR//CAYObDpSuaQE7dvZST5zT5VyWdNRNURREb/F+T9pzWL
GugKVYHfBOeRv1+wWBdhlgBgrJ8idnaYZne92qfD1VbpP9qWP17qCjqCpILd6bfJ0FIFVxJQxDR0
YcdQzfwCosHSjYkrzv/+GP+0PWDYCdkhcDFg0P9YF6WI1nGhxAKoqnjVFWRcfy5Dvy5wlc6vdrFI
S44Ni48QW4ynf7/2H27zLyUn9gg0aeDs/v2JhquCYobHR7vBrfJ+3XX8RF0F5SiEM8d/vxS8df+w
MoFboRRA8Yn27J/AZm6RiaENOPMVIpvMbeQngqBkjZktkmAy+WyGCLdJyyENJ5Os6ysk8B4oNjHR
0uRDNbFjAirtSzSV0dd99/2LNH1fNvAmEEm3x712nSU6qRukae77aU8KunWMVyw+qbVQP7TJcnU0
Zl2+l/PsfWOCKYfGbsw+7THEaS0rVf6DaD/9SBY/yjOygHLeaKv8B8TKrLIBknYt0seMf0dNn7zN
xJgSMwJFPjlbbfa0Bzl+uuboSrCNc1tCudpPzyzPULeaFLlUiJm3w9hALhzf23Gr1RmQK0RVKDnB
whjjYH5smyn5Ay8BRIFNiu4cVSuSvWqEXPed58yUJ+Rywj0lQ1LtcagDYee+7mv09mSutg7elvPQ
7nK3/IA5yhy6SCbMH2EQws+14g6wmopI1gixa/pkNio/gS5Lv85mXj8hi7OQIGsIZSH7hPtel2+h
uEcULeIzofbdHoANJVEX9evq26hOfXLbj0LlDTaJ8ftcLEN0T6oheQafTCN8i1X9S2IUCs0VFktw
pBw4yOc2nqvxeUMIzHggG+h8DS/m/R0ygIE1abqsO/5Ej2/Bhy1DRwRn1gK+I0DKtsHezyFCukdI
ZvymtUh6f1VXsZ/1XFFEp0G7T9vcT94+qgVyQDiAwUHrSGGcBawxYulDhOwXdgOHt/mBVVWPOx3q
6YYWkSiOguDzb3FA5Z/kNg5fHYSwn0BArJFiDmf/GPOAcT8JHKjZgSUFZgPcj3CR63OKLpjPI+YE
M+II7/M4392BykrDHJIlfm7oYJCxClLtLk6LypDWNdP+fRMhKUA1gDlOZ1wy5sdqlTWHMGdW0z1s
CRKQHsQ23OgkBnENd5Ec6VIM+U2Ue0DcIAjlU2MzMaiGbLBhORdbFUfdstoUuarAgm6ioSc/YZGE
lCs1AC3CA11qd4GsZEQoDo2rr7mrdXEse8h/Go7UJNKkCayxn1c/T/uJ1dyTy7wXydjBrVIWp6zv
8Y9Fkd9vXM6KCIYRo3wiqZaPyERWS8NjY+/GfsienWMx/NVX4b6UJUb9berABD4hjYtPIOQtZXGT
kL7PQE1Ci4loetD4j8GSkCCkp7BgsTGC2+TV5vklLmGneotae86aCgkiz0VEI/hFxnSRR74bDbOT
Vfff17Lap3Ou++W77NP53ReIagDb3eUAxpA3LI873ZNfw1iOd3vsGbaictBbk/vKQE9f0bxqZm3q
F0sjfK5y18DS8Iyns8e3CMFlufKnnipYWnu0BDcejsHVCYnB6CRnmc6/7Ij5Bujg2wL/AQTOTk20
anupKp4VjUHhPR854CjgNQMX69nxqu9q0PPzwzSQPr2AmyCn66LYvgMmztbGAa97rhGtQbrNCHeh
BXEfzRaBdbvnU/+59PhUuhlJruayUT/8RLu9fy5yXepuE5nDSbkXHpb+eNNxp0gdiZaTtX5eys3N
h5QOE71EQ3AelpgRfIzSWWl6yIiLky4r1jg04GPk8XnKMOQ+LGbqdSMlZNGt22G9fTDJHCGJM8QB
6cG9oqSzsZzjxszDCHZ8LNfxYRhWeL1btu5bt0+z2M6sH31/W8/SmRsWQ+3fDBVyEVu6+G27SBJx
pEMtFoje7uFYcY52r3RTDXHkvwyMev6KDjf/kRA3IGREDUbeg8GQAkqfgjThyeLnuAPJdgBi8J33
4i7RWeVPSDGn5BYPHwb15Q7medTWmo/L4058xm77EG39QcMoTv4os60Un+jAZ+yJ+64jihzsksDz
4VQWpq6+lYxa8o0m+5IywK6b2eHmCXvc6j2dClhrNq4Ia/Si82Ksf+4oF1VHpn020Skeep9ETbH3
GIA2PkktVFaRIpPaobM1bo9bGU/ldIKFvh2+wiI55s2SBRJ+RMm26QLBJqXS554W8Om+7UmNPatN
WL3Er4tfE/8GWmIP67BEJu4Bvols+TGt6ZC+R/lo+W2EUyVr4cVI+18mQ6L8elTkyuA5oT/axycw
Z1N37/2w5xp9QQ2idWNFEsmxM0Ac5U9Wh3Se4Ye+yPUFTudM3k7e6QqjPRKQ323EQj/Bta2IFT6f
eKUPo9MqR7gf9fKOArEHwWYVhc1eSQq/WwDx+bqBROoyNT5HvLQTPch0ykacV3rpiYIvA+inL3hu
cdaBjpTaR4L5JY2aYOFuCbuakNN8b9FeFnJ75xmET4cxnsmuWg9A2rNmp8T156WcluFhEfWmfgoW
ri6RLsOn/5BrtxfHBGsDRJwY/rdwvImB2Iw/MTKx1HRbhkjuy4AOmnZpX4qHLfXLcjaI15MY1eeb
uiUSDrO0qQX8erK21Er2j7ACVLAYTKqw56SZlath5TMO+Yo5XS75cp+HXdX3A68q2uxitT2IP9kO
w6gGaaV1+Sosw0sBNy1y09Qsvl7VyU/16M+TWPP0LElh88skfQGFeCzr8ahK0OOanF+LWRllfG6D
WNeYImigpsMPUoWNPihwHNMmFAIOdFRve97E6wrXKBsNmC+m2b4/2qsNRxd6jsJU8UwiHCp1CikW
cKgVx9XLLG+1g+OVRojpwuoOcYIC8/GJJTEU1jPyPWYkO11PydAPHaLHYCZfJCt/BAMcJs1hTca3
YQHzu5XbUkSnDIzGx3ouadakMqrXbtvS5T0OybI1HFpAZHXE1F0wo4Od9Gwqj5kVQ/JMx6Yye9y5
t58wzXehXfMoMQ16od7fzKou9w6SlhU8D6ZTdoDnBayNymrh4J/1Kf4+dpx+EwUsVlpVb3Q+70Xg
d4gaFWOXeSVvlyiJh/seGoD9ELZ+eNyw7+HBgVL7sbhS64YmpFNJcGBh/tcus+aYRlT4b1sxrigO
qrECy2wbgKm2o4EhHwyAEEPRzLG18Rc1WYFx3FIb1aBUJLqp+0plRyTpbfWJwACjaJydFemqRWJn
NkrDh1onq0XwQLzuy6sSi9MnxkRw31A6pnmDCR8ffw6RG8EYQVSCO/UWcjD/QN2QTcdAgwtR4+rZ
6U9k5ktcHQPis1N4vfWFOWhbOn7QCa2jb8lm4s/KQL+fwvRe75fYGUeaEvxrrCs2suoQI6k+anbI
eQTmPiRdbmdbjOe4L9h8syG3jTQJ3NHWpyR2cYz6u9hVR+N+DocSHZ253Re/+5P3Ol1Q2FarwKc+
LnmHnDwE6CaiBjhbCh8gokk2B7PkgoQL8p2G0NVyLpLDxgzqsgbdtKEP2IyT6SF15TA9sWVO5sdd
wh/oMGbSSOiniH+BYV/Pz2DqVRem+aBa1TMVTjkDyHZX4z2ech4KfBs5qt4DzET99CTLPcsOg9Lk
xo5R+Fkp0By9vtalM2fzw1QI884RzWWbSscoUbTHwAFEXSfKhmQMZNQqZPwbVs3yrYAGI25SHVR5
p8Ki1oOMRfmrJCu1h6x0Wtxkk6x+bVtuh45i87yTBhZvHS0n0LYFClzRJoXkrPO6Fi8O28RzbvUC
gSOogzinBZv7B+QVZKax6wSnF3gAp0MHd5P02Ss2ygblsfwQBE63ix1SnLRqHkN/g3PYwMlwmFHF
LoZe3ceqHT+CFIP29zUCxu4ndTWRMibapgZbqpbtEOkZ4RdM2C9EiekJezkJGHLP4s1PE0A9rITh
pVcF/tG1hCSz9WD0ojLbot0c3MhgEbZRxAweymXH5S0ck8+QHLiqwWgZWrtpque5MzZCOwZvtrq1
uuCQQvs+fhrYWIwoqxJk1i3Eylvqt1i8A56zX/teS7AOt0SZG6zJ6hStoB59LgdOB8y7xTg2yA7p
37Zt3HQDkl2wXU25iRsUeOzLUurlGOl6Vk26gfH+Gkoiwp3NVcRaoMDLcsP9qr5tWR3wgyEaBOk1
G4g7Lzl2ATHKej3qymz8pmRVuEwGb+tZ9mS4SzbsjIfdpCG5wdLs5wvQDimaXCNT5M6tQdsTyTFC
OE56RtRDVLNSo3BYtuywVEi6/2RTN82fEheXcwMrtnl8cyIq6zYKMh+baZw1LErmrO5BcdLLVxpx
8DvQ+Ywsb4VbVdX6GvUd8OsUBS7MJNJw3EbuyM1gsmlqhRpi8wmmmjtpaMX6Tyn2VnhucLp9zMdl
+BxPwb2TkOs3vVfzwy5U+Irx1sgvBFuHb9iGL7lLRbGJUy+H+WM1LD0gUIaHN8PvZ/karVXmmsyA
4u1KTd70UNbbmS62/kb6JdhTQfstf67NmBcHvaf59z5KfNnV41yQC7ZxbKkFQ6VqwsSTu6KS8m4o
UVQ1OCgIWK5axc+bQMN+hv1Nkj0Mziz27BB/jk2m6uV8z21Yp7PL1Zh8FGFV5sOUoN69Uxvzp1H4
UYEwsEU3eJP+ex70pk55JN38QaAwze7yNV9/DaBmms5wSIKbnFy9yCYirWxXOSIDbylAfLkfGIfo
PIFdYvLYpySa4DBXkB9x7OtXjly55QIwg6WNG/kc368Ijro4NpG+K6KcbKfNZj1KsaXgJ5HNjp6Z
jNmHaBPO35ZzurizJUl/HADJLHezG4tLuSWyaKlLQ3wr8HQQN35124P1fTJfMHwtxwuds+w1o5qj
uMiWCYx6Q7L3JA4IVFskgNsmWoAkXlU/HBiBzdIJVwcRtYEqG02FRKDpp9X1ekQwDb7RUcV9etBp
op7BG83mFmdmdKuNNmPnqgyhCbnGhRvYeZifqYh6VG39wnLwoTlbUdou+efC+0lcUqPgVdSXJruB
xGOs2g29b/bB25UcTVqR/lQEkfLGmDAuhw0hi67ZBD6mDjsoNjfUf/57kg9s7qTeorghlLCfcjQ7
Paxl6W+Yg4+bb3hCM2DHiGz1d1z20jT5ugAqyhgrcKDIcZbHeAel4oQmb4HzJInC4GSTzEgcQvwO
kQ9pEU3+jNwUIGkx7N6xmUCWZa7Zyvw2DWNxu4+iipsYWHXyNEqrwxGgV1ocN4zW3zNfp3urR9h2
HmMgBfQmHecldODewoikT9n4c+5hid/AMDBKTljWaXLaUKOIs8/hBHvJadjZ7bj7a2IN9Fh5wxeY
JaMHjAbSErwjfdbZUJ3WPYOAErtOAmkFnJOKI+3XQbdg8SfhHuaa23KYa5mub0uEOvEQ8HMOqFmh
X6fgUMh2U9k0AH9Do4M1WtMCZmYxsBOLS+uGRVX1QpN+rho2UDE0VK5AWshANeRG09xHbQob/EcW
IcO+mSDXNo/5sFfnKeaj6YBbJR+wifNPIDkMeZP6fP42RLm4IWsKEm4kWDxdlEOdCLPGwpXdOIX8
eYRm6gt+7TVNYkI+/WkERvEZFiDZq8Dq20481Zof4ItTvM/1znSTZc7cLzkOp19uifOPMLhO7AFM
/PFhpRsJ6EhKYD+A0PYvEPrkSAzdfDq0bkxjdhcZPKxm2KS7KJlZCWvMNHlaxymOzoNBBNtdgWnA
2sHhubydoT6ZOjmzWh3BZ8ueiYhMDd5xOpqmLKPeoOn7690GV0c/gNIp9RJIouxjlSPZ8qDXnLpD
nlvCu9Uk9qXAJvEzbKhUW5iKieKScbt9jA1czg8KzPf6QHDcJNj9yXbnoU3El491cpp8zaOPcp7W
byGtnOwWPmT6mOSOX+VaeXhctLL8skHpuDQ4P7M3kRSBdkSsQ3/O9rx/Cqn0WE5xhBrZRbHu5DbA
RAkuoVDpDHaAqiBbPPXNGhad4bVSvLa1D9UjGM3ADvH5LGnDNYgs3Q565dltMKtpUgW6/MHPcWy6
fIJoBdXYOsO9YZL71w2EW9WOPXdTwyrJABuKZXiGMX0/wYQLBfQZDsTAcabCTk+LgqjtCLTWvJpi
ArUMZMTFtNAxYb7JBkN+oLfxlypC/9gAS1AnwVJgD/XC5fptqVNtj9LGmbqdC2qirwGZgb9qw5a+
tXzI73rD1Q8CYHg6jLvLP65rzy4h7Sk/oGQoWFO4ATmzBBDir2wCeHYYVgPza6OtgzvF3GMa3+Dt
T+uzkakPxwUCpq0L2CkuOYppfoCyMH+te+kxsBsi+1Zns3/2JY4evgMnajU1yavchy2/EV7xJ7+7
Pn4uURSsxyh2GG7u0AqYEyae9pFDncAbbK3zYxTQPB5ybeYLwRAwbX1ADXlfeBFODiaA6BNCwsUh
HcblPQX32V5gz8ofFLf93FS0WLZTEll+Jl6m7EZcCSRocgohAXZxidIJZwSU0b0TP3aA6TsgZyPS
dlsylPOud5BbiTIsfbenxL8ThLXyZiJV9iEq2YB+0JP4XiOGcjlUae2/ojblYxsvaN26CjU+b2Fp
5D+pui8+wNlwFCc6VflHQ3KAdVtZjgHZD3sNGFiS8eu6seurTkNxKCM/f76OPYZWhXnMoRZcw9Oc
C7Rw8LCA9W6I+2FrbKD6AySuSC0VrlqxEJSojsTlvXvYSl1TUCnCcgjjWtqHlUSomCjR0z3Kmp11
lrF063xVuqSpAZ2/Soows7dJTwKPCbFI9iVGA/YZxq8ktCpD+vKD2tl6l8MQpsBqgLh8xJan8qyZ
kJfxi0uM2U77btQDFGNlwDQAsRqPGSvxwQFsVs2YjtdimjotT3S29oBSDnS7NBMIvk3h3P2ygFE2
3xaU9WeLE+VFhjm9k+k1viwlqwRDWNR9eIrqIYUkB7FOjQeeCeOhOFLpPV2j4hvAwUJd0McX90HL
kp5d0JBZQv2VfQFNfvrWY8cCig2N292ecCYbFFz2jWeMR5jhRO6+dDLC0kcwB5yGd51nbS4Isx3p
aTxCWSGwPrFUa3eoItwLgFdf3e2EVvkhgdk4yM3ITX5MigL4xF6vXIOnYEncAHHKoyYdSHhVpkBl
ofcdPII+yjCPsZHrYW6fh6SliVK0AeqBxYNOCxgoak6Y/lYZ4lhQPmCQcSnGXcXAUEM6ngFSby84
o6Okm3bQVQ/lEDZ2VyYW545H3aYfgFDu490ma7Q/8B1O1UUkdMi6Ykz3x34M4suoK0hltgIxqhlB
FOJDbkc8NnjTsaid1MLDvReZeN8KVGBvXJTLV76xonjmWWYRKrgUa3JHkAh7s/ucbQeHpBisqD5j
ObDUufzBp5omDYZmcrgfVOzuF2sxR7GmXj+llFUjEEiY6SEFPlSNgcDkVpWAazshBv8g+3FbX8y2
MHKAgYSZmzyjCpMbxNHcUD8N/GO91+l6fa0l/Pqdk5+zSovhsqETjg4ZHPxftfcbvljE+9TfMgMw
DvlKMX1zjpN3iFHxo5mAb2ADT0Hfd6v0q+xKn/XqrIWv/C0n0/y04wPdbzKl+o8EOXf56yxFpdsB
I2j/uVSjuYHrIAgwIc5E1AqTeuBzm6mRLYk9f0G9hFvBjsJhxQ/lSFSfe8DE0Xm2URbdcwYOwv0V
SvxajlnpYRFRoizZlE1Dt8+xcZ3bim0/RNGYfcnWxUZNEtWzbXq/aXbUDtO0LuSZeQOkU0fnZdrN
t2TGOONBZcL8KJd4fFz4lkG5B2pr2i7pDmHnlHin2orV+gmDeCi1KjrUlx3OYenrVDAMk5IMllod
7C2q+t1jijadgSj77Y6w0r5wganZN5uv69iqZJHY6EuxdxxdwI7+Dw14swVfFrdpjfV0phsiv+9Y
UIUC7Ahh4WWHQzd/tcNgWIMiRg8Y8ATAqRYNXt1Ow5YxPMVqB5hdTg+ucPn8VLtF/kJ6eI5ULBC8
sJsKGpnzgjmhOiOtFDeEc9/i0YBGVpxBP6n2VpqCnfeoz2VXw93qOkLq+1uMfAr0A2yu72GhUzLw
zeoRVgi11r+yHB1Hl80Wqa9lWMtwVaHIJwhx/KMeufGtguFhjxNUIfWixIgK6Dc21bWjRKbnK/ML
/v+qWtkHjFzhV4ahef89RscOkw5RRZjuLqUJLSkT88AQ1WmaIWHhK8a/GBEiOLToG7iRolIBnxQ1
69WA8laWm8zOVk3je0lq7BxiDPS7FbIXB/Tc+GMHYi+McKHNC41agZ4fR0H6H6EU5mfONIptNyUM
dfpcPOVwe9QPGqYp69GqLDqgnIyGo2Z6Xp6KzalzgvouAH3khWyGAR3TEdh7oU64lyoF9CX2l2wD
U/pZo//Wp8276K3myw6zoU3XyQle3lpdJnjE22aKB/+BYOoyHpY0SDCtWb87eJUEtCxAk5YYAWcJ
9sFgbbJ/ynavMUysZ4/mlHCIATyixX0bKh8/r4Ovvq56SMY2/PV9zBCB8M6DWI0ZeHDJBH/ytP4U
mzAkmGRY/n1OethBy0hC2jmIuDxtxI6swz85vlAd6eSlnhE00rjUcnusjc4szISqHQjPmmGMMCGH
rTxiXJaPgPljCCMcaFqhKWSv5huMn+CKiCwxb45EsTzuJirpft/DdvMxZDuoONic4l+zrfgdB9l7
PfF4RHrcVPryMGJLuUKRQnNwVrDMhxpiq1YZl47wJssAYal1IXdTQVR0yVQixwMigWZ1j9aTrg36
fTTymSinDtM8r27qiWD8nKI1xayapJs8bDgEACDTCMAcfOW+miybMPUl86IOw5xqdCprqkQzb8p/
huuCxbnnM34C7ZMGbK8iZ+ea0dHe5Jhv4jkk1w+WK0+7kqL0uhRg37I2qxzwMSt7OBYBR4ELATzF
5hzeamkp4Ykx1L6Z5FAjTw0HFJgkWcCij2Yofw5cr+pBTwzzSHBLBtKgMVGfUT+Pe4NGnZdNUqEk
62bwUZ9nhqzb29FV6IIiWyDPARbc2REiHGG6MFduvCsKrcShpj0BgFJ4elvX0bTfRQiBvJPWQRFl
lhQjvNwPUPBbqld5xjEVf5SpiH8W6Y6IiuHKUAWSIwWSwHky4XuLej+1f/lrHSzN7LHfpnn+7GeO
In6bivjBLlSA/+5nyG3z1CTAV6PdmoZAt703FeJkLnAKwWQhdwXPG3A2h5eJ5Tw5LmuPWRbKm/UW
o2w3nGySY2wXEoq/phY8nIsHiTcCuT5fVBPgAG0w4dy3Z4phlG25oCv+h37DLD4LsELcRTWyI2pm
B2/cGFl3Dfosd6n3qahajNkmffXsCM/bBFJ/R6EIImc+QIFxYfCEetOYT964sOyylZjVU5RMq+PH
Xc1R1HA0E9dQi0R9FMBV3uawB1iouStFYSMlX7qeWVgQQUU+6psIA+oXjbIp/4hu0KoPeeZ19RO4
+wCaQMUwvBEAhHzH3ZAA4wEXEVUvdfLbtBqroLO10KxBz9JfejHCOc7uU84uWeLt3oHHib0aU/N+
/1VGAX+4oQl6AVODo17PbMgakH9itEa6ro+MDEWF/VTs6ZlzNb2MVLMvdMUcGV4tkoKwkNRbgLJz
Hn9ippFgwBAwi2PYzj2xxz2oJe2AFYAIgXoctEXMqkr4etZLfTvvBsF4FUJAwJASBThFm1TqGzoF
lAKBVPy7xNxsazwDCnVIRLKF232assOOfPcNQpdUdwVI7+qCXmO1B06hLOiQRVjepPmVfbAN2Mtb
0C92nHDF4DEpV8Uct1zmwTzKHeYQwMaQM9dIha1Nc3AOztsqsV8TU84fwObR+VOc4j19KVXg4bxi
LyeNjbehfBmJSisozUaMsD3cWoYHzD2w12GyDBAutXlaQ+oLo7WGAubCai35DJhFJA7IG8/eMDnC
0S+WkZq30mHbf+c542hBr2c+zvdsb9d6sa+g+vfT4WqJNXR4zOpdu7Va79kcp+MFKAum/uKvWwkx
4TleMGqdJ8oykA28CuP7rvZBN5Pw0NzVio7w3GVszCDCDuriPUqeK9V6Im2qe1i7WBivfMoBZeDL
AjlEtB6xH/MxETmOqgr/51ftisIBVSfxayk9+xHvw0gbkE7ib9JW5XDbG42cOQzvyuWY7Eq9OrOL
n0RxEw5wdRrdnVrFWiPXjGj4hGYDbHnDCmfgmySx9JeILBlaeEfDyBFixvgZPRD45wvwbopnjyZr
SwmYWGORLDi/Lbb0dkbQiTvAEo5+X0GNel3ApHe4gTEpO5JrwJAmz6O0M/VM3RdVWfmCqPoaJKVg
KT8inzoFr2BgZSfk/3F0JsuR6lgYfiIimIct5ORM2+mxbNeGKJdvAWIQCCSGp+8ve9s3umxngnTO
PxJPT4rIMBBKZDsK/cA2JBPlef5WVvdjE7lLKmqytnZeMQLeD0CT9xtCAJRF6xL8GyJDzC/R68M7
PW6KcBIVr69t2DtOyt3jwVzXxCnebz1H4i7appCSUuDh/GFQIxD/OCxWtO9JtJx/a9PZfmaE0vYD
9Lsz7P2O6La9a+XNNR47dwGparjF8lFv5jmcrTDcKbXOw1ksFiODqpX/EOaeXvdEXU3lbltEYu85
3no7LeOALpoBumYv415tu6lE4nbDZ9f7Lh6d8GBW4/hYoYZ+3XeWCEN4vrX5ZRnkgUAEms+8nlEA
PudVlHBg6z685MwJr7nnI/jyEmSrBpwGw0k+hPMhSVR0ZQyRXxBennqMx1qcJttd5pMc+KcJx2jq
R8eXhgyzoe+vVldH/8KtYUqAcI27Azy8f1WMvl+QBTJI8ccgsCEInKDQoV+iOA1KBBB3uQ/CZBVE
Wv9Xe+W2pgJ1COzo3C/1jikT6cu4QYH07ehX+2HojE1iLGlegV2IGMLDZmVK0d0wg9o90u89Rbfc
1zTpTEyiDWTNvgvaAgUYdP7LgNkoyKbZG3/ylWPsIibkGbvcaRyz62+bJKus0AzWeVFd9bi06q2q
0fvdWzTwvd1EpVsa++t2CkGVxy/W2fEbqrb1HqcmX9odqpk82FtMrvebhEfNnNna7qtxWfwUPUQS
pCX4vr4nGEq9lkFAlxhPMkfQOgUcf1Ty9o9yC6kqRX+xNqmZ1/Z32OqgPnOfBd9zrqvHlQCdt2Qc
QtLG1wC1O3KJ+p18f5Nnvg3iipLJjp/A+P3poQy5eNJelQlZfTo0P1vlA8mT0FNsp8Yt64fVFhUq
Kbh8gA01IoeIhyY+M6R75a50YEB2a1i0b7OhEPuAIlrZV1EaTh52SfXTrYu4tiq3eCQ7Tvtsypv6
4Ew0skAggsR+rF07jamx6HJGD5+vj3LeZvU3kNty1a5n4iPDfe7sp3wyCRpGK/m99XXAQkjeP6gS
qiLnb+ShFdzXxpPHW1cG/rTWKxn95iQpM46iebwIr1gm2ANi7jITVt61twL9h2t3XumM8eSydydH
fhRiq9EfjeR7nrrEXopzX+sRxnNok0en16GfrXkMtUwQWOOeimTq3tm9WyjppSquHAJDtCvR+H73
ayS+PFMAxt/AsQ+/Hco3kUsvygowI/5msnt4GOs6PuQxPRP7aLOL98YuJWmRE5Ij1ENNXiCSkxyo
xTIOL1AfSZrPFAejJB09wKcRVSvjQ1x+Nrpqxn0dJ/1bXuUcCigGgifEsQi5HP6+53YMkoCjohBt
qtXgjw+6tYovAFZKd+2qkgSLJj3HbFjU49nzt2XNFlmR6khg3vIfqB7GTSL7tybTAoJ7TyQa4bHO
ECbqtotE9kutG+kiV1uckuB0q33cktr71Pgr3LOJnfnM0uZyp3GrmKPrb972XAN+/RHxulhZryO2
CtbMIjxU2kS/NhKjxeNSbW7BBtt0X8FqRXq/hHwknLHVxlZSjdLeR2s0AfyUjdAnoROJhbbwijuw
aNEdOicUl9BDeQwn3nClNusKyr9tjfvHWvzEOhZNU/DnJIP7IACZLZ7SWfW7rYw9fs7qup/r6DXh
EV3/fHJZAm7rvhqe4tlyy/0YBDyZMSKsL1LigEXnwuuQjjflS6WiosgGrYO/bRihOGqp5nt32s55
rWrLWKjkQsJ95oRq2WyIGD0OVjsFX5GZmr9V5ZhfZGTgPg8lHy9zmrWBYInEpDqItn8GqYk+uuFg
sbV12rtv0Ax+Vqj4hsMMjROh7rjRzpByGi8j3dk9Am+mtqrz+zVDnFUwFnd9c5nyaO4yNbri3c89
Z81m0mSs49beKH+6f8xzizYK7iSPml8oeHyJGsHhg3KrMIAyZo94qoKpoMq1SuY/xhacNiQ4xfe5
jcLyMK9zPKdgtcVXXmsbFa0VOKRNeU27ppaAeWd4JFaqL6pe7MFI288WISPSrMlp6BvyJYkz4y1X
5wRAOnLKO6MLaiiK55zHGnF5ZQFUjKqLkbT4YUfGtfbcU6kduzsNTrBcQygNkU2IfaKU7JRFpATN
KHWLE4lMWgQrpIvtA7w+RXVuvSCXQpRRjJN4NwaOrksNW+uZpIS6Q181V4ieMXSzMjEqQhxZvX8k
ytpfd5OKkoF/sEBOh/5BbqlERDylpcr7A+C/gjBM1tJnlzCF+Z2QQfVX+Hn0H3qg6OKpACDZmZnr
0elUYbKLE11O+8JbXPcY8Rm8RUnl+ntEcPpOk5YzPdK0Vf+dB6u0HxFjBOY8yqXR19Lp42f4Ttll
vVHuk5jJIDsb6bS/O0TfSK58m+641pr1IwWG4ZzW2qvuEZlMAwXwrfULhrBEd4xQPXP7kJvCndvm
WfZW9D2TnJv8RWzoTQeB6tyHz5zFA4J5wMde+8mPNDGwkoeybK+wlFL94dayymIz+dapXo3Y0K+u
W3cOpnxZju3otO1OoS707yFD8icdw/8fFtX1wPBekduHZRSQ+9Yw1NQWeBVwEFvrq43+tTmwWIQH
tZb2crh1keAQ2frYoFjTEIs1pFu3X2KkIC9m0MtXMUpz1WFc9Aed6wGCIFRDjpPQhk2vA98HCTCW
pwgQdINLMSP9S+0xkYT9N5w+v+bOr9U3se7cc2s7CGu3IWurH7x47YaXoK3mJbV7hgWE+6Z2Ul0v
ehcOLLm3ApzKScMJRpv0b3QXB+y1EUxMHzSPRXxr90QUZx9oS3HxQehpvRSd4agnEQJpmJJt8VNh
jA4ZuoFnLjwX3r6bO85CCNjeRXc8cIUT/t6spG4Hw/fsxniOcjkrPwsxrAP6xEaX3BpDPbw7kwus
w6IKuzjfvAZIyYepPVJZJ+tTTuP1S0H3bn2v/Ep3zNRivqBx6X+thKhf1qbwHACrimPNHrBEQkmt
8+LsfG+Onb3VJ5H/EOvZ7o6To+fu1MvKXnfdxCQM0gQQnDq0InFh4547DQEybgzGXo0wSzr1N0uR
j7lIOfO4dyq0L0jxS3pWUVqWl6Cx4ITKqBQ8CbG3PLQdOW57hGjd3q5CKVl3455fpVnUlz+u6H16
08q7xO1hlXki4MNnvo3xeewLhJiq8fuHpOe2SAtrLcMU4ajKr7FxKgRD+eonT2VCzc2+1vQSPESG
XSijvCPx7qamaDvGjbAxu3IJ2UZrxEv30M1SHtlg9XOgffRphY/hOnXy2FV3HFvjxKom5X9xBLCF
6H6aOMi3JO6yADVTfggoNEJ30tjSudOgE7Q+xJwkhiawN1U19U8UwZPtKUvj5Y2GUX9awOwepyEL
X4oKs1gPEqkZjXS9IMuqdkzz7lblXB7a2rMdcha5XPdW2QcQ04OZuWm6gnb4UPTxrw3lBAN5Epag
H2JB2j+jG2CfkAhzK+S5QGa5hv8vY7verSZvg2wOVnMl5aFf9rjTK5Vtm14hCMzUNQ8d5FGfVokr
5K7eqIVNNz73hfe6Xpcd5CtajMkKraPhVDOHkaKc8lBu/k1jsMz5o7+YHnTa6ss8HezZfBBxrZ5n
qSbWRopOq6xHeh9AWWKUSYO2rpbMq3W73c08zYC57Zp/BvzIJ8+Lptd2pCtq3/FBwBhGBqGxaiLV
nz2QkgeQLE2mqH9LWHC5Oq5q3mpxiMs+IsZ/rRYsOKgfVVYsti12Nx8/tCmn5neEacDbh/001wQ5
u4J1XC/05cSS0tm08iXi2cTnUEBkOOSs2AZR1IAGRxM304pXy1SRutN5YN93ro6B1hycjCO6R7CD
QHrhxY4wYeFtmMULne0jDFvUjZelNhEvNSjVd53bMjwAQPPf8ppLNQOcmF4n5o489aakugIoBPG+
WgKvvkZBr1/nzrOXD+GVhXs3UT2ZfHcmXO6a0VMWZH1e2j8rTJl67BSRWDvU7z6R907dTMfcXeqj
i1hf/OfQTxX+s3t7kSnCAAJShTs6NIbHg/1EJQJAXb+NweumvLb9FbImK+DYSt0e9e32yPRrC/Ru
qfjIb+mtJ5wQ+tx4bRGeQq9xEdlGW7t3QMSWPS7dtoF7Ip/xrsDmtPD3KNj2HNDusyg6zhYLZf2/
rvDtHzIHER+RzxteczxMQO1rgYNRADUlRz0Da2eaDJoJmrbRyMht4X+Anjlq3xOnvkDDmuAnmXrs
JMgmUU87CKK/pr63f+dKJeGDasymP2Yuuk+ukS3Z+SGxdRlqjqKH1GnDb5wxwLRqDlT1aNhYi71w
hmbNqPy2Yr6Wej75PXQRiqiyDnfdMIB7dGNvv6oSjvPIL4MSkoWl/2iQBI870Fx33Lu0MYk9i0Dz
34hdUfyzwrz7qTsUHEcxRt60kxQGvwQVbJtQG/u/B2wSTFDN5frL5rGmMLiiwjlLkm27CmS+65m3
e+h/VUuEiCudjTS/gUmG6ehDkC8sqP5EFSHGnum90YUrXqY+IFNfByHaen9L2j956zv3npqBiOqI
wXXXxiTD58UMmuystrNekCA2Wya2Rr9MUYfRg7tzPne+6Qjnt1okkjCGvKsq8TmRPd1w9ig9hU9l
2CxI2a0ifhg9OcW3B2aC6bHDTdRZ4amk/GzFWoiUEZI2Btgbh3yhim+DLKjiUiEpVHeTiQa07GPI
QpDHHXMoZVmKMblv13ln+ThU0lg7amVi8Zgt+CXcpwV2aTqayl7eeLmUOQkxCftYcPGdYMoQUk3D
5D4Qc+qs3wb6IN/zISMU9UmnRuukdX+f1ASb7JyIfehuwWroo/ih1jZd5OKiFhPOtv2ZfEoIry4V
V/nRwNL59/3SxodGGNc5uESl/sy41R+AmhBjLyBA+0DcmB4+XhvSOJr/fxQLU4I1S/1vsuPtvVZI
WVNH6erVJ+9q3tnNqK7W6q/y2IUN8F9nzS1pvEEBRudtvOi0eKMX2NFFL5esdvyg++6icQCDdIb8
HyBLjbnEHUx9GEYcI1ld8ZAx4dTFZ9nYkGjMrHOStd0G3iIicOeskAhWzvMKTqTbEZR2cYQNzdCD
y7MXirY5Cbgs70lZ83bFZIG7bJ7C9dKwo3Ml21PJrT3a5ZRuuKyZ1vwWM2UFmhg+LgaTB247DoR4
cO0XhBFLs3O4naMH06tuuFtpsMRa5vNI7tmvliszqahTUYEbs1jjRgT7JecYDVfi6R36W9vfkdwW
ubt6KsxbLBiZz05dsih5s5Vfeu7LO9sL9Uc/5nByHq0j+PhFiwBtijkpDrnl2h+zYkRLWzHo1wBX
3hNOePCTzuTNlzWZ/M0GQgaHW6daZsOgih+wPbapeiKG5N1mJvhre6CrQHdM8lCuzfo0bKvhoa8x
xxxju7PDXc3d9AzsEgBva+y7xzjOg/fVE531nggvZxxuo/hDyn77lMyNqCy2iqnLBAuhHXZHwLJl
bKSFymnHx4YHtdlHBRZI9rI5rO6LYlzhjPidACUoLD2DkgT2wdexrd+boI2KO7uZitv305ZYRsrF
Y4BlsoMUCTxKnIeoegWMzKsTqRLlF/YYewGH6xT8YYBl6cAZ0XXXrrWDR7pzKvSjRBW+tXVnffLV
dGuGTK59lzdON5NeEf1nqEn+J5XNeK+93gt20xar5kd3kwhuJ6g7S0jj3n5XLiV8Z7TNW/cK/x4U
nDxTDHYjiKf6UbyZMHV5ODD+itJhUKttNyOOzCDIWi0a401c15c8Mt7ygvTWO2tFWiPBcSgLTl3X
W8PJHQHimV5j7R9AESoU4zOKIahUkcBIK/97sr2Ge4a0LCLdynl6IgAJl6fAlv42Vrb91xuL9TwW
Tg2o2cCdIxHcliesv/0zcrVCAmuQL/Psl/7wXknX+qXbRnmZZu64OqNt5ad+tKwHNJ759O52+O52
BJWaE733gNhWa8QLU6I38PUVxk0xeNuXeJARstyEJyh1QZ+IDAgW+xS1OpJHryrW4eivg1n2hdDI
Q+N+CsRTQk9p9eXJRCVXgIHFPCjFcLnrl/CYWKR5TNr97W/CfYXWsUdm7nENjmVuu9VpxNggb2SX
+49SjRwMtRfTM/BYXZ4QNVbXet1M+QT4EJdptYXzf+T7czyVuNUXKyWmr9IHv3IiCU7XVVs25hE3
dNfhDst6v/Kj47oANJ2CNoj6fbN6/rGdKEs/lAV9Gl8u0ZElIVlCwTkLtGPgW0ABO73GuLxROLAi
7tZZlvVd0+vhP47u4m3zJsvsnUZAVfXeiE9G0M78z2IKvyCbX+eLjNh6M7+aCXnTzubtZ7cP6t3Q
xiI+bERA4qZYQOybms+VxhRu4CBYWwPN2zoYXZ3c8e5wqlcfaEjiGpNlDFfIAJQPb9Zqdd94NqB/
eoBRggFW3XsYRRQ+z0pKeWmKwSGlaaLQ8DiPeLV/kdY9T1BhYNhw97IKGeIDn0G5WZEHtT7tKQju
pr8F6PnCyt7V6MsxLQOPuxbiRDwGSHIHx+VXUUtcHSgm6AOU1yYpwMpsfFqMo/oTYrH57XEJODxg
LNSIkEVxCAZicW8KgegNGqJ8XDDllGnXDL48xkGP+NaEmwf1Hff+vcNk/s/totU5bDH8QjoQFPN3
ZL0v7yDn6v/cKkCVWBhjvjlE+gWNPWPoAZuc/FM5VRTjc+HQSfG4uSpdNwyxu4a9ECdP0OUQy34S
/cYm25ILUrWxA5PUyu8owjOtwFujTDDwXfJiiqlEU776yyiAhkzOfpCQctHJ7s5DKfHSUVLPS9ks
SwBOWct/Rtvxl6+xPBCMBKnrFgvvfWL53Iz9OPbxUa02ktYi7JZvaG0xnBDPhY/4z6v1uk1IT04s
8xCMhM5vGhflZP/gOwMcw6dQnFsbLwlCSKdpsqX0FmePgRVTZjSF8cUBfWsOzZZgNSSBAI2f78Tu
f/3mRB9a9foRnhaIvIs78z7xHre85WF7wQyD2K3TuKRE68FZ2GtdXefR8+3DOhY+R0mhUNqXiLvP
VsCNs6MtTF1JCO+/48rx/639UF+2FT8AdJkvYfQwPf6j2M1789hLYUupPbIOVTRRvlUbUEbX67Z2
ZzT53+gVC8Q3/ILstkgmtifeavUXxSPx/2MHE3WqnT48MQAQpNBJCzeSNXboEEmLFLty8NzgK2GN
0jtRBJ2b+V1Sridv2lxzNzd1d+4Cuyqzwuoi/wT3LdusIGqQ+Ahpb+NnQBuGc4ecHN6ddIMW8RKC
uREpCA9+Okfdcs+WVyVnhxVpfDBIkJ/l4rchSQRtxX0eM9vuY5tIvlQIsz548w2CccScRLt59H3+
ESvq6t/Vho/lCDDOYx7XjqVeyCTyZebnIrmUlnUD3PJQXAP6FP+zEZHY/N+r6GKXcfGbTSDZ0mjO
m/COqLauufQNaPaLUw1Wdddtqtp2OYp+BK5d5wARYXOJhOjrJ1XPwkmBaeTvNkmgnfyug0WcHRoI
91PhmHJX4zZ/xASKXZG10sesHc7LPR5LuPeIwcNNe7fVSFJ1RDDlWLf+snOdpQ64NCkrzfpRm3s3
H6sfN558+RWVi/NngRfqxM5uh7zb4z0qH2PgreY4yzVB1UcBQpJNHNRXxBie+5f3qc0vbSndR87J
ksNZBvN0LzkQMDQ2/H3OfQO05p1rgqjEXQAneJ3LyfyJUCP92OySLxPZiv5+2cT4GY9VYfalP3Xz
S4fge1diu8W1P9C62MU6Ss6UZRYnW7YzrGehyn3lkhW8i1BUFwcv9+P2Dsy1G2jdTjh9+f3Vwrg1
1+86Ge3p2tSVuEQ8Oyu81QDWkBtqL44aEJjAqKZuMgdFPZ48AuF/OfNN+IgSPXnvYny8aThHw+/C
lP6NgxaUjsmQGrwsgUWuUj+oiz+yg5JBPQH2SZ8GdMWOS2V5lSLk/aoEdszU4lxTd7nIzWfAvPpU
OI1kevDd+Sdw1Py2CMo3GDK1d0iwaP0WqhrbHeIx62R3Y/0nVhMLee11Uwqb5ZKhjnTZ25WQ2OaQ
+1Upd5Q3258onuQfKxDjhSdi4EYsRfTS9pWdX1yKDy7EmizeXRGTxn1AOYslkpgg/UIacr/tMO5h
SOnJE8kvbE9IbqIWwj9dIR7GVLmh9tiDZPAFKZeUJ4fHniuwjtpfwEijuS+Q5zWHkKJRQ9yj3f1j
cA88igoS1+aWckmdx+0Q+yfFBoSNbhwklhB3KdxMiJtaTVbCae9JnzPzoU4mDwa3a+RzCwsJNOSI
GFn/kgfbQycYoZlndOjddYObSKYWt84PawBQsZ8jxz2Q2RWzF8NBII7L2yGrsfvS2llPKy7P1bXu
5pkBZT9P0FOpDT6CooDCCoImzCzZtkhKUpfJ3AThrsttQ5L0GCGnyrGBoc8UV0pl4bI8sSiiaGZD
U1pLQ+eBXO6Nu7Yh9yUlck79nuexecvHbm3Pzdqt17HO9SNzMGSl57srssnRH+5zdKNYrK18ZAj3
LH11cfq7+KoCcxk7mWy/cP9vj5E99SWrv4tymmFWAbhtMUZyXomXJSII6WCFG1nAfCpxRMQLp9BZ
xNz2x2Bqm/lgQTVy2SKkE3tyDNornb+8tFx9/gu7st+d8p5UEzK4hu5TNXl02RyO+5TBtv01eKJ9
MMQuy13R5NOBLSzGyAbIc8egi4KplpIkfdrL4kPAGB6y4MoQ2jqKhu2nlz6qiX4Lht1U5fkjgSZT
cQ9UGJQiU62d8GcN5pdVF8G5x+TNpwqFdlya1Tf7ERGhTiVwKcB8FbntjztTMHDRAsObSa3KX+RH
Q8TK33bwUI9Zk7O4eNqJvJ+NHyxpJz0ZHRjpGH4EIQJ1SjbhAF1Wr+gSIeidYt+a3L5IJ7xZhTD6
CQT1locM4aZ6zOoF2TkeONcHpZ1IGkxVv6zBLrrBMAAzfo5/Dp/6lg4okaZHa0Urcu3rKPzup95D
o8+AoPabvyT2BzdcH58Xivc2qHMO37RcpMIetoQWeohAbOewho/pUms2k3XoBybC3WQPnOAdms7M
xttfZAnyRezD3I3ZUsXmEbw84cUamOsOqsanekswX7wLcirKxQEHBiSHlVA/eain4h3laDkeAp6j
PJvkQLpQDLuFub/WCuctBsLySedu/4KMyOCHZReMM7I6kr/+rOP6LpKl+WmXtXzQsQkJ9enb4Gp5
QeD+qclBQh1dolRJe9gNvbsN7SwFZY3xUJk1nEkMmG8usrUIn0ObKgAudasHCHX1OD63Ne55fliH
bSwOl2rcx9Xgv+Q3KywTt+23e3ZYH3fyiDQDB1Mp7WfEFUjjjF3Ix5vv6G5pkXoArbQgHK0qsTcN
STWMrN5dVB0Zm/A1eOH6Gvbko/5eCxxgxiRx+7RKv+zuyrxU3X+zBeqfYqGA3Jfw1OMJfW70gJ59
ghkbXLwNCbAaMFCe8Oa3SAefYf8ZbJSryf0JCeT5UBHukdRbg/UNLNx/Vlot3xUs6FeYb7336NVi
I8yGDRhwpu9apoCo+ecUxfqfDYeTp9Omx9eaX+iGisD+7uoSdyK7WGV/jjLKXS+loiXm1RT8tQbK
rG8TiNJJBoj2mZOgb4k7zgSRGTASIBl7p6A8qES0Ox1wDtnnYgudSh45M1R55ii5NcIhYg73LjpC
bk3b277RFJltRwFzHJ/rGggy8321XIaW+2tfu3UxEE7lSu81bIZSneMu138kzAdeKAJVft0crRVR
CtXyyInIvBVVXM4HVbbAzmpkWydtA53FHrVV2f4urZ4zV9tCJXdinJ3nciV28eTw3hRpsdbm0dLJ
qrOE6AWWjGBk8h8HpU3GXo91FE5gxrrpED6M1l92/zklkYNpm9TBtPc6uqqI8i7whfGX5MBfbljc
T4i+viIIDUiBqiR53J+iMtkVZKVUmajF8iRpDPiw2nUb3yaPJ4SnlDceVWjf6ncWeKE/ohBpOhbY
bXq3iOn5AOq5efeHUj7lRc1fA02q70nmGCjRoaqsT5NuCl7JJSSDYK7Exq3Aco8eEuNBnCXCjq+J
MykM4AtqXwNvUMnx3o+8GKWGU0xPXh6F6uCQUfFBGWX4h4/bC05+vtks7CO+1YOt6iU8IbEVZ4f2
UZl5Y+AAmgEOEAw1ofbNNmrmIcBZe+OHpFlYh42M+WfXMFzjyyDX+V4WxTCe5yqPYNBiYmIyQKQY
aATkAQss/wsQERy9POADwCVk6J6qMiwgGhdXbW/zjgmW6I5ydXnbVlPk/q4eSwS6WhVIAIBSGVl7
YpPRCpCX5uwX/EBH1BZDuLew8jEUgPLZOwyWbptunY+Z3JOu/TyMOU5sjki5x/taWpnWaBSyatw2
Fx9RLNRpnkPOF9HIQvxt2a0mMneonE3NOvdf5bol8oS2zw9TexqKtyo0xbvBBA93GSRTsC+qTv0B
quLzist6/Bob24YdwlQSpfiI1D20PKzApFaCuFxvKeMj3sLhb62JqSbMI17zVFcdvo8cp+h60NLM
zxsds3lqdyh2yTxp61dSZTbnSDw7hrQ85Gs4N7lx54Zzzb7FG5M+16BLsoJzjDu4P1dNRARBxzQ/
Htnaxes6crxnBRq2iX8AKHkfYeWfD01H6EoaV4TB7bwyyV91awvn6sg2vEMNoKuMnJ3iQAJz3ZzW
rpyqC6I7LrQRJat9Tgi1lSnM2YQ/IyE/EFFSeISNVOreIWDNyWJl5Ns4+8mbg4naPyhenJvpXVpH
3VdDceTxvJ3y2lKc0rqvD7C6GvXQ4kYfY9giMxwXCwGT8XknE+36x3nQ6DWaym3jo5GjDnczltLD
ja7F54L99IZQ+kChGBzt/rBMc/xiKYnoo/K7qdklaPW/VpK7ol2DVvgFJTpsU47jGCk61Y0q1b0b
tASilGiYF6Xw9FgwJQkiU2xZjF8Vi9oSoCDEXrSQy3YTE5aDM4h0Io7tx3Cnvi9yI2sAAZI7XGd+
1qOz4Z/YE55hFfzcZjytWKasCxCtF2YLLvQZaW4d3OUYVPWu6UoAU06OOUlxr/3/DB7i6qkVLsDn
ADuVOnCN+WVedWcfdOOSiUA+juf/N0Z+/BgPk5qh40nPQTMnxt5JcS9HdlbliX7myzMNZEYnvxN6
gD97BD3ROfJyYZ+cxF4TxmbX7e69RW8hb1vg/sbeFf3ihq+dvUbxybZbOcm3oyznlXAAtt9RzuAc
LcpehXHxJxnGzc1a4mT0ecsLpzgCYif/9WHfl3eOZxcEnwPCW9ns6X7bDxQQLfeETnjVjoGKObiV
Rn1sKvfLVFmxxMBslQ4CljhgZq/RYJg7J2wnXp+kaZeDJzER7PoCdH8fBqR6kLdH8S7sf25FryQ1
YL4IC9S3hw1oEVAvWPw7Bwi4h4jxCV4LyFI8axq/g4y8MXIOlmVcKPWz/ZgjBMHisxgW4cNHa3Du
EpnwxYsxtpMHyyu6EzBGBPe51vKHhJX83QutrjrhJnO/IYsI5mQ8m4nh1K67X8HenCyMx1HCcwWY
h2tTkzdX4pPhLrcNhVOBuWVQIxxm4IvQe3cpEcDdPx97lzxHAbNZJlqu/j1tX9Etxa/Ep8l7lbD0
kz+i3xm2+JYkhY3bzl8jR3zZQzguiNZ6AlGKcmufvIRKyOPCFMwTDi7QvpDRKcEqNx8soeZY+LQa
NOcn5LEjeZJtBKBI+0iHDrtzwxyvcWTzpc8OH/W1UVATdwwmNKezTS31GdGOfWuMNjXRo0FTxvh6
Y4ITMGVD/23twE3OYbFtl6jRHV6RdmviR6yzU/cIAB1+RQOU3JtFCky8X8Ht+IEWsi6CLbYea5TX
iO0Y4lAFK9NVMXwnyB7PLeat9R6Zm70dvRnf8NHESpkrfGp+1TKsv+1uGqsXRODoFnkGVyBKnMZs
EYNHjYmtTRD99oD8xRnHXCV2Y1swUdR8gRKDp4sUbBjlZJ1LN7d/1Sv1nadaL+LNlhMRB0bKGRtB
XeATiuOqufDBmKdklLLac/3I9n+cnUeT5DiTpv/KZ3Nu2oIESZBjs3sIHalLZKkLrVRSa81fPw9r
LxXMsAjLbutbtyUCBOBwuL/iR1ST82xrLZzKfWuF4z14cqTHR72yvwQx8MKB882x9as6AAKr/OEx
m9GVVKCc9wJ5Kui+hox2JdX+npYLDYT3mW8DvoBHELd3sSsHtRNamu0nwQsIjq4okaRgNW51vejK
NXporr3tIrNzdh1aquD1LdT6oV1EbXbspVN9Rf2zoEUh6V8dsgFlyG1f87A5RIhCbMfIbfJH12qy
L1Y4xZ8dJAN5A+ne+HGcoii/MwbgdFvSGsfY+gb45Y0/TL63aZwRFGaAIBNnwwerRWVZp1PEQ5D+
/uAYwAhTzKoD5IOm2wEBoXafu35srvl+cQe31x/YrHmVvU+0qNeegRfjvutGeLXdKTwxvS3o48Cl
ZyZ4JOl9nyUH3nBxdV9rZf0kBll0267puxCUQhRYWx35yy8xyKxwp2q3afc0VwLMbV0eXENhgPKg
SZJyEU5a1G1btyzupMwLEx0ZNSX72hsMTrEFipd3h5a23xt3AH1VWGgAQkF3nf0EnDFY8Z4weE9O
eioRf4yb/PPAnQTcQ9eadAVBKKN7Rk1+gGVlRimyF6otVkBa5fBEPmgUazQhKeQ6cW7dGBEA72NX
5X14LFgLygRAX4s7kKB9v51AMd3HTudbj30Tu/F9P4QDzei4HvbAR8NfvaYpgWlXxKLpxmQcqZ4h
9mTY2XzAa816yYKuHB7o/apqVydp7d4MGkxAmgc9JHBaa42/1ZH7RAirNsUnLbdaKiGT3XD9q5Fi
D7o5EbRRO3RgK1jpzFHTsCZymkygFzjRjaTyZvj6Y124fo9Oma2sbYHONyGhIeva6QU1IxSLEOab
pNb/Aq1hvcR5Bf/aSSNoxzLPx3t4b8EvspAinWnvzcbtB/B/cyzf8PQZ6MoGg/8+ryLqu4A3qAiK
SsiIJltW/UavLPzBI4sGkke+t1fUAII72GI15tugz1pcOZqk/RD2Oe+6JpDeu7jU8199A/8YJQeI
hdtYr7F+DdKJoobu6GjCK6qdLloOBjJbDkGDiwh6w6cgLXPnxvPz9tOUTdMHRDTQXyAb/w1ZKif4
KPyNEWGo3YOsQW8h1jONH0VcWjOYYQQRaLO73tUyiA5YavlPPJtoQNkNxPmbxKp5J82qY/kaeTBk
FMxK16KV03S6OhZNXP1qyx6KpFFBq0ePtoS75FB9GA8CNkLxqUgQod3NBmHfrXho2puMs7uHrew1
t0OTxS9UFGsBuAzfMwuYRoP8KByUF7eDLUUlD6Qv59cn8e6cVJZbROlyd1VJL927ketjE5VSCLkZ
oijRafpNBnVbC6YCqJkifkCrzE8eEKkhFOddTJZrS0q+mzLhyTg/YjvvxhE0FrfCmFS+FZWLZq2V
waNbmcjJgs+E3d485Jy0b2blNr9KlXt3CP8IUM19Ax6kLkp91pHnZUNub8fTdnIC/R060ECfKjcp
3oGOoMVds8yHGikwGvi8Eb8J8O/xBhgvws4oxyK/PnmFHm+1WNovLFalrzM0uIOjGQ4G1ZoCGcS1
ZyWxdctV1/p79IjMYA+LkiXg/+wOTpQl3EyWVPWdByS6pi0/emzBOnM+B+Qo1cEXyFjrWab9toQX
T4cpa0NjN0TtlM9smvQdiFdqsWavNd8FCkESmEYzvaQpMnv3yLdUchd0ovmJkH3wm/fM8BACbXxn
9jm0vyzRi0+xo8tngp77ELZp88WFJ9lufc11oMinJmyt3vjsk0h+sqap71c+OggNz7Qpwt0cHexj
DKoJRFwoTK5zMTb1JuadAavdcUD9N0WLLLNnetZjAsxeI4RG7U/ey3Qvkz7Uv4dgNL91rVRfRdHh
F6FHiB3x2PatD4nRAozK8fDlmort/hZ9LFuuEwoTufhKSyz1jnnuO/02pexlriPIy9WOKpf2YfLC
6ZshqqraYFBtfaVMzjbHlIiXEsKz1dOIjgESBgi20PoGjvRo+hTCVyQxBqlSpocPWgkec+U2ft5v
Xc1OqJzRC9rUVei0NNTpQABXNfrf5hglT5j7eqCcucJQqvLMGuCch+Py2lL9EN2hxSmem468QOsS
DyPZbqB0KRz6bL2lMm3tudK1H5zJ1VHdrC3x1Ybn8A70ThCsY+CoGJBmuMijheW1Bzoi0PizUnM+
46Sq9I1GDrijmIkWUZt0iI1g8jQEu4wbD9wAWLw17Kgq2sIJo45ppUixvQduL+DKoSYC+6xo6VwP
cysio8kL1SKBX9RPht7sA2AFsyJAnfDmCukBr2qL3iDKYYDHbpAvNPYSA9fysVYRgg/AczRjn+gD
/koeBUgJOryw00+tjXQWmGbGflfZ9Sydm/KLxrJqfvkhAjo07nq9uCGXyu+ivtER2Bj64vdoa+LO
oEZDKZ8G+b2MjaLdOaMLsjrmwMo7yoRTtLFk4RJ1JTf2gz4CmdhOaailuyJpnc+8DbBlExVyiysa
S9yl4Tgh4VdGVYNYDBlgv0udibTbk05ezb1lP9xYPYyGjRkZc5tXs7zn0R6TlyYjS3+xdPK9HUqk
enublgjcrBD5QyO/K+kirsxoyu1thm1kT4+B0skqCE3ruQ+KnH6DY1Dbj8oQCjn9oOLXaE/pgDpj
XPebELJrt0KNrLTwoTfs3ykYv9tqrMXLDCzyV3rHm4DoQ/Vh1aIuOHOOgOwjCTu6H/TU7+KnXnPa
4DasCxsiHyR+jmMF6bXM8whaVOU3+xTbVwRFTTfh/alN04+Qkg7id3ml73LfbkxKOo4JPrBBSPne
K9HRWeHeXieHXllUtOCjiWrlNZr1IUQu+Fdjo4mMhIvbP8Zu5flrS9ZEWC/k/O6sAKjCLqms0VqN
ssgfUNulf6+hz4J+7CA+27WsfzTIkIOoMUhD947did8RbkbJA7dt/gCZCevu2hN6u9UqTwCUTiAo
MgE/ov6JSveN0zfRR+RP6EchmVc9F2aJQSd0oO4nCl1lvuowaPxdmbnwNshO0MhA8cx5ahI7IDsg
2qJlV5rRi8sRRP3X6CK6TmZv3/UkwHCUglb9TJGw7dCbQjtnlfAUVCtUmAgCWSL6HsZ9BZ/Ope16
M5WkGzy9BjIDtHnsX3YNxLuOqspbG4nH7ZHLSt2DPofgAhLJ/QymPDgYVYgaT5X2UJEjC0HuLesB
JATB8gbAzuCouc0WgLbQZRlnjyItjJ85mIDi6CIYmaJRXotfOHtocj36mYQymtlNtBeg1R9MZ0ib
vWt4U7dOKnqb2xEnHbEHdTc+2M7QQlsZfH3YpLFVfE98P/zqAWR8Nm13QOhtqDhMv3AzFOke7ae2
Xtmp8AVgm7Z9F+IX4R2iKo7DI1gHcmpAds3RMXMdESng45+HLHQ+O0jrk7903QDsJe1Qmdan7nuY
SrL1qalB7yUmT04AkdbHyTEVxUxkuaAhWlit0INp4uBR03TrWXMTuMBabCazmyc17hYFAxusRFrZ
4IkpOc1pAP7O+QermQiKRQHTjm5n3dU7u8usr61f2NDLjUl+tCcAhTgm+GIb0acGqYG2hkHv2eR1
yhkKLPRGIVpsgCMrSJcF/MCVoCEabvVRUWYyOyRvV35KaN0E1MC2PfpMLdGGTv26U4C+H8CBNOiV
0QRC2VpAgjDCNWO55Va0fZx89FEa8ZC5Hmg+gp10uy16u/AOPDseaMd5zpgeuJBDf0M5xEwOUoKm
2xZGJ3+g/VuFh0IEgLED1cg71Oy7eNOC4Ce6m/hBsNk0+UWvfPujx9vW2cpUnxIgStDbNlKB5diA
2iFNhcGY3w3YpXxKwUP8aPNKy2j9OeZzWo8dKhlwrylP+IX+Be355L3TVSPTB+V17yJFUeGjfBsn
400p7NlEhyL8S0ZsHUG85YGDmGJXUHNHAhtfDeUMz2nXDl/KCbC75kQxEOR66m6rcKDGLE0RooUL
vvs5AYdn3A54EMALI8eaZQWgWe3xZKqe9M5gg/RA6j6OhcyxK8z5SmCGoC8j0tiDp0JbHAqGDZJT
2wEwQleqwQTxA/JzvvHNsmtq5j3WXw8BUfynqfvGuLMjxKnvNdgl1IpH14kIryi8UwxMpfNkJgH0
gxYCR7mdjABaZRSMctz4QDCP3ChtgiBpDnK61kzrfZtaLTdZwuVUwCFtV6FRajH5pF3d2F3oupso
CxRJCgoxcquGpvs2qVF+0oMxMzY1XVk8urrSYVv7GNpt+NIj1eMMUo0EdpTejpaQgiKL6zVfgx76
9h35yngDf9lodpWkpu8TEqDY075HDxw6b/4E9pMnKq3b4LnDKxTEd+vLaEM7yKEw71Hz2PCkir9o
6H2UayQrR7Ur6PF+yYLaHhCf0Yabf0oeJryG6DKpxOKWETlCHV1VImL+Txm4fV9mCU40jkzFXYWP
yA+pBxFV4FTQO+k8uAlIc5fyp99AOoWGBnwNnYLef19YdHRwdYko92UpGg2UYUQD0KVFF/AbpfHW
eSqrIGvvaWUb5PB55Xsf9XYQ08YIJ/MI1yhMYdqUQbb6x+2lHDNyuw3YmuiWvoKLbjhbPd79oxdU
LAoKhJtAefYvenXNcyajcE6ggGEJmMmf/5kmyIyik7B/7drwSGsFYEUNdCu1kCK1d/9Anmxcobxk
m9tGINeCy/NGxJjwHCIwzOMVW6gzfkbG7KvGX1ECoYrZc+gvZyxd+Ii7yKJZg0kaUZqyALnshr4Z
5GFo/eRuAmP3bfTi8ehQONj813/+z//7n5/Df/u/86f/bwn6n6xNn/KQytf//a9zFkMmvW+SedMU
rr7wOuzJaRSxjqcP7A6gS0jSUs5zby+Pcs42Cak8E1AjCBPXWVgA+tFYYRnE60kzaK6iwviitU31
wDtjuLk80uyhdWJ8SpwAdW4KydvH4oOefsw+CvwcTS0sZSstvO2n1thzmfZrU8MXwkrl98ruETjH
YOO2ttqflwefp7EYfF5DXZlYvdp0pU8HL4POj+Hh4x2RVdGxECF+lUh17Gq/gSFodgEaPHGyvTzo
q29L14/OH8MJAHWGu1jBaSz6JrBAvU11W3wSEmHsrCi1R+Tww7d6KjIx1zKlI9H3wb9ssYw0y4YG
fwMIZkVR7zLlZhuoqs1m8HBVeuusTJ2aim4pE2VCWyxMvkzP6Ao08BGbVPaHyo2S+0GWL2bapQ9v
H4i3pIkLvc5nFAtTtkS3LYBNqAWgk1uvBioCjwZRdUcPHHbm5bFeGcAxGdPBBNLFZ8+Bqnu6P2DY
YriSuuZaoTaKlvRorGKZ07AAJbzCEKN76+Gex3Pn5SKuGHDlTseLisZH6IzxKtD4ezQfta3ZTum7
N88KX0/DpUkhKG2Yi6VKS3/iNndIOLEjW3t55O4gjKKM2wjET2RvX/FFfL3hkdZWcHtdQ9ERWh5x
XYMHmwoweIlo67Vh2TRzS+SJzN6ZPr15arArDYv9rviG5mLBurk0kIbYTUxZYj9HRUvDQRXmS4NA
4R68avDWOKlMnM/B8lEe4IAZ89T/ugo0/AC4IEHRaYjxHiY/JyMHQrXm9r7mx3jmK7ItsLBDosmE
HbNYNTQOmpm4gOAMOqAHDF04AVRn1nDX2isGk+eHQol2/tdl55/OyvBgpsAhms+yWa40IxRHDwBh
pUXmlQB15oBJYgaxEKgt0X+xXoUByHAImEoFjgGGLg/s3h+ifWD1KK5NZfT2KMV4rjBt23L5lIvY
i9dHn3QuWzHDBXk/9NLfmHiG7Zs6erm8E89+Q8OVSI04QnFhn35DSP545yiI4XFFW35qfW9b5RjU
R4Nf/ZtJSeiUgk9oW3IxlE9Kb+rhQJTqDXTyUAo4Wh60C4Qf1BXXyNe3Nf7OyHrSVwOgiKft6ayA
kgO68ZAURgsnA8zco5qz88nHachjF/rSVxVwvcbQ6IJM4JJvRlfy4P0Xn9YRjmvqjiOdpUF7zuM9
qwZ0HgxPK/FAgm1OsbI6CKePrgTkP3/rNEOAvywwsbAF3V9DX6Qnwk+bnIaYXGdTFnzRKjo4q2bA
2qgAZfYogiR+CqvKvKU5Vt9hhiceuXKnLa125wgUR/0e46L7DSw7c3jfg82iux8folCnuKtBf7ly
Yc0n89LPXayPpgFTjW1HrmP6FX4W0IH1BqwPMLrYItcu1unYhGgNIxRyeU3+5J2XRjZOdwbKKFBc
ekauEW8E8ICyXOo82hTO1qVud7fuDAmgSPDiVbK6E2EaHMrWu/Irzh06gj/rZc+By5n/+1/hGPKQ
GUnQPTD90Jb0QjTGa+D+R0TCyytDzYfq1XwRUOCEAwO27cWho+QStVD3zLXXfLPAaO5pymS0ddGR
LRARuvx1zw0mZ2NRkB7QH4xFzuMWcWPO+re0HTNfX+e6WdxpKqr2Vj8k1OJNWGdX5qef+5YOlQIy
EsNWxtLN2IVjTRaBBycCLjXavngRgMD2iqMiXT+OuH0BRjHsHXKB/VPBTUGHC0+ALaWR6FkzXPt2
BPVdbuDPiF1JsXx/+ZvMV8NiASAV68inONT6uEJO1zqbP3+OhBaoOIiVTgne3qT1tr08ypmvwLXk
ktByQRlCLLa1Nw10X5E9WNejQFLXRCBFWcYK7v24uzzSmdBK+Na52A2+uLQXezfpZQfajtyP7lB1
nILMOxZ0d9aUUeYWhJ3tu1oP0IJ0tTucQ6q3B1USamKdTc2bqLrYYukA8zPsA2vtarn2rrEF3Aox
FvkdlOvky+WpntnOFhbHJi8FNpa+fECDkIQDXDIWQOHZBUDiU0udDjT1VEIsw/rsyrc9s4o2NyNL
iEG3RTfvdK9gooOYp0VJH9BafVP2Mdp/RePcVYbjXhlq/lOLbclQrm6Q1vByXlo449JTYwzkcRkn
ihZQUoctEqVhgAg4pmrb3hTGPc5Y2pUIcXaGjuHYFpgby9Ln0/JX5APEWUWoM6GIBuliR50TFEmB
Jjqsjvzw5tWjM4EeOWfYUciNng5la2jJQy8lyZ088cEsi4i+AbjjA6zK2AWH15XGlWB0dnauzauS
O19XzmJ2lmx0YiAbRvh+U241RMXuUTaxok0ItfztzxW+IktoO7YhyYBP59fwcEINjk+JsooN0og8
R+HXva0K4J2XP+W5eRG5HNcwsYNVcjGvGBntHPyxtYZwZmEwhPqwluBR2wI+vLJBzl3Q8wng8UBJ
B67nYlpw9YXdtkwLkyflrwsn7yxgAio/IKyvoWEcIDmc9G7W804b+99VVXZHvHyqm6nVSc7fPnOb
u4zmOUHVshbhpk5whVI9OpmY7qpDCwNqN7j1c9tDiv0XI7kueljge7gt5mD018ng9YZBKb+AbNHA
UAB6GFJHBrhXHPGufONzZ1/N7zNc1ej7OovLoh4qIFo1cIoCuO8RPUa6bLhXbSp6ODcIR2tHqInO
vziOvC/g3xK5qVHI0/n5Cp3HEeFsEMWJD9MWGEYa2PrX0UwPxeR6V168Z+dI+0iZpFjoWS4WLofj
4Bgjuk1emLfvVGhGazx4pgOKGvEdLEEsJ9AqfPszkdgtZ2iVTlpnL+Y4IUEHvg7p9gSsqr6dSaPg
BBtlPLiM/cMKg/Dr5V1zbpqOctib7FCbaHf6VVFCM70BHY+1PVr18zAhNF7lwFkjHEk/9YGT3LW9
Nv66POi5cEBdGUVRl+ecaS3CgagyVZo9SglQYYZNPmrj2k40CAJ0i/dvHoq6JzUZqoJzEWjxRXHZ
nplm9A6g/+qbgGrlHWXleJeUXnflRjwzK8rk0JyE4s1IjnP6KVvoS5CyapRiXSF2MchKeiGJjfy1
83J5UvNfWty90PzYlORPVGPEYtEG4Xl1XOj1WgIreagwrR7gemZ4dF4eZ97jr8aRPIKhygmmtAil
jiqzOELaFrxL5R44K/neHmob33GJ4NRkq2fZgVkouA4xQVDxj8vDzxFrObwSNsASGmU2RaHTD+pU
WWv5SnLihdV/UJ6Y3oPqRrLU6bJdOWbalYrrmbOg8DqlQk6NSzrLCNqCTVRBTEvRmXyYR2mufuei
9tch7X0ETGZ7SiCQ7988SWI28i9SSiF4SJxOEuljRPvBaq87F3G6HJWIR5vu9A49SDRNeFFeWdM/
X23xVbkU2Z+OtDiDahG83aQfaZPWCKu1cfzDClL1cw7xP4SC0gl3qkKfXQ+GAArTBOkDNJf/MaUC
aW8uT/z117aU7ZJRSLIsnMUXxwUyB/JNIYVSYWvGO0wTkxdaEjigQkC4RSrBUqsRgo25ujzs601l
KY4p84cWgmjDfIr/uiZt9IVDB1Ml/AtxHIuzWcoEm8kjfJbfbMLwyizPDqc7c4/J1V0uzdPhkCzU
oS4Bcpo1AD+C4zGPVQIvftAGSNlBjszcm+c3f1F8viDB68zxdEDHnlWJ876G/qPRloxk2nyYWtM+
RpbXY6CZN1dmeGYdMXRjTMU9Qtq6uChl2YUpLktQP920PoSyQL0ea4eN5nnxIQg07zhpmvF4eZZz
5DndxNT0iec8cXjF8bw6nSUF2pw2EkcVTw/QTdWAyWBMxqP0ovhlB2X5K2pq/AMgGV05P6+j/Dyy
TWbAe9wGfnU6somy0FiVFhcm+qVbWs/qWEnHuEPnJ7/SMjyzd6jg6pKqHKVcguDpUJpnREVgmkAc
CjQbq2GctnCrATtPxYfcw8n78jc9OzNWkLoS6DrTWtwqcaoCbQqBnkBxznY5GSQwf0/bIZ2TXPmI
55ZPp8Dj2i5tJ6EWmzQyBjge6awfM0EA7CrN35ro7qDwLT/R+DX2CBrNNgmDdiWrm4PK6b4hv2JI
xyWN5IsuNmvcjzgTpVUDBYT6koZL0S6k8HHlSLxeON4flI/Zl4SaV2ew09EkgfjdrOs6QlIHUsAG
EZpih1InikM4w1z5nPq8E5bTUvPjjM6TQXa8OA6VKBBJbmRD06k0H6KEF2QQZZiambIMcW3xqr0o
asgCtkgPZZkiVRq6zbbpfImsR1/eC0TVni9vp9drbKPfZ1DKo/PMDbLYTiCvfSh4rHGdJqhDdATZ
L37cDHt0guzPTQMT8xANsAs34LgBWV4e/cwSuLwzyfr4B97GIsy7yh7g5ZY09uvpm4/8MY0XTKZH
KE2EwN3lwV7nSUQhnTYt58aSxrL9PJviIoiIO4UA2n3AkAuRHTX1By/FMpfCmjrmfoqYZNs00dYC
ivD2erDiEDE+v8JGkH1xnhJKpAKBp3btxNEvHkT1PQ7tHkKysfnu8lRfHyBGIiGDQsrdzXxPY1Jb
Ys0XW+BtjCGDcVwGzT6k3XllQ58ZhQyMB+acGtCTWKxeqbnIaAuPDzq50H4x/7nRDKRSL8/ldcBT
cwlyng30FrbL6VxyNGtRkh6QZ53lvMZAdkdbj77Ifpr2/2IkmwxP8rKjarbIZDtEy2Cv9Bi7AkbG
z9RXNyniw+h9yOR4eagze5HaOY8QHZVqOuvLBQocbGnsWTsG38calkRr7czB6O91g3r9KpV1/DEd
4e3Vqis/17399koy6nNAhgwACjadzsW5R6CX+k4KjArzwuyOdvi0zXt0KWMxmNvLcz23gH9AC+6f
5Vs2BNGA6VrVGj1yPCU0qRgyGdz36Am1w2udifmznUZY3HGZ0QxkEQhKL3ak42FSpY+wLUs5yQ/o
3RWfC802Phsa+N5V1zjuJs2z/M3XFaOCXONBqVM7Wy4mcj3DkPhmtx6AUt5irFRs9N61/sU5wOCO
OuCMJ6CRe3oO+hFjaGEi0Q7jEF3QSaLVKqdqjZff24tUTIX3JPGDxioVwdOhdAPGMiBrYE8KyxKF
SOsWJzxr5UvkWN6+OeZaygwioANuLc6cUdWYAnWyW5dePe4nF2XsgEbxLumGH5dHOhetaMRxzczw
KprTp5OyG5m6U4LbRlkV7bGpeCFnDkj/y6Oc2+xcqNKCW4sqprWIVoX0KP1FcC9LB9sQVPmRgq6s
8jA1eXfl8nw1FJMgq+YljMkXCJNFljShs1TbLd6uwurUHnuU8VD2LTUGWEjby7N6da7mofhyNkVS
Ml1zcXNpGHnDK0LuKM5S/wD82UeCqAme8GSrv7qdCSU1wrEjvzLDM8PaZLnYC9FF4JpZRkla2eyD
Ai9MrgCy6uYLton6Pklj4zeSq06OCJRVvvWc8WD4e9DF5reQwkn9YJjQssshpxkY7KDK0ezGsO8O
lz/rmRWkk+cyQwmERryCIoU8gQw0E9YFwps3IJZR5lT4uQEAN6+cs1d53jwroJO0a/mWACZOd78H
uCSUQzwbcyYD1mxIu5oSAR7gC9q+6Az7G3lY/GFQ9ZVj9+qmWwy82DpougCrN4Np3TR6v+MdiHpR
aEHV1KeouEFtPdig5AUDH/PhOxrL6ZUDeXYPcRlw8OmgUJk+nTgie1NTuVidiAATqlUokLXc+EGS
3XlIBERQNEqUQUYkLq5c8ecHlha6U3TRyDhPB66UjgQrTlt0+eLuE6of5XcDG6I9VBi1KYWa9jEm
kG8/qHOPnGog1x9AsMXX7gvN1TMvn2cLiH9NyapO79omy/qfU5dpT11QRxoV3Lz6eXkrv4quwIp4
BVO9pYAigdedztbOJ7McUcBZI7+gTbBJWlDxOBarj28fh6RTkm66gEmXvTeuC6N0KvjTNmWo2VFn
rLzbIIC3cmX5zk2I0ErlgiOHAeNiQmEzKTPxYjFrImPemuO/MNXdtf7smQig/h5lcSyDGI12hD/E
GjmQZq9sDxX3wJ1ViNSbSyKsEMk6PRLImTRoFtcFOlJl2gUGoBs7N74G2qi/M1pFtws80ebyIp3Z
+oqkFtd6e+49L3F0GOU4bpZ4Yo3iG2p7aFaiCt6Px6oTzsHHWXfVIc5+ZcHORDjyFdumfaAjvmkv
MgmhAqVhsqUjMZdWP6m8fEcRcXroiQm3UPCzjTXN3nKuQlT+8nTPLaI9V7ioJlDvX24VzO78Jo3Z
JW1qj3to6RgxRrD8DLR2rlxO53YlWTuwNyoj9iuwrEuvp/ItJEIogOf7XOTlRlFUuBIz5yhxkkaz
VSgWAuFTsBedZedQmUh+lhMubsCrR9QjVXmc/W535Wx32ZejcaWhdu4DzhWRGdypeB0vYrQ7YBmH
zZexrqws3eZBO+5w/hr38Bqv1UHPDqUIIIJ03eI5eRqnRAkTimaTsS4hJW6JlggTYlCG7qS6BpE9
+xW5/agrUhqkVXE6VByC1k9VYqxrPDGPkBjMY4F7ys0Ac/Gxt6S/v7wNz506lozIaJCp0d46HQ/n
hKhpbKYmZfU7hq54CBtYczEOuZsGwwjMq6f8ypjn5siT50/ZnJrKEjJQAHj3s4GwP7qNWE96GUeb
sezTDA49PoyIUGd3l2f5ujPC5nS52kDPEFzgy55O08ptDAFGl8AcuW24SsI/kteDq+9i5JMRrkM1
jDjn7MLAQo0OvqG+83IBzezyDzkXb5g3T3hgXzRpFvE0Vjo+UUEI/i1yjCcNQxYBRsPu95TT+p9Z
3lhQl5Cl7+pKXoPDvR6b80+AxciPcj61pNNvUGi+PXSjh11XHpWb1jSHGJ28leHu4CbVm9IM+m2T
1tr28pRfRx+GtXT2sjljspYPXQj71LXmix1vdXOrxsi7j9G+O1we5fURnQcA7c1LmptCLCcXO9OI
kdwAltazCDw+ZlrIveyGovz85pGUSRSY39TkaMtkAl90inSDMmAnSmPrxlOw7x233OtTb1+Z1OvD
SSN9Bu46NmCMVyAz3w4tLatDoPkusuoyy1EPFxqyVJnj7QDEakgN1NeASq9PJ31nQKG8d3mM0gY5
3SatgszdWoD44G6GB7PE27bCZu4wNDBv6xAc8Vu/51xO4jnPO5Fe0/J7Zl0c1/hPIZMVTC1c36Ei
MuQ8PO5S8DVXNuPrM3A62LyN/moRFq0X9P2MIFJVgxC1U6MV4bdyIyarx6oX3r7KCfEprt5X6j1n
QpAB7AsxBbDnc6KziLS5sBrLp/dJxz1S99gYdmstML9kmoVbUYHsKcKk2McOSJiWFY7HVmp0V8Lg
66W1uTAhVM3sEgLAvN/+mn0euk7QCH3cjJXm3mj96O/HRHmHOC0nFIbGaynd60PJePShobEwIBWY
0/ESJByRAHJHnHQM956K84AZWiA3vtleKza8XlglCDKGbtg8iyFinA6FmswwoZXRb6yi6lA17Orm
OXTRbNfbJm6hDA/WN4xXqlsfN/Yrm+r1Z2VsFhVks0llZUmxSkYdPdUh7zcOVuH3PQyaQ0ZBFt0r
o94HQm+vZMqvP+ucN9IIJv1xwDDK07nimDNodqh6DBFLgrcbDSvkNDA6FdWXy2fzT8vzNKlTM8CV
q5PW2tzzOh0qCSqXir0/brCORaaxT8ETrSoTq1SgfrL91KGZ9WSjtPMIKndE6z+iObKaBaLxKMBg
d9UnqX2ld/r6QlEGAViQNM9X2RIFiHhUK4ARo6LiCUwHkfMJ1rLPxpfLc5+v4sXU4XFZc6JCCeBV
HIQnjuuWbqKu4NcoCEF1F2tAP2W41/EdBZsmATjAlHI2yHU2cpWO6OZd/glnFpqiyzw6xTrEIOZN
/9d5NV0P7djYYVNbIr4jRWgOorLEDYB5eeUhdHYo+mlQcIj5IH9Ph6ojSRZS6/3GmLQGL7Qs0M11
UNcoPivZt1ceP2eCIcViHlwSJNz83lvMLOhYCYFkCUpIvZatW0OHL42mzo2EsrruGh3euhzDPSxh
56GeKv/Jn/RrfM9zKwyNlQ6RA4wbRtByzmgIGno+4C+k63ejIfGJCancZemEXiFusChdGtomSeD3
k8W0Hy+v7tnhOVcED4v9vHzwmkntBTGBY6PrsYUGpU5DOe6gRTuRNaCXCD4ekHWLykOBTaym3oy3
dlgDGsszKWh+HS7WoLGBdrRDNWz8Li1+FDgW7qXXWqu+LdsrR/ZMhOTiYS/DCaUqsiS1+HrrNMbU
D8ikxEhp4KB86AdA3kjdhKjeGM3+8qc9t5sBHtG5pZOpkzydrmyEKWZsKrZX2bnDR5sBNjAcm9uo
CK8hOc5Fo7k4MqdLYL2WO7lpBcaRIVjHWBZGfgwyB7kljNAwHrg8pznULuIRNQrubTivMGyXlFeV
jF3h59xweSmdW8xRra2XI0OUt830obEQvUZuy91eHvTMh+TinusxM7LC+INO+CsCoXOqej9GUM/2
ix4TMbyCNoWcTYKqGvGvK2HhDyJuOUd67MCNYJHM/IPTdRsBHqeZGLFsBn3c6+idZy6Gf1Mm1G4q
O33a9l7Y5Ogup+MPRBkstOWRW0Xwt5zlaHoqpP2qERFyoDGuFg/gs5txT09U93d9i5T8hNbGt1Yo
DGaRbmONsI2xp3ea7mveyqr8ztmi1D40N5ER5vdM3E9QZjbezBllr0jyHdIjF6aDsSg7ZUFeJcpq
EeVDFfODyPsbv0duEQ8tdZOYWCm8eRWhw/HaBCRrUTCZV/mvVUTYr6uTJDF54rbuF6dR/l2OQMFX
aXTTlTT3zIaBQe/AGAVMAH1kMVTdl+gsBa25KWXqfEAmJr1thJUd7AGhw8uzOnMg5kYWVRmb5ORV
NtvWAXyylqFohA+3JNfORm+m4CZKaNDBuzTuDMyPrszvTCQjuaTPyZekhWYuVk5ORqU8JMk2aWZn
70IVHrGxIAmrepDxTXMNY3hujn8PtzgQWTI/qalrbCb8rtxD4/gIrokJs8SVW3NVdXRIcaIxC7G9
/HHPrSMSmWgG8PqkRLrIMUOkU5EbpMjbj4P4GlOt+VIKv3xO4nR6ujzUfM8sDj0dFl4IJrAqUD2L
OdY6qic+LbpNOU5iSxERM+9WvmCyg4nXoBnrHAOYl7KmQXF54DMfl4EV0E0WU4eUc3osrAgdrc6r
9U3cKHR4ekP7CGrqJW9F9zA04CrtUc+ufNcz+8el8EPFl747MW4x2d4pkE5WjNl5lcNFgUDJfQoI
MFrVBi5N2eio3eVZnllJaOJiBozQbaFAezrLGlkwt50QMO3RQvqqi6Z+GM0IC19aeVfel+c+6Ezi
ZjUJ4pS5TofSEuhhKZIPyI42AnXQpuqd5p1qMkUfpDGMtVE5zlNfwBZ6+xyhNkqJBhOZlDV/9b8C
XFhS+pEkkZvK87AQalBJ/VgmWvW/nJ1Xk9tIuqb/ykTfYxbeRJw5FzAky0llVCq1bhCSugTvMuF/
/T7QzO42WYzi6sTERLRUkpJIJr78zGuQV/MqcSGZObehHFYailu2TCQ4Xkw4el9kDNfDuo7dF6NZ
GowlMkwjbDdbLuSI594Na7sOQegDFjlF3BTY9/VYwGih48VC4gOnjTdj6VqodVGI0o7ZIgFDLz1C
FWC4AJo/k6B6AH7INegOs/pJgkhsXfNOmFgbWK0yXi1OmRycGK35oFsScGJ9qZuPVWzYn6rRGn7W
kv7U+9/rucenU7mh6JlM8kGOtxpfUMeaZGeEdlEh015KK5/3ZlNa38pCqFcWpuNRCvIvlAtF2oXF
zz0+/RrQThuj9A1+wdDnYW7syUAsLK3LaHGMpEPsUu+eCg8ordnExQ2GAXZIuTpGUOEv4b3OHTTK
WxQYNlUhLtPjpy+YugsF1SEQnUaNEG6v+lnrmQcFeY7/QZCAIbyh58kP3iToqVbkqYNeeVhNKXqO
qTvsKzxer6oWp5P3v9NzEZAlAD1RwJNZnrw+elJryJzlRohfvZEEE+2T13oCkuzj7TLdjNg1//6S
SC3w/tBjBJeMNs3xRiZW06IVJlbi0jTeD3AmI3w7Ma/hd+dvbYxu2fvP+DYQuuhaoS6x6SRtEj/H
CyIwLmyEAtew1PT8C3gNVK5iRfMLFTunCr9EHxnm+UL0/XV3HF+kkI0Npjib2AOtkZO3ZdZVPKCL
cUEBNFGbcB5n7WYyrfjbBKv8qYyX9LZPJIrYS1vbh77Kp7sCx+P9MnrqX+9vwNujSxZI2sBMH7rb
m7nqiMopIhEKnT/MAD6p0Ii/1+AF79q6q1/eX+rta0oWuIGZuFKpik7TB91gNpyLfA0H1LajudK9
KMWvNmoraX3y4qGK1CkTPrerc5DVHEfvL//2OG9JKBGCCSu50insPIEpbdMOQxUDEcUa1YYCibwc
VAPJmS6623H0xIUv+szp0owNOUEbDBS6e3LbubCkRwwLl1DbaBljaYvIGBQvwqZl/Y4HUrcvdOfh
/cd8G4lRcKZL73LLkmmeto4xKdPmoUOiUMgsey4r/V7GbvNIJFQO2pSiOUrxH7okwxfCxbmTRPAD
KwwKmxr05GGTCtNOLy1UrFfRP+pnPblRSrD9RV8kFy72t1h71yVzAVqB3w8n6bSxKvtBlJOFwYUB
KBRA7ZSjMF9gJOiKuPnA4Zn8EovZMNen+crRkuUxI+/6hNwqXqh9WdzpnZMc3t/4c182Q0u69cCw
yABOXmrcxXLMDAgl2QrZAFNQFzA6xk1JEGNvgbkSQsNXtWeh+/b+wue+cVIpujXw5UBQ68cxLG8w
88rnaQ1l2063GAbpn3FrLa9caVR/LbNQdw2CBzutMKcL5/vcK0X4AiGuUx/T4j5eWWvQx4o7dJPp
9/cfZqk1PKumvKCL1V+LNIkvRJBzR4yXmHfKAovL5Ot4vQqg7uRk2FNCHx12M6rUAakfRhGz21y4
GLZv6yREE6vYTSbuxKvTjm5TYcS7OWQikTv3DwwoTATn++n5t786+jVbTUVfinz45J3pEAFcXJkv
uHdWcxfgV+hcdTWCOZpStDskN+kiyazHXRSWh3Lh3Jw5sGRqsH/JkSmtTnHAtHO7UdKtCtdkbXHP
6rorq530DwPWZDe0ywd/1ubm96Mw6QR3+wZW4uycfIUWI38ry+pNQVXi6WqaWG7gC71TR+vZLTJ9
//4G/8ILnH6PoHXJX5A9sLh1j4+MgZqtXmDuGDIoLQLEn4sIq8plt06W/dAaQ/NVQ/k5XPBMiWYV
V8RICNXe46FZfMqGFt16FCXNwOsoii58tDOnmXE70ZYuPm7spw1JUjnmmLJfQrtx9PvCU9YrZxy6
J6Bv9fcEV7hIXZBTLSaRfmmpGn/kWP6oiEaazQ7Hyyxa8Q+47YlFB7XIpwun40znn+YJc6utCjbp
/p/EMwjh7eoY4xxOViOR1mmnqQwzZHb+lKqhODtHwSf12kYl48cE9j8JmqRWb9FmRongwk6diTO8
gZrK4I6hLCCi4y+xymkOpw39f2vEpRJ3vSLZDSg832yT9jVCzcW4XrBbO9h4JCN47tU/hmVps6hB
qyzsHKW+Axdr7jOnrW4LMWHCNxSKdeFon8lviIIkUmhSbsOC7ed/r23HzoHvpc5hHjczLfrVzG70
paluuCu9r0i7I6/boPbOVtZL66v9En9+f6POvNEbeYBhAWh7g4h8/AksxPpwjFR5uTILa78Eu+xr
fA3GZ7t0Gd6MPcLbEW597u/fAzCuWHKjLQJcObkH8r7TRyb2ePUpQ4vdqMAm+jUVhgKFWgf+gNG7
U+lXv/2wzMc1E7oVKDbjtOi1Yg1zrGxSQxyHRPs1UZb0kDP17PYuXgGZn0jcoq5xull+u7NIN5Gw
TeeEIMbrdrzLgBBNbJFqOkOiaDt8cDycWoyiK2Exx8p6wLHeaC4Fiy0unsQxUGabkiszetKek0se
+qcOZbpAv76xUb3T4qnAYnBob7xx+W6AQdrl6nA/e8W4n9FZCRgAD0/vb/jbeEV7AoId9zyoE+Tw
jp/bNPJ1SunUhiDN9BeaRRZsOgsBJ1mj5f3+WmeiD7gWlTR2Q2Ew3D155VOPekddeVlWfZLNTUWA
qkOjTJ0/zUFIcVety+LuPFMsJr7wkBwDGaPBjWdN1Vyic7/NBQCDOL8IXeS36GIeP/iUGUibQMbA
mp2w4stOS/crljkX3t63Ue54me3nf4sf/dTCLXGNIQTe5iY4k7rDjWxxNsDTQ37z8tHcvb/J5xbk
haVzBG6AgdjJmepze7DmqhjxooMy6TY4BmFlCokKB0Q/Bm5zIUM+t48g5revk4YCanbHD4jJpgYg
QY6hMYrkrlll/Um35ktX/tswTKsCtQwD6SayRO1kG8HMeVNdDSNWAp3cQcYsbN/DguaeSZW4Xy0v
vu8Kxbhr2qQK7VE179/f1TOvCWuT3ZCgWhve5PgpaW2k5pSzflrJOsR7C6fxXsq7ZV266P2l3mb+
dL0MIB8EIjKnU/YDYtaDvkKiCbF1KrBIaXPlJa905zrRNKy9GcfjBFLr8SuVQXGp6/ZWtG/rudEa
Qn+IedWbcUCnYDWQ6D0PmmFuEeAIEt84kyxuarW3O4SPUKz9Zan4JcUrOYjNdvjcd8OPKu2NTzJb
y6ho0xmBwdG5ZUbUP76/OefOAWRcILMbvxS2+fH30KSziaVQNTLKHlo62ogMPSp2k+4XpTUMfKNd
B727cULCKDfUJ0TdrQvJ57nzTh6ASipBjDLp5BPEbm3GwuMTTBYOrH4aVwB2c1de6P6ee43heAL9
h28Kn/4kPBVY6406LnOhoqjjc9eoBU6TmLAue29du93I2Pjq/a09+2A0zuxfHI23U/tMmjgJ1LzI
XMwv6qzHHwybIuX9Vc69SAiEoMFE0IDhcxIuoHPXTZMSD+uyV6NeiZ0wq0bMwRrl9/E7NC1AxdMx
QWuO8v34rMRZSrRNHQQzRjffN9PkhXaqplGceO2FXOncUyEcRI+EVhSLnhyKodGaMjO8IQRRitLr
MPSRnuoYm6fppY7MuYPhENc3kUWdBtTpBva9cFuL+L5gcHajq30eYvxdY/ac25vLxfTbQH+yArBe
G04F8P3pPclgo24H/IjCGBIRWt+V2Iu5S0ING7fd+2fjTOTTVZJsMBYUKCSBx18YACgjp582hr3j
Ijkbr16Q1EoOeGSUBz3xKBIUE7jmVMQXXuozFSXKRIQ8sEhb/+lUsDrVwTcxBhpCU0nlc10sThZi
yun4WgYw79C1nvYnMtM4YKt4qC1BOtFOpQo1681gHVMqTvOAWxk32CFpISOG72/NmQO24VfpcNLV
3XRLjremWdxWMkybQhOng/3alX+22AOhF25fCLBnosDRQidxR8aU8FMKmnIFNzCHqIhgWWL0lrzQ
7Xtb1VCCwm0kbQAHxUTi+IEGDLinQeEY6+uq7r1xFFS+mhIJEyVBV63VDwp6ghcWPXe7waW0mQxQ
T0G5OzlhOmOBwZAYlQ65nTbBqiwYARtohgbuVOvflbZS0bFQeyPMqTQnrF4M86E22vax7RYUqYkc
Q0EWFSc3OWXnnjdmfnn/mz63MaDot6kbEcU8FeApsCO0zRbllFxT7E8lpqyRkQ1KlBQerZV8dkLM
tO0LUfncohsOkKkq/Zs3ipyo6uO/6sRj6HKYD3nafC2BOUU99qRXmIfh9xpD/3z/QbeYeFz8MJng
FrAILxoh+uSkxblcYdsoZBpeUv9pN+OXAoHMfdb29a3Sj/FVpjlIZS2iuSni4vX9xc9Ma8iOeR3B
P24+KKfk2tad4l6zt/sVSoEMKymaD9niJJ6/NIu1z5q+DKpYnXZzprXTQZTAhSZZA3ZliH6J4XQm
pm81GPMaIK8bJvP4ZcDnskzGUuM7r2R5RYidP0yJ/q13xHJtz53cv//w5+Is2hxYv2wZHhCok+UK
nBOVDu+JdbX6nzj9wF/uq9aKrKnDlx0H0+wmQSLuw2q13oXr5NyjuvR9GGkzMCJLOV57NdS8wVK7
D7Vu8fZequIUbaFz4nueqCLRTRcmJ9uznJ4ytIC5TLarBebP8XpF1aaaN7AeqekclRWex4otml1h
OcOFGuHctkKmpe0LDJ7/OMk38npdigoz1TBz9CmLpGvhQ0czFPsuKQ8UKv0rqs94mALT1l/e/0rP
vMAbj3ED9QJSfOvToidNUSWsPdSKvRuUfnMgwz74zuV3u8Cs8/56tjs3en/ZM+8w4B2GngSPrYNw
8m2mVlfyagsYsElm14dCVScsyxR6CFmszI+zY0zdftQV42kBy46ugjQvVSxndh00CE1gexvKIeN9
/AXbmPm5qxLLUHH7Yuct5ZPTjthbr/qwU1uvvUJ8Pw0ll/eFt+jMyQIXsUFcifJoBJ00vePMEd7U
l32o5Jn7FW9ac18uesuQqr4kZaiffUhosqQAKApDezp+yFpd3XhV8d2ZZsf6LjAwvmYype/FWI5X
az+kYZrYaeBoWf15wBLRhgwBTGNVTTyQCjceEx96wnQ1zrMR1glwRAJrjbozyHP5pWuNFM+k2v44
xWtmILi+jl8r2NwT+7lO10OZdQFhwnJ9mlK47uV2d0iX7JK3xtmnRDdxa/7BYj3FZbpuiqWtnHr8
qJTmkzJP1yWqbAsUU134zNYXBd/Keb2j59pdKH7OhCXQS5Q+hCagy6cHWcfdMBWO7MMeu6o/iZxP
ndEkEvAr6AQr1Z/ff2/OZFl0wDZuxxbv30iODF3upuSRfWjLlioavuKg+1V9ST/l3BEFQMRzwWND
Le3kiDqdjMc6VfpQ7QYMNuqiyjCQa+Vy3bq4e77/TOdiAZDa7RZD4ZMp9fEZxfU1t8pxpbJTzOVZ
uKaoH9Y+hlI+TNK4m+hHLVge9SPellTX0VRg0ff+RzhDmAF3gZACk0sExmlqHn8GBa+FcTQ0+JWa
1c0I+6Mci15EK+Nbe63Bu4jEEJ9RCTGrOydd9M0SfExQDOm1H0W7FK9aVk0/3v9QZ0IzOS7jIBJ3
sI6nASqVXtmVBi7GQC2n2yrHvnrsrX5XJfUSZULqqY+aziXhsjOrwife0EseuRXzqOOdSPXCw3tS
6cKxlfaLB8cMz8EuNp/UVjcXn6GJd1OkQ/P7D8vcGMgqDSyDO/fkuhWuGMGtoos95q4qgwK20G3R
MMAJPJxQIrSlgWpwU114fc897SYHCOyZ9iBX0vHTGmqmpXa84ldeW96L1ekzhYQZ59ACRNLu1L4e
dvaczBeW/dV2PMkuQJ2QQ22zVmwaT6oYtdZE4eoKqPyCd+vO0CSe9KPhld8XeuiPuSeMwi+heR+G
xaxtXyuYKITxlHc6SPcUo1kXadxQQ/UbVUZoC2iY9ViT+WujJK/vn8MzweBX7bgNv/lqTjMhzSrS
qfUmhK5EreNAbJZettzbBsocFbaNg7gUEM4tSBhnzEhhTWg9uZlBsLU01VHWUp0WrD9pdHkjyja7
rnoEEYL3n+7MCeDlok+xHQGO/MkJGGZXuinXfRjHufUihf3ctGt15+IoHM7d2O6yLrmUAZy5NNC5
I9P71f3mwB+fuoVBpVm0ThcujYI9TF5KBz9xtUR/1u6ml86b/gdtcCjJ0Mi3QmFrBRyviDuyufZ9
JWhkpVMBfyJf+0Pqzgxxi8xDL23VlPTOScypup7WzlRyvxa6/u39vT7zxcLyRiCbOfeWU5/sdcb0
Ia5E14VaBcB4cYThK4lDHEsxtNu9v9a5PUaOhyE4+iekeCeHyCtpCPA6d2Gai/Ex0crluVDHymdp
d1+vbXqhk3fmHEGdxCcCxSXSgFMVWsek1QEGhYqw1LoH5P5wCp3VPJ2Rt+zzj10bk+G543iJfHMm
I9gUayAakkijQ3Zyexqlllu6ZDSWgb6JUjQhQs2lOH5/N898c0hL0r5mtmAgZ3oSnjPVyxyvaGVY
FkMDxdxcrnNc34PUK7rf30gmXwwRyKm2NU8eaG2WvhqNoQ+92uo6PykAdhVN4j6yA69wipwdDIck
+u3n87B2hKbFfBHVs5PnAzCtNrqLEnNci/V+XHC5RSpUAQuo5Rdi/5mDiUTIppT176v9ZCm3KJDz
71pSuKFPf05VJSItV9VbKEDOY93ol8jA59Zj2kB5t2URdM6PX/2hrIVA8roPu9l0+oiLNV8P7LF3
Q0qlP81ysC7Ft7eEMIYPkM8gHsOWYkR68owQI7NyXEaadHqJ3MHkIPKwm+iDV7mfjVqTh51UjWct
c9biShtp6u6Spev3yaiSaJqdGhuIdTWW/l1YsyP2iWrlr25siWVXoWFJPjCJvHpYeR83wQgjvk9k
nfyV9m2PHZziNeA3V/elbNyqCry41pO9WzIIvJA2vnnneRO4wUESgTOn+3wSVSnd5sHKBI8J7uUh
54oKZ0Ooftma6yG3xh/sw/P7B/XtkhDyaUts6m5wUU4VUdIVBGRRN1bY5dIdbwAlUb6ZJd71Pj0C
se6UgjTnegDKcykzfBNpmJ4ye6F05QZhkHYSvWWOy92yJFYoczQmomRzus9iDsDvvovbOgRS6gEG
7XhgHB9Y6cZ4KHTY0KBsMi3+gpR4MCmlcbvMbvX9/e1883KwFowXEIkbmdc7FVdBp6N2BvTZw9yI
471rtM4XIYz7QUnjqKkGrsHfXm/LNMEAUy+qtGqPn013KoGpJXtIQ6lSBr+zY+9nmmYj5tslR/jJ
M2p0D95f9E15vGFwGe0zfQYh+6bTgVG10DCHYlE1QRtdzWW4tnkVCpEN4QJcJ7DwGvqoJ8Ylh5jt
SByluawME2Xjo3HgUA4+ftwGh+FBZrkdyrRTnscEoNohRzoj0JP2ohnlr1TtdDW+S+RMSa04nyeb
K/WhVPGDh3biocvqyz41bzsMyiefrCN/UF1Ijn6sJzrleacjc22lufJRayz3ETOZ6qfeVUgfsGJl
hHBk1g3kWQ/pVZEL0l4P67A7tUg1ZCridL4eckhTvt6rwCWduG9yX1UQ4gv4/vKvdlMsf77/Lb7t
PDPwUG3gPvTNNmjZSY1qphYJGx5pYZtk6i1UAX3yvdmqGj6myIU/ze5gRZR27c1gCbQyncUSua/M
mdPjS2I41eH9T/S2u7R9oo0KTzeLUvV0qK5KMxW0Jxtkw8xsivhSC7nLjGRVIlQYdQYe60pNUkuQ
CT7+8OWrSb2DPGSCfV6w5qotA4FXu/BVMPC1byPK3YTrrJrqLoOGUASZzPP7ulNLNNMNe/mTfrfV
+j1q9UXUYHLyadEdVLDKwsQdA4Pm/ipbJy/DZsDSIPdA1P/x/jO/PdEIdyChDn8VSRY60ccneik7
GFdL3Yaw/+xgafTyIKoevMM6XZp0vY1NMJAY51AKMcp/w1ntBLyQBEWSUHfF8Gc6mjYELlvDmAdt
P1+lGLwQJ86eMKZc1AhbqoAgy/HD4UmXVBsKNtT7fIq44cHIlqKISIzgdI61CJXOVf00X61oBcBx
qJc4DlKnyf4N+PpfR17z8pf3/I+mXUSG3vvJL//7Y/taP/Xi9bW/+9b+1/ZX/+8fPf6L/32X/RCN
bH72p3/q6C/x7/9n/fBb/+3oF1HdZ/3yMLyK5fEVw+n+1wLJa7P9yf/fH/7j9de/8mlpX//1x49m
qPvtX0uypv7jPz+6+utff7Bpfztw27//nx9++Fbx9+6b8lv915u/8PpN9v/6Qzf/uUFswPXD9zK2
Tskf/5het59o/ARVWYIfM6CNV03oqxvRp//6wzL/6fInfwEauFapqP/4h0RcgB+Z3j9xmQKVgREa
xTZ/6I//8+B8jiVBjfzk1/+oh+q+gcUvWXPrDP2/8AtkfJuNAl5GkmLD5Z4iNFA51YRKBoeFRLuu
EaL7ar/LtaSO/TpRHMevHClKvy1s737tUjsyisKY9/oAvfS3ypVfH2W774AqM7vZxgzHBxn5y6mT
FP3BUIolShBLigYhHhc3uSS7dRwP3q50kgLKJlHaOkFps/Y0ue/UkYaznqaPObaSwd9Own82/O8b
vIWWk/1F0RePdgZ+ZMSnk8fS0ZZCVpoaJLBu9usop2DGjjX0MJuNsMwYoI5JYInkjzeK68UX7p9z
T/r35U/2dDUHgCI0nHnf0+yjgYZRWCXD+OgY/XwhEB1Hvn9vKoM31CEB31AVnFzkzSxFbDWcJE8p
3FuoaA1Rzy0UHYqApyGfJlOh7N7f3ePE+t9r0mfduk4UZyihHx8ZC2V300p5vJwCLfWVTuFCU5Q0
kI1UPiiFqvuMstcLV+gvL57TL5VEkKRwG/0xWz1edklwzSoGlAWRDWteXG0YbpMUAm8kx8mOd40x
4yksnBqStIUWboi4UKleiUW441d495V9sBLqk6hSbdGFSJ+StVhN7dYhl0Sq3uEEViAxsuBrdO9Q
oTgXDuW5U7HJvtK0hTL5K7r9HaYKy6sZgWxpgWMW+uJj0lccwGFOs29wkVw4gijZvX0H8G5lqzji
Gzn+5FtaVhMBUcRxgga5u9GXqAN5xJUse2jcOmXMNKRtHI5mqZQBk3Dn1qGnO/p9a7U019bYdvxE
aRBTbGdJxqBRMd5qimk74eT0TgeCuTb6wwiqvQ470Ztona/9/IkhpKb57HnzPM7OXD2vmZmlgZcM
VRbkQC1cn97ZOB7iuO1+6vA0GU5rbn1fpzCGQkur6S+HTga3ZzFchYSxhbJ3UFATaJi40WYM1SGr
s3vROGh5tp07ITIgOq0MlLpYv9ZQCMpdlZu6dSfcATCB0yfKk7BG8/tQWWm7i416pTIr4szGBHua
QjVuMyYYq+L+0BK1rqmqNYHHBHbFj9pGHxXOYIFR10jNff7fD8hyp/0Q6foEbmMetOJLr3be/WBU
cY+hk9k+U+upzt00js2DVXRWtV+aoSGul6vz7PUIsATU/fpHR8juT7bJShAT04e/aLw7y24wkwxn
+DUuY186ifU6mSlSNJM2xnAuy1L+sM3Fecmqwf5Cn2bW/KbN7evW6tcfUs+R88W50/hiFfX6QeRT
8kqGOT2MDcR+DN/j4mthuI0binpdXV8mAHT6YtZTTCBa6/MCHLXxx8ZennJRN0PQro36hA1WkkTU
m+OTW7Tu4+qMbFQ56svkz7nbm6g7lOuhtZqyRuG3GgZ/UrdSG5pW79IhdToP+R4naXw2xflh13Oc
79dCyX72+UY2YaSNAFjcYck3lYUHcGJRnfGjlUj9usuzqfUrroBHbkqnjGw9053BbxzPXD/PSIyO
e1uZTfs6pV1sXmfuqMfSX6tpzPewpfPnOha6E7gJkFa/zqdi9FFeFM8SU23Dd4D9tIdNptK6MhEr
bnbOKO3UN5lX9n6c5dZg+HXDdDZl8i4z/QM46ZXmiyaT2DcFOWIkqm5+SFS1RteWC6bzWwKZEWho
B0CFm5vyh5EW2RyBLKb8ESkKPr63jP3XdsqGbqcoyopO6uhYy2GRq8WrYjo5DZre6Z8NLjD00lEL
M4K1HxEvwxqscCISHPkNL8hEu+1ATPhTW9SmP675VGLIpysfMKOLrYOedlMNezWxYUOvrbDDWm91
BFnHYZ13LgJkdtgZMUcBQCzoDj8HoF3fWJNl5c9NRxLl98qICk1tr523X2BUL3cxfSrlThfg+l9m
1wAKUbed1e0wVZ3n11im+XyVTCn/8x1nsoeA6mMuv6O95kIKm0qUi0zA5p+lHafjR73Xi/Qj03ML
qRdelBszWVJJyyQZ1IcWwPSLpfax66/20oi9oiYKpiJZXadBw2F1gh56dBqg+in6DxwB70Vtl9a+
MhclhgKvtCIPdC321iuZYn8cDN6aPa52PJeh4aTmU63pqekDKDEQRGs99W7UpZL4cHIZGfXZInO/
6TxlONhJaS3RqKlEEIJmY2kvFsThewc19O+aNazjl7hqKSKRF47j7mtj22Ltg2YakBu+S/Wxo6DW
NWFVN7ERd86hsTN7dIJx7O26wYuy01vNZ+TlmB+rAn8FK/RUWSZlJJKM7v1VrFQq2lEgQT6VgzVQ
as+rww1YW2brG6mNVY4+FFW1n8yWQzjoTPnDOE8GN5jw9PrUoYWTHqpcm1u/VN2xDwb+McM3nbl4
WSx1jX1twXU4UPrBtnc0l5N9E89FdWfKttAPcull8zRYC6V0ndf252Kwx0/2WHu3iibSO6TPV+iP
hRY7/mqZyQ1I+3mXFnaKvhYWkbMq2dd1bJ9lY8RPZjqPjZ90oxVOq2YPfjlX9bc4LTEanjrNXxA9
fJRpK58Rv6ZT6S30gid3/BwrC35RSRKHCHBGQpd9NKFMWabd/CHPy2+NGYO/6GKI4zXicqHsBXpY
sgQylHrjztQnx1fiRA/TXkFQKxFVCbJ+HFXfGjT1Bq2NqCvcIlLbzl+n/M8kt5PQNEpKuiHtrQMN
r2ynCM/7Ugye4kMofBBMnLND1lq3tEbiu2yFiI+qxc4a04SGg2rfKAJ2ytys444ABANwiJNgXdan
eHFCt3Y2n9dsmVK/Ve0o96oiMlDdGB25XzwHtUlztDgbblL6ZjrSPCjKdIcIzSF2uhdkyRtCUTu7
3yT6NDunKasDdddwVYi4/NOb9fkwNea4r3oC1zxb7t5D5mQBzrIuUWvOP2qveSmKmBq9SaPF6LgC
9Lb4BWxpd44153f5XLcMtQ15U8jWUAFPxl/NydTgDYIp8QfXib+TzlzVhoLgaq3/cCdA1IFSaV+7
YlWCfsm4zWVe7IdKqKnf5JPqt3HzgguH/RLLtf1kEPUC8kv3QQEVElWIjzCyHX7maWujSp7eSNn9
mJ1YhGNXPjS1deXRH9krev4CGO9+QigUGxRu6WLbq6JECDUpkHdZxTJ4QawK4WtlPV7FKeRu7Dau
ZaZ90kvDDOpGawMPKu9uYlpzyM3Yul4K5m111hlBpoDuGcgNKh8YiPolzoxehLFIlr1W68aHHMZC
46PulIdCn+hKilEv/bHovpp1lz7V+ogkN5jXzkK/B+GpyEna+9Je7F3fgcIki/20Qfk/TJnFjaN3
9Ufsh66xuTtUrd4Grmy+pxCMcy++1sWqoOymySu3b9brJnE+ZibGOt4gb1PYDEHseEpg1VtYQelk
yUEZV7ctGJWfZIrud2fF1h7LH5oRGF4HQKrWm3y1sf3xBh2DDHD8RAPI92atYADSTNzHXKe3KRrt
/lKacYQa6VWbreuTNRkfMfB4VQf+Tl8v+sGSeTA26s+pBiBHbfyxVdQ+GGsXgBpWuK1S/YjdXITm
6qKnYJgf0ykZv8yWVK7MNX0oqHULv8txYdH1TAnVVmkeVvzHfE3MdWiv5c6QjthVtRMOLrhwR3bR
YM+WXw9rME8oRWdKH5ENgmy1Jj1sSneMIE0/NKZIdqlTfU3kiGhbrV0XbjsFiooKTAoE1ovdu9gq
/d5pv5neSAGjyCdlzK96nEpkkn7BH/nTMiDQNXbipoXhHrZp8q3Kud/oQmh+38UfqlKJ7Kztolp2
6U2rURrFZD0DwBfZkYJ3U+MGTqep+5QmXGDEpRu2eaNSlppK4EmdPzwmZrxP8tzY9j6zvzSLA7Ro
WX7S18vCFP63HKo1yMT3tjIsH7t0pIHsLGjatuTlXL4iqj8w2xyiVfH6W8NdiLdLc2eSEE8+wd71
yzWZnt05y+yoXxSxr8VGVlbtaQqmpoMaUM1CqTnuXk+W6vXASXpyxy+JlSCmnprp8l0fOlq5c78Q
9ro4d9GQENmBIcD6kNlx8gRvon5JJ1uPfcfKOnatShCj0Y3ULfxx0tVXp0+11c/tAdgbU628C8rM
VrY2aNXXPlcpW18jVRGSn9j1lZZK3fUtxVqHL17nrNlexeLIu4Jp3X/IxyU2d1psNveFKtoY0yzP
OKD4nl7r3MAgPWJ764oKfb5Si9I7KDNWyQEi4DknB2a745teanxPNLssAwsqbBbluAX8ZBtLhyui
VunKL95fYnG10RfxYE5+gRAGzVNgAOkOPJ3z1RtmE72qerHGqxZY7gdJh4dtVNT4U65W4yY65OiP
7pJh/mEoWv5B7RdZhMIx3G/aVGtcBHSgdA61JbMAWHVB6zKz8jhqhd7BEPDUHs6AG5P56tYKWzNG
mkaGo9eqnyl7n9oKn+fAo3WT+erUlYhG1mk++lCb+e/RHD3NhxyU/mxjjY7zIM0E5rFUWqaJTad2
PrZZ2ZVmjM3XxDCWaLJi/XPvWb2+ywdFvkyeA8RqXmp2ydHh2fuTBxU/aN3Evs1Ko1chnY6C305r
wUnn6nKo7Ybqs+0s2ecsqTioml47nzR35hoDTOpmfgpCvIQEEYuvspU5e7VU64ZtHbqgRXvmPl06
z4wShM25G5hxs7jTl1+dvHNxTKm19qDp/5u5M2uuGzfz/idivyS435Jn1b5YsqUblt2Sue8gCPLT
z492MhNrJu3qm7dSlepUUm3riIcAHvzXaqG7TDj9ewLI/VrPjbpHLjO/Ikztz9XULVSFtk1v7/0q
dD/LIZF5XDU9ZUNkb0iG7dXXcTcDlEWiCD1JLu1kfVNZHn52kpD9qHLTgn23NFKyU5bBexpp0GOQ
58Uktcuu5gfH79u3UtU121LaJ1U86X65mggqMmNnHRTXlclx+32Z27M6mDYOYK7Ji/Nq1on7yfbq
boxapH9tnCu3SyLyqAcgqsmY2bn0UnWsxWZ+86aGLsm12fz80lPWg1P58j5N3Dq/GPkpD9XMdBDV
c2Koo+PKkvNy9qpYZuOE2cIO1m9J7bb3i4GHhrqPtHpOWtH/qSpzvS2h+9ttmXUuL0Paf0IAK7n5
ehnh8b0MQ4SaxlyJXTqNa8EsQ6N6LNc1tcn5dJ1Xj7y4hV9c5H8aIy0qHLlJ7cBjuyNUUCbz7w2O
qvvJRqwUOdIfxx0zwvolWNt+5JzxkXaNUi3NcRRd9aTHxMIe1NTNmzFNTsFOPPQPqtJcUPE4t10U
sNWm+6pqzLc+gUqOSQmf/XgUqefsZ7LlaB1eqM2N1nVeZLy6y3KVUy407zr6eV8qFQwWlVtG19KP
kyRrpAI9lrQGG7qN6rIKtkS6hVuVmwzwKNlMnDCpcIFNE5/gvMjmIvVjW1Tug12vRRAZjPhP1QI1
HFljQPXbSjG5RakBVdanzDObfm/Ap53VpJb0sNDLiJpbeta5dpeUdOSskPqwIoORx1KJcLmmrlSi
XvRE8Wy0Ye1HfuFk9z5zqxUZ7jy0exc+pdv19D+VyODrJgWBGLgaGUO5vgf2OCE8biknZoBUxkOQ
mTqITPJLMk6PwS8P5IbNT54xeG28ZfAZTNhNf2+tBHNH+QyQetqSUOujmdrV/SA1xQmrHs1kTyWc
ynmxBMCxKqmHjXCxsp8nnOHc19RhrUNN/lnnBZ+THJQyhv4A3kirBOH4aCXl178GJv8PhI1LOpMS
N27HR6z4K0LYmLTeE49lxgvrOQrYUqJFeuYR6nr+DWz+f+CuLhJY0hjJYyRv9gOYrbyiXKftR+lh
WQ99bZc7u6BmwZLefKJY+++pbn5grtsvBatJKyqVf9uv/i8edx/3kOl24LzCH9jdYVUveQVYlIah
j3/zKSKS2gSe6F/EVj/04UfZ9uwPWVbxo9LAi32TAw7Fp47t1XJ/l1awwdO/YLqEX1D8jOEbKHkD
63/9tbzW8Qinq7Nd1WjzAS9McSYiGVPiypF+NOxp8SPJ52S+DDYyHsSjvem0kR4suuI/ibHsr8d0
zf5e1ROPm8+Fr59wGXDaTcPx6+fKQ3csyxKLobCXF5UXEzcqojHaKc33TNDm3V8/8v/1NiGkRuIE
ZyF+RKZ+eORl2g/epL18R3VwuRPJQkYGcNEJb9d3wrLt33zD21P98NShDPBpI3VCc/SRvHQENAwK
w3xHmHAyfu1bklqf0Uq3e4fO++XVnw2r/NorQoxwL3k/oem/xVj+Wx7yF+7yL3nN/0jGkvf7//2T
CPw/GMtBTunX6lfOkj/yk7M0vD+IM4INxOmzxa0jev4naWnY1h+owyAOkGrwnZlsN/8gLR2xMZ3s
CoRsC2j2LUPmH6Slbf6xiTsogIbmJNGO4JF/fra7n6/DX5GW2yv/Py8NPwFiHQnDFlhGL61lflC7
Mz5Vq2MWfpyOpX8DsZ3fqzHpD4FKkRs3eQtfiR486psyvzYnL3v8l2f1j8/zr5zeD2vKLx8AKSD8
awjHjzLjfyW1z2g5mgy4O+aTGk/GSFacnITDT230WQHARpSjMZ87csxv3NrwuaEA0VC5pRgzWxDW
S+163XO9eC9J3jGR9NqeP4m0UOvR6HBAH4bG3zfa+50Z8APfu23cbG4QdDw3aDPrY7RGD2wJI8zt
0fMWXZ8WtPTeYcw77hELwOgXNDZTdQi1AWMnk1XkZ9gsq7xctBiT+K+f44/Q51+f46b6QcC1BQHi
Cf1wdPXLMmKetmdSpwm/24dqYspxlqkkldrKim+g+e4BKyXtowlZ2EQRjUolJwIZpHnUHV3wFy2H
+XIQBqUscWWYRbWv5hRsmJKafMQwP8+/K0T+dcviCWJmxEtMmBV78nYC/rohG2U4VmiUdaxdF1wC
66Tlnby28mgVogmhBXBNCQOw0jycd2VmMtD95rFtio5fHhsqArzrGBA2dzMH5K+fAFi99CzEHszM
BFJEmVqbNK51SJWcXSng4r4Ni+zCTBxl3NXOEjogQFOrUxlNrZc8lKKax72Eb4POtyouwkbR5/L5
739MXjdcIYQ8QhZ9DFkKwtzLzWSlfd4MS831NpgezaEtD91kmmlsil7SBSmmVpyK1RDZTbfqrDjq
tOPOIcy113viTyyUYU0fSNyE9ix+c+rbv8ofti9zU/PjYSJ7A5LiYyASr7nAcizaOGzddLjFB91R
hZnJDUVcZm/dud2Cyk+FZLX5S4250gsqUFsD1+upmTruUulcBBdrm0zfRnICDiCf5XzZu9W3oi+M
NvJ0OTy0ruyDGKGmMnYNg5KzG4w5MffLEKYOuFFRq1soh8Q9ot/3kick6fOTDwzkRua03U28qQ7S
3wyOH/xT/PIgkcw76MG4zCMK296zf53k1ko0y+RD0aRFV8SkHKZTVJsmU/Ns1ilUQ9LTjjjPTrGf
F2F+zgJlXw34OWBrW25YWKkK4f/mY8Hff3i/SdQgXJD50kGWzzzyYRTr6RgHU1tKCK228s9WO/dn
uiV0sQuBhZpvhai52vtJ3kyXVS3PTU67xL6YsVUtMrgjkJamE0vp+ex3lYbSMA5jMQzPkznNnxY7
/IJI3T5XST5D+NaTlW1+aH8/DoO+CmXD3bTBAOCL5ja3EFCQCyCbiyGo5dE2hwJhVWB+alXzRiY5
SRx+9VSlq3ezoMwEJlmWYm8ghgW9mes46ec97CEJOY587DDIHoZq+a56D0aka161OSxMWbCdl7Mx
jAkuXsc8iSGrdkzX9SUOKz6JYZqHppfIFHldsrdygEaPVM/n5VX1g/1obkVmRt671zhixwMxRSnT
+TRdLFo/rIgujyluhNPa6e4RG/wjALcV4eEwT5Uu1mtHV2j2g6Qpsan13bHTXvDVwOwbE72WXSd1
bu3EkHiv7OUXoz04JKR74WlpzfTkNqK50D3ouEr9EkBfImuNwShUvatS4X7uPRjm0jcekeuHOFBl
c64sytAsadaHOvcHqgjIN/flPD90rXgKk768FfhsCOPgRrwYYHYDMSRG3lwtKJK+DPQUvGI8QxZa
mwW0mFnI1bxwZ8zBF6FXTu+E5/ZvtaxjV497rp3lcax0dYdlWO/7IKkfu0y+5iLUBzqt3m0t+nEf
9ppOC12OQJmL6W01JUPxjeZWys01VKcLJpMU30c5+m89F7+70Jm8z4NOgnfCrhsZg1qqyJOZceMQ
zXLsxmvmDuHU09lDJXki+xDRu9lcmu4IWAj2xB2U72G/GYAAxn073BU6g5cnhed+lnI+p+uQnO22
rtvjjHj7RuGyiwiCHoARQ2hmNbdnewy8HTGPzVEoL3u2FyDbZrUvizSZ99RcOhdpmRkBZWKVc5xU
1pxxQFandekUu76LNKLr1Z+qTIeJL60ZvpJ/MnwTsy14QWdnPQS5aB5dCdwigRY8mN0WhedKqs/X
sIF0mDID+7dEtRAQdPYZxRjCZKPOQa/QwW/NZYZJxaZXzHcUGwLBIxwKon6qqCzwSmcqWEllMx5K
7fnDORt1fpwKXPRoNL6khms/BkBke0Mt/Tc21vI0O6J/xTlc3fUKmDgwuVlbS0GYgpcTz1+jpCjZ
YD/1BaoxvfgeUEmAJdxcBWpbQ5Tiyc3VHGVDyl7uaZZsCEd4rvupvFrKfr1OQdKQlJhlLLL8unIR
fIeZE54a1zMvbUVjcI7W9UigybfOXKcnS/DGElUo9MWce8NBkQYb17VTXVTJfAfx/yInRx20GQxn
ENGMPkSm5P0qrPmlXcv8PlToMcO5tO4D1BUP8ALGWai52S0e8NNQ++GJkJbhkwbKwKnkl86JqeqO
/5U/F2ZTnEpfuSpqlOGfYVDTT5Xv628KUPCLXAA4KL7AwVFjy7tZqPU5WaXkHzpD1jcky/BmteWY
A+YUzYssF3VaDBgjHtJySlDxl5GsEpBruxmqp3LV93ZV1LeU4i3fwjWVqFvlt9px38O+J4ers43s
EjdF9YhlrLyZRKG+a1pGmH3tor0ynDQ8EkeRncZg9U4Uz/P12eVM7RrUWxMnnHNP9bi+DXk+fXFo
R3sgyW7GvWgHF4SR6Thbt4egeY5/kqlO3GpdZ3GJUjLc+Y1V73UBuJa6ybidHs5yTK0s3ROIaAPN
GrmOVoqt+z1FHc2zKAP7tnSzNXKpr7qyqRc4WWZWXoik+2rJRN2jICguAAz1EcrZP3iuUd4M2iPv
fB4AF5thfE6aLrmq5kGcl6BYUIAoeddXY3k7Sn7azL+d7pWdR+Um/x2UXvY0sFTHdEQlxAQ2f87L
Rt6UA60OR480OPeQVCOR20uZ97cBao0oH2ayaGo3Td9N4lIUpCz7PgbUG2/kIjF7MtwbzFD8d3jQ
a/WOClFd10HT7HNMBHdToeo4Q+8Vj15RQHEvz0gjaNtuZRK1o/a+oGcOD4DL4HVlj1plShJqcUez
sMnAphCDi5W6TwdRXsMgZw/WLIZzQSNDiy+vAquDpsrPKIfM556L2VXSGh6dR5x6WZLBmPGjxbFC
IrQf3Nw/UQJn/InQ8j0PW3FOchFcMDsvOvIU//ATdjQyd+YBK1leQPMzUQ991+5LmPODHgLxqdOW
sUK0OW/GaIdXQVZPSGTkpG7zSRw2brcwuulprBvr6CrT+9RhSjpI3U3ntWzFqx/WhzEg0SfO5Gq9
E3vC67+I5i5x0uHIEKpf9NStN5AT003upoiY0nw8e91WDtd3VM43Vacv7XxdbtET9ycl+02TYomI
HcC+JOIsRXLWfVZrGF6QsId2DDdVe9UlDtknWQXNE+TlZV5x61p5T45Io5oLp7HVqdbKKOOkwhuc
C/Heec4M+zdXB2fbWwJVEzPW6+ATgckeBncCtI6zFtahDpz2kZVdXa5I4FDoD2UaB0zgkZPYS9Qb
q7NfWtd4lu5i3uTU/Lxou/ZP8ANWvsdHE8ZLosGKVclNrIcI+2Qm7fDcp6b9xZg1u7xvF/M7dmL/
zmtWeNaxxtHnaNmmMav5q1DOYx3kcKscQtqX4WNS6uF1UlX6qECbvs9rW76TqZTd53lSHjxpeKdg
hHqMEOlghe4gd2PAXn32PAm/32Vv0ltxcpQuofuJiQstx/LbDll5LbfvTDgkxsK7cFaVeZefCqKg
orJgidiL2T+2eTtys3CYLjTB68dCr1YMwYgXxFZ5ei8E0RosrDJ/oypJXAocmdzccbr82Zk5HJit
pLOXc7I8z6oz7hF/ZPPOQMsFeRUu7hfkGG5ck9P3qGwX5UObLy5PJXjLBOaaHepLdgAHtiPSFK3d
uW03ctVGrH+xoN+4NdBNoHRqMpBpFla1C0NW/WHSdEfUqmwfSMyi+SY0l7epdUnO0fUyiAMspv8i
0jn3I9MCxY4Y/4InB50LlSV2WCREB/MjbWwk8hAatdYXcANF8IzCtDlY1RRyYmI5ZrWTueqQ09IN
tTPjQQtDEHOkrWk0aFRG9yrvlsXmDcW8fupTBJpRgizIO0FiLne8HWV6has8nQ9F73nhbqZNzj0I
dER1nGLMPE2jDJ+sbKrfhC27k+Ky9z3tcTMzW9TyWk9relevVonFdpqg4dELTuw74bT5EzyImalp
rjN/aps4s8I3QikppilsxciT+v0LJ292RceTeTLzIkzjQlNoeZxMJ1l25ig5NyCxvGNi5B2nmI17
uAit3qBZdHLiUjLf7Dh52pe6T329t/wmefKGYCRJJljXLm5ERTKaWi2fd9/weuyOoare5GwHT1WP
vljPA3/xtDHV/J2t8TXh2KpiRsy2JCTSTz+V2km+EudCaORiG/URBYxu4wo559Ocl3NzBEz3X5py
KMdYG7aURytcwmGXM5YPsZlnPqGx6DvQBDEReq8e8g/kh740s9hsx/LGmDKY8MVwG/hjhJPBwYOI
edAM28wkBLIhEzGIXdrNPdRJ1OUiu6paZdyo1iWKZDuuq3iZ83m+KJMmeLJ6W7uIIUPXuoTo6oyY
mO2weG3Q6F6xlBvjwjSNSR4ZD6b1WBB8QLYBP4aGomwYqss5W2URo2WlcGsaEvM5GEtECRBx8MlV
avC+igZhMrN777YxNlQS4MiXRuRIAZGfX9pm7T+jQCHp0NB8o/ugm9z54PeEO0bNXGcDsYQyZCrH
fnTvdFZ+sxBrvvdC0hDpDzXRKnYlcc4u4pVrg6iAl2zQht4lU2DvKZLzHtpVX6Re5t1hWRUXnSiM
ryKz8IVJZ+WBFVUxkj3TeUbUIhs8KpjeR1g3jobaI0jFGpzwc7cx9kHr9fW+1ctwOU2p/VWzed+0
Vae+h2CRDsvIaBE9OpItLxucMSrqmjvnhDKnO5aenORWxA2bS1L/QoB+AVR20I7qmtgYjcZA2eHW
4/6vcZkfUd7/Ch/55HtzqcDmi1MbJPcDo9DDlY0qscbI7zsEOmvG7SdPUfuUBbWkYV3AylVoNlCa
Epz3VRXEeMVyxpTBES1CGfuVTOVtS4Wss8e5mNaRbYHOw9ILRChrLqeXSejKi41yri/NJUXALjM1
wyrz+juRZ6CyjJXZVxczTYkGDmInXLipTYQpmNkayqiXyFi2eaF04xyT5W9dUx8xNIy/QNvAd7x3
7mYf/xX76Jvcb03u0GRvFOmfjhnWhKsnY/u+zCjo+ChzbNqddY+un4GfA72MSm+1ZCzd0rpGMFXc
WlXu8Nbmjv5NGuz/Amn5cIQkbnmAqO5d5+OHM1GSy65n6hvrvnhKEzKlo8FcQ2TKdV+rqzkl4rRy
SE3fy7WgwtKv6IGIDafnbvbXb8uvfNAGL8ItYhLc7IKg3h/9QWknBMKNLYKBNP5dr4bLGnnJPvVs
eVjL4ncB/Bu99Mu7yY+zMSd65F5B+32MLXEaEqHy3KyjZHG+SkN3z9Ib17iVXvi3GNqfvxhz7Zbg
ismVa+mvL0CdtkbRpksNbhJmcb6E5kVfZ3NMlppz/vEM/xbN9Kmt+c9Hr9svHNO/ZaL+E/klh2/u
3/NLV/n7n5l8b0b5nv/qpNv+3E+SKfwDGJs3itobDG7444ABfxrjwj/4PnjzgT6wefNCsHj/yTH5
sE+bQwxbMgwVRuX/5pgc/w/TZUtDj8iXioXM/zsc049YxP95E+FdyQUzTezP3E4IjXQ/gOyTOSPb
GXov6kAbd5O3jJerdG5bwsh3pElOh9St7JvMHSaODaBqG/nzzm6A80wop09+aRPe0DjTNQUhzpGM
tVjI9Jvh5F8I6Rti4dZOXHvuLYgVNEHCnUWWV2rdcLxy+Fx6cxgNVSDOZQd7FBTdIqOKa8K+s6lR
j/o8Ye/CePs9c8nccVpSLXVdJehDp/XJqFvGRYqpzl1BiDgcvoebL2gOQVA5t0vPdspNYtwVZnZn
GK1CEIovtbRAsGy7yI8SPfshtJrsmPSF/+D0SO7//y6JXxbO8b3djJjjx9X1H7huSNv9q3Xz2H39
db38+Pd/rhfnD5YL6wXmEeAe1gxY/Od6Mazgjy2GGqJ26wH62eX8zwVj/0G8rEMmQ7gZvtnD/3vB
CP8PPKnmVsYCiUrcoPd3FozFH/y4edswiyQW+fC/27nxYcl0izlypVHfJ9cK1H3mM8jEI6mJ9HtI
9vXIZ9bPIg8V1N4y7PUKJc56xGzkvCehqNKXpKFQ9OgNtT3FbUC+5mem/NXajaJBl1EuAOCWwqH2
deLagrK5R5gYD/bSerHb+YBDqnIn72Dlqxgeu81wUQActXeGn1r2EZuGp/ZII90RH+ZmaNIr1s9I
eDjV44bZjtSRyvDdfeER+J7XKINj4mD7O7ipMIgzYSCGMPtiUBGmGS2jtUB/uUPtZTxl3kIbW1rn
yXCUgdt8t5HF2TJCLNXf5FbevwR0GFmXFIwCgDGQjjHaprCO0A/CFaik6LgUTWj99vnoi2rXtQZF
o/wlV2i7HbGvmnl5mCl6TSJbd8uLIUDfd3pUE8h6Tx7ogeiS0APxJ35jX5VF/glmt+OgpqH5mAHV
2lEbDDxH1GMNEZlS9/qVP20wj3ZazZ+ysPWMe3Dwbjrg5DTz2Mxa86Goe8u95r5cLwdbjnPJjSjc
OEYY9xdpWmKKDTWiwESWPbxxhCb+Y9Y0qIbZrbv1FNDwq+Ni1vMLd9iqOmTBYqVY+dJsxaZm9eUh
IHMYcLy30pTp0QqRnEorA9FXcuIK6Ps3gBC9/eCvvcrxkOT8FrIQ3UtLz1V4LudE3M8MomQcYVm/
6DYZ4B6JWaYPS7gMTszdVfc3MiPaOUrm0Vl2QRoyucPHmYgyPY9WWe4d64UveiwotVkFX9CkinCn
FPaNne1O2ees8bGSVIQhOHs3mZvxbKSjniNVNHX/Mud18b0l3jGN2sZJrbfWHfQd2uK1iCfVkufA
vcf5avUw8xeMpHNySLiiBrFEhrvsx3Eq+t3Amsr2JlRk9oRhYf5GEwYhDK0wJSupWk2a6TgqZOxS
vStuIUf5y1Jt8Zc5gB0Lbkdu7xhGgErrLaeERAswI/xFly3BwmbcO3NgHZowpEoj7AEXen9WxmPl
yMA5B4bFYpNWgEAc1oG/dFqsKiNBTus7LcySnpafS5FUegVwXhSKv6Jzm1G/6hbV5QnJzgrGSOS/
BhWSdpvVbw6k9EpTPGMjVz1jq9ktos7NwvCZRihPOzRSgczs1lB3L9wWpbil+Jq4+Z+v6yr6xP0y
od3FFWiUbA0/X7phzurwECBEI8lnXJvmKis3BtD2qhIZ7Rh89amGII8mN3peepW6X8TAhe3cUO0h
onTx7bhzi/GeZwI+m2eL82LIpLxyUbHeetZs9FFVZM43bcyOjJqkfSvKCnLOFsUlvXjDXo3CPU84
jWOv6WS1SwOhTmndfE+RZu7WRnjpwTPq8savBKlbTsl9/gCRM4FZJdLm6mG6874pEvOzVtZEMDKt
D8VaEJjRBf5N65vNU6jQs3N2p+3rXJnhZbXkWO8Wo2FSncpJAEInZMK0bfWMdzQ89+7cXrtY4eao
TrvizuYigeONTppTapmBv1Ei2VOl3ccg09BrLcUfGCxMeqXuAzFPE7qvmXrYIfULwfMZ/Q3n3qzO
gN886LYK092YiHwl+y7NRURDS7/rLH95KMkXQqUGBHTnWXV7ZQUd34FtTJ9II+23bh98LL4Gv8QM
i8NMIqlP3SF/WLqs1DzDYLldm6m/SueW9ArXwmhYyafSl8XNIrAdFPPwObDaFu7ETYwCJt5tjLOq
2+SzLovHaR3Ss+yn4YrfvqLCd5peNP4+NL95ci4hWOKumtpjV/LqKtnZ4+btbS5WhwWdq0zOpK4E
Fv6FsMMuGQas3MJSELhrmVXsZlX2HdtF/ciOXafYhUKviYqOsiqTDlr+D7/ObuewD8v93PfDAb8o
RoPKwaoIzsxVPC76urhaQ5jLmOaz6c8gq+DNVuoQjV2I++Zru248Rd2IV3xJLZi24fffKGGBcSBZ
dXkkIMHDbpD2RlTBnJc7f5ESnb1TiH2bet7NWlXl2QSCPLKTTFf1XPqwP056IZygP1V0g78iaYYg
mahVOfR4mewoJaP7G0cj9FjZS1DUtpAnGOlht6kZMaLgKBIX+SZ2PVX1JmlQlOqVML2lejNa7bx7
mfqemOtwnVZtupOMIk8LlveXwCz9V4O8wpwCl+4bzDq2Lepak3gwkwDpjK8snJWjy4+i3PSyQIUQ
XpqV6h8cZ0l2CDV1viN3uXtfqFL/HhRjf8cOv5HVrL0b1JLyT8uS/uOUEaQwzJZRoVlY6aJpHOJB
h0pUeFtEcN+Jxf9aA9XfF4aXw2Ak9Z4+7/UzM697KQNUm23QJddBVeJbNlfrM9BkeRDjKO8J1wrB
tMkoA8Rtd7VHT8uLRHzA/uGHw3hTi2z9tALrFnFH+vKwl+PQqVNJGH74AvEPZCQI3M/2RWk12Ndz
WH1Ia7Vc45TzXsjWYbGLVYXRSifZvDccSwybTb36HsgZLrSYu/E5GDzOfraDoKKXZ105T5K1jbIc
TwSGdTVxv3A4jCHFNuTGa2z/MOeF1gdOg5ILBUmjBxw06tJxG+XvOjOsjtDZ4HQ9/GETtz1F8vdL
G4wnQifd97pI24s1Y3OPyNXRXkxST7UeM/j9LF7Fktd7orImZ+uYtGTwhKdjGZHBT7DyUeW3bHNp
4QZfRM+HBq1zC+qYXe05pwTgvtoZowJ5Yggqd63D4tpZVtOFO/Thxjvihcw8zNhHQLOrJVRwyoKY
2VDLw4zLeo2zTuXckJaOvdsy/BBvySRqk7GEDNrObaecS9VAssbYC894mP0cf0qrsH3vA85NbAme
VVmvbe5Yr5PtL/puCknPrhfH6Y5uzijEGWDiwmxm1Wf7AaPodOcxKeVXVoIgjvW/CHmRulOo+Sak
XV6FRTh+yRenu+dEDtQF6UpcrRKmDvKcKIxhHx667m1apFsdTRzj4gg+POHx1jbHR0Un1gmKpU6P
haJ+3MlCv4tJxANkmmcXNJJwFKZWgm49677qncqKcqo07tzZR3G4ZVwdJ7sML+kRD4O9YMAbCYif
TUR+hFmwmeTe5ZJ0rhnnpS5OdpIWD2LSnKtO57jfGY5uPPy4Pc9Q9P6FZY8alQ1Jynh7u3DUvJK5
UR+MRBeXdIjbl9g7O+doTslUxhVaTOeypfN52BvYeTGyGTP68Iw54wVTMpZpZ537m5Iz1I3R8947
SVYXO3MyQ0A0mHQVaWVrwhwNRrFoi5W2MXMtLPaKe8++TkeGdZTu2dehSeUjYagcy+s4lNeDNXnv
qeWjfDGyJU5cpi2IYM+4Kau6ew2tFMqjQEfOt9FPHh4Ip5trVAuqANVbGiQ+I4FHWO3W3FuibHR5
SRsCBxQJAfhUEAnNmzYGSVp/FH4q7GhaXeMK7j3od+vkGtYFFx/pgadP+XOoCrq00rAJvsz1kO5y
11kI+sry4Lm3zazmQ7P3xEBa3blQmX0huiDA8kk37hQPXsPHzOxWPAdd0VyFjeb5LzawY+xjcbzy
lBsO+9ScnCdblu2LA9x8LBFovDq5zTBvVa1+E9Lq74OePDN+4yxxzpPh2Wf8oeN8NiuzKWN3mszX
ZMR5G80/LgFZZWmBAqJ8RvQTgL2Ga78e1IpT8CTxz2LaMJyMcE3IYZcAiOS77c75pZmbGjmLH+DW
CuRVODaE//YGRqddndmrvcOUTMsK098Idy/s9XNG4OHzZC0T4LE3rY++GvyRGvHavqw2Lk7Y4PsI
YnVwNwe8YVFTORZuUDYL1xpsEWMeHk+DSIdHxm8VoVSFToXDOMHXciHMWpRrPPjymqjSFp+9Mew7
38/OGYSiuzGL5sYxsuhmhEpBqqJyMGu+5I2PzDZm0gjgKB38bu+DUzvfJ+UaD3WYD69UmIaP6ZKk
e5/zFYmWUW8G140MNX/woizf9+QHWdptvCka7KaL22zNyOEn8Kc/9sPiv1hDayvC4M0lIm0BO+5s
4XX02qBfbgHYiQ/IWnkISh+3T7gxwdUPUtje+GElnOZi2ThjDks0u9wpA3gTGSc/aGbP1Hcmk8eR
MOrPOebZJ8sQ3qUYYHZz/COntdYnprfldgva/eL+oLTrfs4urXZc7T3DyXD0Ni6cGgc8yrztZXrU
jp7OGL/GQ4as+UlXln+kPCV87k370NauQu0g4OCTjY5fK/+t/cHQl0lmskRJnL4MNi5fKqjEmCQF
sozDjffPWy3OnD7vmG/TN8/oEZ9klr0P2FSbXbjpCJB5D1i6fC9vY+nC38WUMGQP7JIVGgcK5+eO
EvYtvNNwOOs3DYO9yRnmpcCymsMKTmNa7IDyGW3xx8Y1F7+4L9RwV1NivEd9rK5nVBPuJp9QizTO
g2dXl05hiJNKvBiRYe1AiBv1Oyicvc9x+t6GPzQa7g+9RvFDu5FtMg6nHcd74hbKo99ZxsVAUElF
dmvCZDn50FfcQkz3v8g7s924sSyL/kr/ABOcLi/5GgzGoNBgyZY8vBCWB87zzK/vRTlRqQhHKdr1
0ECjCwVUVlalGSQv73DO3muv6raCa5M6M9Ytwhrdzm9SkDV2EV+BlujvaUN/nYNyvGJ70e6Syaqv
047mnW3Y5p1OZsxTn8H18Ea7RmIC+0Z+HOJx2oYvqhdivFu3Rnw7bIwU3A2R5fPeL+vI2I354Dyb
6OMf8kZtefmGj5oEsWF70IbUB/n6otRpF9FOush3pMauhnnSwf9Zl1GyHRbZjxzM9K4py7K7Epbo
3zVS4SMiVIvpXpnj+jtyRLRFBFggM8pa42PdciY04dnm22SRJvlJTkswZtfB1wvRTCHpiwMKw3hm
T16bgQqlIOrem3am7NmMo6cKVeG7RhlgL+85NlEFzUPTaxZhVeXrn82q0g55XEQumo92I6ohppGm
KF/UUZVI4xBtaXGMUclXgj0akg7wulJ67FFYW+mTUwFdRGDVFHI20DCQ7/DCao9jK+nnMi+IxLNa
fvNItuvH0s59+kDorSlHOcm7gGb5FxHkFtnKSVN8mEb/Q93QIUtfNG1DrfDhoNpC61bnfSZW8kUI
h+p3eEfDWvHvMOrabl/3zlOupjU0FXXYTk2QzJsxGEyspS2BwNUYpw/sB+eN9iLPk4tSL1k0e92L
fK9AyDcObUKx2pi9KVLSbb+o/th5IgC0Fy3g2Fel12Q0KVkAq+eOiPJ3oUAIV/t9wRFsHvQb/UVw
qExoD2nODfuCQ9J91vcbKQHWEts+pc+0+ErM6KAcsUNnBxg+E11RP9xpi96Rtn64A/vA8sdmvXNz
q7N/1IgDGlfQ+RLrVk4dewCMfu12XLSWcu67TxWOyF3RAdB4N9XJtCkWkabFeQukwejZSZa+y6Zw
33G3207p+NDtRexpvug+5xcNaCDtZvCqRSA6w9Kk0t7elqiFPfAoljsaMvoUkXD9UNcx4tA50Smg
qdFnB4rETgk66oXoVAsf2UZMqWxCUgXngzKGwm6bc3KxUgYruwZWk+w5TuZbYxHFInbU1skilMUv
vG4LtI7r1vL7EbqIyPfUeghyafRp34Wm8kAaEPewSHITaTxoi0iXol/g4naqNzXK8BvfbKdrdB1K
6OlziyLFaQy4ALMNSQ7pYBfdqrWjffY7dnZDU6COJAi7ODhFP1KbQ1QsQ4M9HDJjLRuHTaWn0ZNO
KgEbKx+flSPiq9EJ65tkES3rqJdn1AMurKvvchE2i6bhCwLdkd8BX16Zw9g8tWYeRteKnbdPjSmU
qyq328/2i8xaGCiq3sXsI8YvubDR+vayU9N163dxt+Y8ZFHuGqIAi32ZkfaGzARP57toziim0rYc
CLNRq+YD0S/sAA06HPNqWipBvhmp1TY0egqXlRGwS3XaQlVWES6Px6kyO5qRIaSBAMbmQcFwSYU4
oqc/QcP/wIpb9xsrj9hLgQQJBJ3ngPJAz2EkW2slgrJD2xZ+uC5CNlUrYABkOIlRGyGLAegAdd3W
TDPAtzl08U5tik9QwfoLzLxzFXNYh7A7lxxsubTAXivwK+AwA+j2HzTHpis761Sxg5YGEWAqkFaa
ReeD9fTr6VYmSvnpVWfhjIvp1EUFjHIJhrcwFi7ZIadOINvqm0or5q920eQ3kWN022DSYHRQdF1H
WtXtCiPtHhQ/MTMX0726efvyJxA9GrD038Gjc/QwbSL61JNuwWCTQRFWUU7dq8+WGpdCWhc575bh
dtCPtxzAqVg6w6TVK9kD7V6PVk/gTECgGWfszk/Z1I8Zf0f3ly2xmXJE8NAN27UHUEWabsEkhl5M
lRm8xWwI7Yc/vQUbpQoPEXgma+9vAQ2hFKEyWhTDZ1ULQ484QUkN1Imi6ZuPJrb/UILfg72IuoBu
AzL+5zgG27WpJQVab6hBBrocW6qYoONoTPZ+p0zpAaO+r2+JIcqUtZk01fiumDVEkcicDeUCt/8k
CpO3wNYJZjddJZKOBZbl4xGohJZGPR5lF1SqxNqGdUgpH5cyfuK+p8DotQlBxOz2Et5RCMWPs0eq
LY+exKYns1kIT3OtEC+nvbwFEIxWesGTeu5H0g4ml56sQl3jdx7/SAgQHSEUVbqy4Gf1W98gBPiA
JoPfxd7jvg2H6IeTtLSb8ELzkF9GhQOQq/b0KtAtL4yDiIoVbuKJCqiYnQvf8UvkzD/dYmFhBlvs
3nxOSPvwRp9YEstYzKkTornSgSCYOyOZUvtLipmi95SJL/xrhp0iXQ9KaCY3ga4HMIEKlBW3wUSe
8UFIIxC7NC2h6tXIztMNvbAmWA+iMZEn12iUy3hpC1ESQECOGUZ/EgKmFAb71KI/DMvI3FRsoEG8
ZZw52FRX9laxiwycAAPpJ0en+AHNBUXXqKJ5gqnBVr6WIQK4+6EJrQ/OaEARQIJWFpfG2KmfB/cX
WbLkQvCUTHInFy3OK58RjYuwRCMfYZJMnf7h16Ta6A2IJK2kBnnLuiCajRXRj1nLop6sfTA2c3rr
oI0cgWdNLW7EZkzYHqZVzrfUjAafkV+N2nTIwCINwaodWsu+EBVwEomwvFaTrDfMYfjC+atTg+JM
byUDkxMgMg3H8FaJbE5nXQuT0o3Y9hVeLgrTuGnqljMh4j99OsyOFSRXOD34a5Nz5x0NjCbaOjkt
WjfXBHw/ZsYkPqjWZJubDCWDQv/d1Jt1BVOUVOss4B/VR7uIqpXMVVyEdt3F9tfSypJ5T+Eo/kSP
Qp0+vD2bHa8HmH2QQjGNmMswVpmWTt5SOKDwMRMfpwDpqB6HgMAFE5juMzUrr6yopqShgmJEtd4S
Tq046OXe/gEvZu9/PiJ+AQ+ZKDGh4uoVFgKP43Eyh6OY8hhxwhxGTbGxAs1kHzzblEV+daV4zNLc
O74ZfoqUAoJtGtbLzKoF+jcRCmRzaSkiE7OSiqVCTym3bjJj6L7kMeu4a3A02yOm9isP3K65FV2C
dqLivB6tcjErWb/KdF/xhEmtdXvh5k4fLx12bLeIuhbfnY305fjmBHAZ1bfa7xyuqhuKRXnq4rTl
11PkcG44CHf+KiLY+sqXSfiVvAwqolLWie/hXPQNb3DyVlsVquXcTRR31/0Ux++xobYTbTFNvHe6
KT6AZOGzUX2Rx4BZdNjfZDRqN9FIUDpVbSr/9mQgYClB5JeUI0XjgUSvH0yf85z79h2fgMnJSuI4
rS5uWZO/JvjuZE5MlUKmQDi/A6yiNWjQuOEYVDRL+Q9VQu7aVM/6DWOsuEn7AOOPKCgdc6zgZNZW
Rjh6b/+gE33C8oOwGyOMX1ADCMzkiXM3M82IfRAYqkXCa+4L5K3v49jJwct2ml8RA2JNj33VA0IR
mF4ibxCT7V87GBEiCmYtquqBXnu80gLh/IRcG7deDMP3VhqJoW26Msl+1pGg2yrKKrvp+rxK36uD
PXJEXHq0TDTlZ71sxAfR0XLAZ6ZSgHz5uwqgHfoNKh4edwr6qF8Hip2kmwbMIi6NtkIY2TecQEVT
JAapfthe1lOmNaULNBt6nz8bUQT/blwALH1OwTHlXBHyRw7m5GbMIi22x4I/LH1pouqZaQQ7cjSq
HfZsLB4oFzgLC78jQwNUF2edxC+QNcVpVaxzmTnmPp/iRS2AieoaCJD22DgTRW1RcHxDO1pLXMaZ
c0OcA7x72Mep4xktkEg2eLhEsAZZk7KatI6O2cuL/f+tr2MRfUNf140/sueCHfIRwQHJ29/iOusv
sO4mAjZdSBvB3LJh+SUWEn8hB2I55l98AotQ7l/iOqGCfUDyj3sTBgC0Bv64f6jzSOX5s5aFkLT2
PwM4GC8s91dTPdY/fgP9OSD3xLhqp/ulif5/ANET1GnTtisDz4PXgv1YOUVaf6vK0nFHSvS7MM60
+8nxIU6BXvVilQCUkDwit09mOnjo7bFH4S5aNJ5PaIieRTO321kDpUyxiDiioP2KCeprKf0n8q8+
zyOen4rOmC2in5j8P6gTdl8rhBSshSW8w9ooXRKp21A4V3IKHqRif2fa6FaNWVZ7BENyVYahXFs2
DTFykpRDjsJkRY39uaLZ/LnVMIaNrF/v6XpObhnEAJ8CVd608HdXFoY+Allpb/SZ3pFhUNAYK8E/
THmD1ZIO/TosMvNO9VUHk8WAHbkeGjcImxjBTr6VxvRI8elLkPXtVaIn96FvLJJpfqXriL7axmJK
rjrFwcgVwbzC2/yFNtM9G81xy2z0TYZjeuW0KYt8U3ij5h8WGcDKp+K/YXJ4FtFgbKn3wf/EH7mJ
dYf1abGjqbPR4pFPKSyUKI3nIkCilQmVW7K/svMiKWSIWkyY6G/GMQsOTWt/KZs6cNl0688FeqkM
SqUUOxM55SGM54a2ToEOY5CPFL2wL1IKvUmpv7qlzioQGzpqL4US9JTO+8xWroeo0TZpVVe3A3CN
dWuzQYlo9a8dPX8ITdCLzew0LG1I+PVIx7lJ3XAuEDngy7ZoKDTUfMoaj6wu6YpM2I7gZ9NCqx6N
eAJlGkxAJzvxZHXFB7X3QQkKUszSsH8qy7bdJBoIrKHRcAaM3a3uszur28lmk4RAM6UwDvFx2gEK
BsfsIxAItf5jS/dkjWP1faNVmNOb/qY1uxaFEIAbtc4YveW0KXNjI5ZfENvpVx/2Qetr16Jqafxq
kMqrKrxd9GqL7OIZMb3lESjL0yuLDWbxz51lzEg9Fbx4YbZmJjikdHlXQYBglHiDZ5Q6FJvz+U4J
8sfZtjZJgddCH5V21YiPaaX4m9a3UEoJu/LIFmsQQEAWq/Vc9xDi1R+GUt3ZxlK99s3vwSBSt8iH
j1Zjmi7ESGXx7LIRozfvQYn7XOM/LcPRfy+Wan4UxIZnhOEWLrO1ntAR6I29o1OUA6QEiwzTWR/5
5ZG2IYM995zURPRejs0e8rCDSa7+DB4MnjQbq9VUS38XdxO2t7a/UvtuxHhn7NXYtnesRFuESPG2
Z3x9VNv6ubXUZK3RxFtTALLXC2YENU41baLe/qJ2wTe7rx57I8MlbAUIwuiKoVEprRVEUmerAcpw
8dYvYPH0tqTx484mD7po5CHpNIdKUjlfj2FQXjW5Pq9zDPFrlPgO6ryQmpMWfWFOCF3EbqDZEE+t
aU19pPGfbiIzofLVDO8NEX+OSOBpSd5Yox0yoEzV5IWGmIp6bUr3zI361mygSpN2NNMgrELaRJpl
b2ylvRU1VV5bN6HeAfO189LYiQgWcFUi+Q2ot/DUEvNhkuw3ZJ7b1CiRxXQzyfOrmdmffjuHJ6Pd
NzFyAw1dhBenHDT1pMm9ro/uaXEd9HxgVlHQ/+RfzWEeH6og3ftGqbtKinXfX+DjDu711aC3t04w
Pdf+kGyVdoaGgkjte7ggnSuaCFUkH4H2dW5AyW+lBz5AD5TKqPueez+7TvuETxQNCyzeythArP6Y
gnRc50O4y1EaeVmlPs+IGLeptBATpTH6uZivs+YUUICnPlC6Bd08oKJofX6P1o7BjtTuH0ndqSQV
JWhGjP4G+vD3gqDAVRxx2KV8ujeCSOLJHexfp5n/tU3J/1mFM/uJf79x4QPJo6//RVzOf+1+1POP
oOijHOfGj5cYniVrR+ef/yV41nAIoFg2CJTl6I2fle3Irz2MxiaGjYPhyJeyG0Kaf+1hTIFBAGwI
vUxTqozyf/TOpv4XZy+dLT48NXikf7iHMZcT26s9DPVaQywHOYpSQK2I9j4+0Y1dXoqshwVp9nUD
JxSvn0JoWWrfaOrMpOXkZfO5HTusQ7MIJHaxeu5YlCsqB6t2bId4E1McnRFHdcPXoB3YUYeyj9c+
gZmEU2W0Kbxxxo/EvCy0gIZfO1Iu1dPK3pdWOlD57OlC0cTI+plpzG/qW6GOub92mkn9qWopvjhk
P/7I95xCWSQiOn1SxKLWxROFiiYXsTSBtzoG0teWgnfErvDJwaXwkeJscl07HaRWEEHi/TCESFB8
kXBMwECX7f207AbPF5LvuQh0badFvU7hPMdJY0/2UN+0TmbP20xv6oPdD5jJezu1vEB29SEij/i9
mjmcTSeWNqJZ+WON3O5vh86PbyMMspWLc71ELWFAMoUBOlfbNkETza9PPrHK1rBfQGmhcoVdi6SF
swud/SkqIOSjJFopRlw91MrQ/mxCakaHFMZsQY1FccAcZ5ETrQ08bbaHcwrV3WzCkbzGiBn17iRA
SmqowgF1WzXMdInb+MtgkgKxgq/r3BGgIJBNoWB0oC+lwY0SNzSCaionq07m/bciUeU3xSxneMN5
Uh1a4UD4Z7uK4RpIMauEDRscvbofPkoFq+5qkPko172aJLfZ0raiPEazQ7f7BTKLgoMWKGIw3K+a
pl9bSel/IfHAn0DVRPqTXisqgXclrFTWjXqXsb+vXR4+BsM5yTtqx5kZPfYphznOm3b5SD0keM5D
C3kkPQYJkSPL5o8ZDNJgEY5miicnsDBcWlXpric5rQ928eId/IRMWxclxjoc76kcN4FZ6/7Bsjqo
EXBBakk2B6qEeJo4adN3jgS1y5jjbsTm8H0/m/y0SiJrNiYn3uMqLOJ9OVXdM1yJ4Ra9UfIMYKO9
HVEvpyuqvNr1DOhVX3WcrN+3Ts0i0ed0qVapH0NRIaEugnYZRdmnoaeA5CHKoFNmW/k28Iv53SR5
iWsgE/JLg3THckGG1jNQcTpQ7mw34XuFk9IMkXqyv0Vxr3y0mQUMTLW98pWfNN3nUvf7nSC+J10p
FmoQogqG5ECxttRu0A/YECkV/OlAvuvAWY+BpT2JSlo4Kvum/aCjVO5dDA+QiBHRFs1VrVsdYmzM
FEByEvDBt2TvjOh68UR9J0COY4HjKPO7JHHyj9Tg9G8OYYg/8sGoNC8uMx7blNw3+TB8yoQ2fEpV
PXkwhtCYtn2j5qPbjGE5bCGrkBJAYd9+8HsYmytfao250sSIZZPSqZUhEbBrx41xVmOEsNPh3omw
woNRygxXtuiAja78COBu/hY2EmxBp0akVkyaWkq6cnNA2ViAXWlVsk7apoTHa2N6+k7+h/lZQ+9h
rJuoTtlU2IMU4ArqwIuqooCBHAZhimg1ce6bxtCntV8OnL1qP2+pto7SqLaO1rH9ikz/QWUK462Q
AolGzI87T6mSRYs/kQHh1WML3ZivVfBdy3L8McMFvp+x7UMxURUiRZQwt64RJHLSGXSK5Kt4ToZv
rBLKQsGoaGUDWC0PisNpAXWyJiNXt9gLeYqtjR+bgk3QyhERssYW8DqleNQJxXVchJNwKZuPwsWp
TOEmntU2u8XdlX/DxoPIHGNyd+87YR65tSjEgy4r9Qd1bPy05jzTbIOqyVowt9SIV0SBEAYUNU6d
XEk7CUdXlqBS3DBCTo/2dAYvgSQMdB9qPMGMHljKrpFjPbiw+qd8FQaB/qQ5Tiq34L0XCZsR2O+V
NKlJW7KgCiJsUtVbBlbmuBaijPIeGxndaokejR1gEGg/p7xHM1sFmYjfsy1N0yugsoryaDkK/3ca
WWhhpQK4zZO6bO1D4IighJysOYrXsWR/cQaJsl2DToDGAl2S3CgUjG5VK5kfCkK54BkoYSfBU1nj
M/b+9KPV0efcFYUvD76ppZxawBd8a8NouOt5e9VB5JLKQO/chWqX9x4qcwq1UZMECZ7uMPzyaj9y
pi163JKlSAjwEhqEZdCDB012mhVp5oNgHkdt5LRx8y5TgnDPqi3XCuFNnh6TCJX2ZNJMcS//gx3j
v/WAHm0H/6/RSEFkvnoJv9FI3w8/vv84som+/AO/doFLfiLLvw3+lreBwZOq7d+7QPUvNnLMW8Im
cBiXKB2Lv11vFiGJlPAtuTQyqLgvm8q/K1lC/GWwpVxIyRw6bVq3f+J6Ox4tJJrxA+gQWdS3KaaR
03u8B+xSA4HrAIdaKZcSVtnJeyb0Zm2iddxlNSpJPS4sCG3A838NF140GZZnBiq38Gr7+evS9J41
m0Ifv2Ex9r3uqumg2pwmKcFJ1RyOM90sb6K+idZ2qeVXr17H//hSuAQ5ZguLB3p8KbC9oaYve1IA
VdWacDRiH6qyWrNCDhfuauky/bOp/nVXYOSWtgE7GTqjx5fSAqYro+GutCg0rwbyfdZmZU4XHPbn
XhvidAjHQrdpO3GyeP3suiwIYh8qEIligOxasGlI/9Tyquvyao9hgCggNgngIrp41C7c4fJn/3aH
ErWApVMFfTE3H10bPXoax5VAJds2pDKYdU6PLS02fWYoBDRF0uU02l3oxpwbLSAFcF7S+gAqcDJa
nHSAWWVx1ahNJzp50+hWXZTviBps9m+PluNO18sr1OnVWwhMsKICcjx+uHarRZOWWdju9Am1c90Z
xsayQnlv1cTqmTrNjdBOfc+x6/HGLxvDe/v6Z4YQA2eZD3RuV+gnLzePwlizU15uP9bxQS8cRKe8
zPYSq+AYjfDrPhdo7UJIWFiVJ9fpVXxN5KMIcOSUKMvWUFeKbTXXZR7WWLLCP87lBjVM/5x2n7Z0
0cXpc1XGBFEVuhaoQMbOCjgNTBMdKwED4sIYPTNadD4MrLxQUS3ULcevMEXhYJR2JtxxqL6ldSm3
gZ2296FILkWxnhssBheCvE6vghd2fCW/xzQB5oOHONmlB2JKi1wrC7Qb21GbD9kI28gdRBk+qQlV
0apXs/Xbo+XM56iDacZSDc0ZEMjJW0RwpCH1RVQRlrrywfG7iFCPcNpXbTY+dvTc1rbvpLu3L3pm
/mGEaqhvINmwDC1D+JUiAmIM/led51tg0l1h3w05rRliE4yDcpWUSrftakdsyi6qf7595XNv1oBf
TGGFZg6qleMrZ300dqRGmC713Zlwxg7aT5oQbkOq3IUne/Ym0VRTH2FLZZ6OV61ZImHJwlmcDsVa
q+Z4P1qj9lw2vXWTdVP0rk8V8FPAp+Gg/fFtMvsYdLfodqn2CwPn1QOOiIYP1FKQphXG6a7RIxoo
Gs68SCvCC+/ypM/9Mg+wXVzUIQI5GxvH40eK5l0mGiUiN6iRCTpV2iGgmrsNS+kMDza9ppWsb4em
st4bWaF6Wiy/K3irL0y7J9SYv38HzxklErMD5OXj30G6QQ8/gt8RLkcSqs+P6J4dL+JcsJrLipg0
aEKuiVMEkxFBj5364+2HfmZCZIvGD1maesz9y9h79dBbxAeBGtIXaPKWbroikoOR0IO2zDHfJAYB
qG9f78xYNoCYQ8JeNoh0EI6vV+ZgUE0xMMBwN2+AIxprvA8R5hjFvjCWz0xTJttQdgogk9jwndza
3CvIQdH0uamfBm4he2hWpjYN762hq/fE2Fi7SvblD1kO6V29iLz/+Fah75DVYtCNd1R5Mk1Ova42
uZIyxkSXuZ2JVQUj70Rs2PR3N/3f7ivP3KptL/ti+CYG4/ZkhqDX1ecww0xXsgTdTaYRraUPdSwe
wmaTwiLAUqAGXoJnHNBWWHlv3+ky9Z1sj15f3jr5moDpKgEVeoMlexmygZpsqgbf5dtXOR6qLzt1
lEbg7+mB899e+tOvhiraq6EMJ6P08lSLVoaeWR8xyxjrwqH0hxAyuQAaP3s92BysMNC2YWecDNU0
xyCTOqVnAQ1d4xod1nWZ8zqH6KsTXkR7H7/Dl9sjOgWZEcpaakb2yaKm0l/BONO1pEY26irWk2Az
z/rXpDT9TdOr2sF0ymJtAS1b43gwL8yIx0vq31dnddN0vhg6SSeDVek0QCAwBSgOA8yiKmXQoLSa
K+TNSHPTQfNq0Rjv3n6j5y66HBIZuRT3aRkcP2GtgwWpazGyWi3O9uAyUk9tAJc76pz8lHac4DLo
hguv9XiJe7lTiv8qa5yGfu439awPKs5OkhLLYyXowkaF2NHRtVy1miVVMVmMSBBIGApmunNv3++Z
EeXwdaKkYOOEsGn5aa9GcOdH7QQstPayFj95SyjyNVBMx1V7qaF6ndX929c7d6uaxgnQYp/EMrd8
t6+uJ0NMPLo+1J6mIh0bo0BeSTEQjEadFqRgWsWLUaJ+KAE4XJjnz94qtRjOa+xH0SgeXzoNlUz6
Ia92kkN8IJlLrMK2HZ/IEJRePI2XHu0JGP/Xa9XIdiDQhsQS6ZxMgWqvW3lOXdsrS8PZ5GCaPACF
M8x0MZePBR1Ish6I1SZ1j7i+H8iinXexz4puwFr1tH6QlzaMJ5uMXz+JqghVBkS0CKFPFiBSwNBz
zU3tyWx45PuyN05AnQGHdQuyTEfcTFH5Gusm7jkVaHw8DMYG63B3YeI8XnN//Y4l/Al1Ji1tdq/H
74L0V8PsU7Pxxs5MuPI0XyXg6GhvF9GFj+t4Jfh1KQJWqOzgjmBTcfLaFTj+4dCjscsC6dyYg15s
e+Ann94e1+cGl6CVZyxlouUYcnxDGitdiAa7Rb2gZWs9ctJNqk7aIxAvHAdYfP9sa/r3bcEpo3No
vpDuji/Y+mElI7VqvbFO8003q+OVYxvDfjDicPvn92axOUKEw9mRwXx8KWwzSPY6XlYK4N8rVZnv
QNVPSF06Z41ApNq8fb1zgwNXvKai9bbgUZ3MSU09ZUNhWABo6n7YdFK0uxKXs+vr6NrfvtS56Yhd
n2VyImZ8nLKmYB9SPQnD1msLOlGNmPMPRWMnd3T5dGJQMJHEWkpEQDuSZvH2pV+Kev9sUX69QeTJ
iOt0/m2fxpLN0FkIzI3IFsgse984oJXHCJHyJPt2oysQTwjq9r9NUdjswnR21F2L/WADzRySbAh5
6q4N1YbEFvxqBysl/gFvdejvTa2tXXpqk33hSzqzHVia1MKxGA18USdzt090T6XjwIa2ALzSscfr
EfQiQRl5eDcGY3enRorxNWqmfGPko7O78Lx0htnx83JUMqRQ3QKKwHV0MixSxE0UMjFjyDCBXBJ2
vuX1VSywxisFWtFwJiURQVDjfC1rxVo3HVrblU3sz9ZJ8/oRc4Xx9PZv+v2JsHhy7l529IsW4GQa
M8uy6luZlJ5v++1Ghp29CmPZXs1i0L9U6mQ8EpJj32d1M91PZfR38Ni/3WP/PnqXtZvAV0ntls3D
ySa3N0tjcIqGgoeQFdrGxHEXr9ZWbzrcdQWW+zklnlyb6vzCJ3pySlwGL5IKZm/aeEtO12l80Uwd
RZodEmuejLWD8DNvWbBUY4spufwpldnaN9YQHEZUl6Fn9JZ+p0Xq8Pj28/99plhcZ8zr+M8EMvGT
WTeUvjYX+VR4hlLKtZnq5BaPWnwHJX3a/yeXYgolmZJneDr6+IoLSPdcKgEY8VxjNfEQSjSIFmRo
XfjQzr1Xi0oSkhXMLlKefGgDqHIDPnXp0VBEEhKDCYNA01pyNfn2/G3OZtqm1QhtWq/o812YmM4N
apZLZmAHAB97wuPpfoyzZkqcsFziMPWDb4W2G6mBChoAuG2Cs2HHKVbZJTYZDWauXbD5/L6QOhSX
2QPzUpfF9OSTin1a3mSElF7c2fltUCIIxchh6YdZqMVOA251YQk4c0E23TRzeNJc7vSg2k+o/2xT
yeD11cEuqpTexYUqIATIcT5gOaW1+vZQWkblyUTGzgdM1jKTko938nrRvckh8p3Mw8dfYrOOw5sp
ziR1usY/AAdQ6VImyX/wxeoMJUrMXJcz3fItvdp590UZow5MCk+2rb81gGTcjEYTbEZcj/eK6ORV
BZdcWxNgDtKzaJNbYmiG72/f+pkPlpWOgExKtbQRTms7ja2D5g3awqvNXnuGApFtDTlmG13U9YW5
4cx7ZX2mA0RvjdLhixvw1f3ipVyGaV2R5NoFPxrdya9yH5mo0ar1GlHvXF14refmxGWPyblmqfH8
lrHZpDokYJtAXGrAIOPobwNVs/3kAygZNDZqavZfKubS0ouoAW3hw/jt2gh8mXp//JSNpcpEHiaF
S5y5x6+a/6VXUgD/HnM3eIHUqemBjaa2Nnz45+u3L3ZmNHOrcHLFS8ajPFmWZ/SQFYwbcqAhEt10
WWa8m61B7MgBuGfyJ7dEidTd29dcvpCTLwj4OE0T8KXU0eTJvC9A5aCL5waDpNLeoddBq2Yb2be3
r3JmGqaswzWWYzk17pM7iwHcR2ISpdc5Naoa4ExXfkIyxSzZjrl4IMlpiEcyiLazHcb/wfBl+8sM
QfdpCVY7foe5gWRMjJL9tuE311mJoKwPe390c3PUtlZYzNaF8XvmRbKLWDqZ1NoZwae32/aYJg2/
9GwJ9bGEGQBfTg6fsZN+V5tF/x30iv7nQ5VPEz8uGExq+y/qyFdfadqrswqPgduU0HSyxLFv22HO
H0BJ2Z/efp1nJgQ2SnhHjSWLlGd7/ESNstFKJZHsHw3IRWWVaOAYM+WgRQtEziryCzuGM+soHhhN
CM1ktwRp8Ph6vCuJpjxtkHuEWIpNPgwOo5N0IyO0YDsUw3UNw4eFpkVaOU+TvFDLOv8DbE41lAwZ
Ryc3LHqJqF7wA7rZz78QGtFdQ8EkJgMWzXVJFuFKjGi+EU8Xn+Ja//jnj9tGykCaL+1N9hPHtx93
aawOXdNgPKRF1Pp2FaLJpy3d92RcMeFf8kb+Xm9Z+poIaRchA39hL8/j1ViSGRU2IVJnbc+J3EUJ
YYTBOALbVcYPeZwb+z7sRncRIuGiz+KnqVMi0j4Ig6kUu797+/Z/m6L4MfR04buoJtKS0wK0mgwV
fOHWwSc9tDf1CLYOF6C5+fOrcExkGkTlx4n5ZIz5TgIqfLDsNfmB8yZuY5KF+vpSb0rw4I6mW52w
XR1vPx1hGvGn60nBPeozdvP1CCIQuF2d7bVaDAugNdi9fUO/X4r8bCooKnHny5M7mfbKQDK1WaoO
rzHIPw98GY/21EjsiUSy/fGl2O0huV522ioykePh4oxZS8lt0kEvB/O0KpUIT40RB9hbx8Ikf/Ht
yy3j/fgh8oqw9rMbsUx2YCeHNVHb9hANprHGmP6MHbP3xDCVm7pHNltmg3LhQf728XMlumfLaZ0S
CjPQ8d1pyRQYsxx1ui5huI5yq7olmq29UwfR3xD60lwh/MH9SWjSTKROrZjbt+/391rjcq9Laj1M
CDzwi67q6HMsi8VF3enrngkW+5nmY/uWpEN9JEasI9zOrI2PJvw9OmFZ1SO+ruKJTTFmeUTcCaFx
Fxa4ZQE7eQN03RCvqBIJGOXH4x80lNWcaGlmrO1GMb/YJLZgvQqqd3qQPkxKQ1RTSRJBOGriwkg7
8+rZimpUgC3Bf5yqkbLGapS2og+Vku1EWIlhrSs1aA+xZSgbPGzWhbnn3KOnKkFpgr4JPPfTtHen
m/FCduTOUkajYFJrqGXcbK75etO0wxrfiJLj5Qg2pl9P9HgaAqsI8nXV2K9/9qpOde/t0XDmu+YX
oQTBOaFj2jz5rvHr6hn2XxWy7xQvhq3SLdXJ8fjK2wuX+n0fvshpWOZ5zZTfWf+O37Ou51odqPaE
Mp/aQ2yHvQcLuD9MvZlvMrJPV73S5948D9M66skZ8qem+fNXzu7U4aSzqLN+ewM9tELZ58a07qRW
7QsfaocOi8groeV6Awk1F2aXM587lURa9jAyyCE5VRFFTUpmXIJ22TDDdiVFWN1oQFSuGhsOqtYY
RuWZilPdIxQZB/yMvWJeeOxnBjmihWW7Q0Wa8pxx/NRjP6KaOjPIqYkRfqi2WOL8Zn4kT2r+MRQO
VLW3h9SZzxn2z39zdmY9chvJFv5FBLgvrySrqru1WpJHtl8IWx5z35ncfv39Uhe4t8kiimgDHmMA
wYrKZGZkLCfOoSLN7Ckq6ftbNZV6zkxvBGuWok7Ji+TOejHg9gZHbVttF9AIclufeVQoQ4QJ0dXJ
gg+2nNSDF0QlxmHJ8ve9CjeSzAIl4CZqqMDxfFUL8NcMF6Kk19iCEQpGWrqvRaNHt1Yf16BYkn/x
VhJgmGw4g0j3G2AWWQcysVuZV2MOIhPQydZaDMmZgcDc470+iK1MlZKvxIwRTv7vJParxc7xWOQe
PEQh80qQkeYNLI8TZx/ZRESU4yx3fu8rowtdWOKe8oIJTGIszULOmPm+yRqSE06V+4/Pk8ZoNShE
i2hhX/pcKPNpjCJboWXGzYcY7vcnItrOF+NavFQVhAYC7i74UqqzrbgP7KhMSbFrQIk4l33NMTeI
qRmXspiXMtMnuCnGF4UreYKVvb9NhEA/+VM4XZZq7XwYEoC90aSmFXKt9K9u3Oq3rE3MMDPQiMxz
KXH1+AvfO2jMSUoLibuxwPVvT7OS9KCdjdhGlyEvwyqa14thIOjKl26u/8IUtT0Kfcz3EOltTU2F
cBW3qOyQx1gLXOFybxhZC9yZGbXHpg63kegDh+QhBf6TK+bVsV3jLlW0JLJC6C7ezyKLr6lRGJfR
jcagSbP0xNzRqSS2AwpMs0xWDbYrU3XIx2yN7E5f2uYbgODiytWFCwCWoi/NivplqRnRDdHz7MQZ
Hi6UaUaePurTQAK3lle6qfC6TuxpqnXB2BhQAkyJ+qEa+uKJfslZN+bQHv0YVYq13DfTNcZolpg6
WOjR2oSKCLY8L7bI64qoerbTpvv78Ye8d7YU1uRlB9UDL9ZezD0r47TQcuxNNhuox/B1MzfTvZ/W
0kRQkbFfRTQ2Yzde/jxAj3RyZI+WS+OTMhf+nhrJ7joi+loaecH26s0Cp0JkGTcgTTFFec98Wef4
rD8uP9c2VIW7RpXaVJYEbO07AM0y5chOdDbs41n3oaCH/VXpbYPYcYhCo2ceJrbjs/j40CipHHMO
sKNRstieIQPG98JyazsEcWm+eLFRB0lG8NS4S4ScM8QQUwNN/Ns/rENaSc5O5gd31NaoNmeG107M
w/ToXXaBgNf+2oNJYcAsGe1/chWWikDV0hxwTFrBZ945ybfHP+Ho4wIApFTKK8pbLs/eKycxJMu0
DoluhWo0WC/1bIyXVVOisFHWIRRiOMuMjuxRhyIr4xmhGL7zEt7sFkVJaTFUdGP5oUKWfgXtWf+u
gaw3/D6v878eL/DAt1P2AicgawQ26LHtAuFKb+pSGAYEohq0iMmSXi1CXjlD++OxpYOlUSowqLdT
9uEh2b0iiI+VBWyQ6AIAs85gIK5XK72kKUSpWQur9putgbkGcU1UAmhLM7brqvNCmddUdUJVIF8q
YBL3HWEgR4NiMEwnyXgSdNyvDg/EiAw4fVk32KsYdi1c87aSMkKNos3V4YEOpkxRgjLLpgDN7vEk
CPiJB926ARu0Dh1eYntSmT25ZVOMLqqZJAtdteg/ZjN1f7hrX/6CHLz6ETIV848S3vbPCcSEz2kj
2vwWOV5yVct0ek8rQqXRUPWwk0fudwJY8t3H+y+/5v7nkd2YjE0RiPMltvvvGQo98SqJQlsv7Cdu
ZhPoC2S/j60c7To3xcT385AT72+t9DDSMouBkEeaTeiu9DUq4aXzrXS8/nlQhpMTfO8EacnxwHhg
hjQwQ7u7YtD7I3LsozBHFQvyN8ULvKg2fDWu5mtiOcg9JdUZjvT+glISIm7gK/PAcXu2SzQN6OoS
W8pNQauPeDVi9Fkem1fCjDe3awjtiJoJUUDCyULb1hTaFSuSOj15cZHML0PsOL5pt/VlLeALySe1
fbfW3tnLcrA+i9wQ98NwhAQEb41mczLTdZPUIIsFtkVF5xfGHvG1HIbhpH98ZIreIhOY7CUgkZ2p
tnRhHIj0hIK6ZvzTRHZb+TazAlwFc85vj4/m0QW1eKGxQybI/9ndADI/e5qmKr0wd1//t7HH7tM0
rQIpNnpUN7U0Gh5qc0mC2dW7Hwye1hAPxDVCypAP+cPAUwOjtvgV9evkg9RCuzz+gT8jzt0VtSiG
AKLllqqUOrc7XxcFAh3Irl/mcSlqv9OM9CXVG+VTllqSJW8qkEifS/3zOunNx6ib0g893O63FvWO
D61RL5/QI4nBV4BJndUuQny46sQnnWHo33VLMXSI+Q16mS1kKI9/+k/vvfvpsvnFMASldBpgu5vY
mKB6ymhILkKtvtaNWjyj8pbIMakkqGAy9pOyH265aHRoD/LhpvCoMpwg3I9FpccXMCPNyW7eeSJ8
HbOE9ALppPPvXYAkMWIwyawwFk3Qb8dV3sPkYFJBzCHX/gLdQ3l9vAdHBrkuPAA0rmRhZ/v1oqGC
lGZGkoASvPmkJ73x0gh9hvG6qp+bMTk7z3eXh1k3zIDPpXgGFYn881eREDKJwrTQUwwQnYHzm3EV
4AngEVbYB8PHS7tLlWTDT1phHMEAAbfbS4JeJUMvyAzGqbVga6JK9I+mMVlIYVTQs8/VJ69UprCq
YeN6bPpglbDTkUWQ8IIH3cdfCslYXzatiVa6cC+MaSHNR986ME0hvjw2dZe2YIH7RxnQkf3xfRfX
GLKOUhQDF3Y6rRclgvhN0BgMm9JZIVaaYKItl/oLopAjYoLlGbD8vhCMfUdiTQjqHfpEuwOUYBHc
UIZ9Rnqg/lJFChH8mD01jp0h5E7/PA25R1F/TbVJ+4a+5vIhd5r2Kc6jKXi8GdLY5kLLHwOoh5FK
atO0tbenqwEFoTkx0y+x7iGegdxLWPXVmTD5wZ0hWOBYuYacUNvPbKmwW+mRU5sBWP7xKqDP8RVA
i5AejF6I3tBZani4KnI1pirpuJAPb1e1MCDizMCYA4OOwvNUxdV70Y7Fyd7dhSVy70gaJMgNj7gP
PbWpBCaC5iTUH0b0N4qIpIGpXf2V0zRRAsDy5mf0mZyTAeejvZRDPBqVBcl2tMuMMoI/zZQSh6k2
2L9J1UaUQuxGva5mq2WXwejOakPHFrks1PYoZu9hdp3ejsg1M7fTjivigyYafmoMZXdprCDUMxQz
3nomDZ5FcjGKyIx97Fubpe7kq15hTxe6crMyd3im3WhdH1u5/3pYoccIUsUj7toP0qBiF0NUKYeh
oKP/hIBkdjE6b/k4NQKCIgsaZNQu1d46wRHebyZBF4q8JjcBB7TH0pEFcacFV8FknPBJRF32ZKqT
e0ndSH1nucV8ssx7n449kwoNrB083Nbu+aDrDg0wNEhBhtTDxXTm6ll4unPxNJS06PxRhrPc3oeb
8myw7cDRYZqhEqh5YfSCemN3C2NTmcBRG4Gl54i9DZMTzIOlX7oecpwFTLIfa2N3LcU8hVapz1fF
VowvqgV29/Gnvn9cDMjlqWbQfeKu7j0uUh+w/2U4OUUb80sE7WKgaoPzYkP8cxIhHX1ezhVleaI7
CBx2ngf1r0nRI1gjYjFYodMYc9Bpi/IEmSs0S/0wnUS7h/Ys9lZOHMvEdLvHfWFoE5hRjhMH6xIr
JRso7OK94KsyIdsvJ+nv0VYCHOFmWpIBeo8sE/Zkky5A4gD/kIA3KivCJXERX9b0s+b8vRM3ZGoC
DJ/4hxbH7vikvZLbBkRsQefE4oKSy4gIO2IJj8/G0QaCXaCASEhLdXh3P+JpiZOohQJ9YsYXSb/C
9hMUKqEryv5yRkc78W1HXgcAEvgqGkRsovw5r6K5iKan3jgag6193xJhZdoNCi6Fac+uf+mZ7A56
rbJPDsl9xEMZj7VxCxgVoSu1Nao1C81fZzAR6NJARyuZJz7PyyyeVGciAanqufvsKm35HxMtkpc5
V+ffHm/ykRNicJgQg/eS6W25K69WDZvL4uVgwAIEkZOwUAVD8aJNb5ried/IdxuSmcoLFbuZfnls
+ejzUqslwJG0gix/a9mYUa2zJ/bbLZr22ptDi9xPDWl/DDmx6BFre2zv55T9NqACjAPTMq0GKJcA
sWwNVnBV5bYacyHRR5d0mJXNtGQs3L8nyNPaUC8LvYIgJLLL0EYaQvWXMq0+qvNY/6ZFVTb7Ztk0
pm/MFbyA9dw4JFXp0E/+LOoRvcakmKbABZn3vU9t7Z+CovMQVC3qYU8g/vOeCcWqoUpi29l/DWeY
/8ztuYIzPEJp3beyFeatZh2bE3jDwRGTs0Fg2vALhF27cz2ghFdDAAczyMx8UJLbtm+g8XtJ0YmC
l1lUweLB7qlTrfNhyD/DDd3n1ARElOchnpbEQPQlttvuGb3XWJGLcOuK7NNimAN9HbtTf0yF1qMU
l3Xi66ABSvVNK2c7ytTQv7UQpaHVPKTmb7WLNlnYJF2LfBMKNJ8hXIXXV6e8PfspzIVTAJqrzPyY
1guzR0k5nQUkB66V1jCYp5/kBqQG2yVky1paSUdg5yjmHGreUnxFvyD2SciXy+NTemTKomMMKoGe
H7ibrSnUf5pG40JyboBd8ulo1Wj9yqtRDCf12QOHJ2eD/s/U7kGsEMrQIOcnCLCE9m7Um+K3VaZG
Plkg2ssgWuen2arX6+MVHppFc4whFOoUxHfbFZpmDJ1Kygrd1h4r3zR7Kf01iTr11UY0v3leqlwi
s3NP7B7sLN1TCl1Un4g29p3oxO2rOeH3BGpnlE+5FPpoBrd9H+nqj8crPLQEaRapDN4bX7NdIQyZ
/TAvORlz4lQAgmfn6pltp/ulY7d/PLZ18BTzMv6/rV2UMVf1WMWInAVJX6hfR7hw/mhkX/qxlcMV
wQ9FTYWg0doLFplq7cIG2cDsocUw+c2t90XA0IeWZHQ2K3VkSpOiESSkcvpidyrT2rPzCERhYDTQ
3sFWVF6B6uRPaGcnz49XdXASiStohNDCI03cg07H0pknHTZ3yvAdoCe4LCDrm6jrNmN8y7NW+7LM
pfX7Y6NHHwxsmzwYNLXIgbeHI0Vm06lHPlixQPeoQowdMnv8L+JqqkSkUHLUi4+2cyOUT4W9tCyt
7zr9d8gR/9tUuvPFbvN/cdZZCkEK5FNUuHafy3BGAKojNJp1MqYfaqvlFdFj6AnXNVJOvtfR0SCc
ZpQOX0z+srPVSMYI5PGMINGnIbRUYHeDoKhZL8vZEO/RVyKYhtYF8naSrp0piOUnq4VVMdAQTLrC
vJ/cnCF6M9KRWp6c2WXSml3i0G/PQoN232TDiAHrZ/cXUV97KXN9veosKBjtMXp6+9Fjsp5zBw0f
aeduUbbiLWbjCuoTlErfo8BMthUVTqSGj+0c3avXduR3fBVTyhdHNxTsGBNzWojzNL5uom3nIL8K
JYZXvKAc653UDg/CSRIf0mhaCzoMDTujTLXENoz7GEU1ovGjqE+/j+kyXNvEcT4Ug1s3J/nJ0Rkh
P6HaY3mS+3oXWGVa3mdC5eh3iCA9D2vzJyoT+klWd2yEQyKnWxj+372WizuWk273VHik/ITXZkD1
9XwO3v7F5ICZStmMutVdm0vLqhJNeyMAyJS+h3kGAdYi7cIKbVZmhN13kxf989jk/cKotOhSJ4Ux
BOiEZNj66pBk2qA32sTZL8gPQs9q7C/aaLjfHlu5T29kPUcj8JedYaZet1bg6NaThEFbpkic4jZl
/fpOz1L3Y9Uib1IivevX8E4E6GeLy2PL95cAy5BkUlDGWTE5trUMW0QzASvnw7lV+dlQjPQ7oGbx
Dlmh7tkwo+oCI/Dw5hIWhSRZeZQYWgax5Ka/2lSqm6gac/kYv5pkKmO5zNE5KBpaw28Vr+hJSHV/
56Q54JxMCP2sm23NaWlsw9ojzdV2FxheCnc3D2g4Z8OPBeHTky09Moe3RA0HZwm8SP75q9WhRE1X
dOWK56Ng2gpYXmgnqCRrDPr/motSOannHh1R6U3kXCSByB4ZjTAYMzkxmQu5VRzQ0Zye1MQ1T1qw
RwcFPAaFqZ+Fm30JLOsgw2MEEaSJ16cfSXynmzJlGdJh0xCkaeuGjM5V4ePTebA0GR+Q3jPwCFJi
dzoB6XoDA9l8OSWe3hU6vMveiJd5bEX63G3GDfaL1BOUs9SX2wfCZuvY5VBgRZQLQFunSvzUtPtP
EH7lb05miHNkCYX/lmrqvhcHX78Y7ZKLrmdqFCrGnPlugnSytzZ1oJmVCGaUw09egIMDadOml90q
jshdA7Bq19RsKh66xBS/a3nsvtDUqr4ryoS6YFTmJ/GP/Cjb7ZTzsiAt6FHR49yjeB2rpGm7LnCB
ucv02cym+cLQsRPADBMHRdtMASzs5cscJ+UXFyXTkzNz/zUZjiB2UOnRMMK6l15Ak6dQvcUBml/G
0x+uHaltiKRdeVnrJRYnW3toTBYt+KA249e7vKZE9kQVa8VEcJt3tzZdzPfdutg3slTt9viU3k9A
wEAD+7Qcoad8Ck3D1q9UCiKfqJKjcjUVI8M/43xRuRIXlFOWd/Ew5++tGQ6kObEYDFbm9+bodp8f
/4b7+4hdulXylYI7Zg88AEWjICkEFw5cvPOzmmrNJU7X5PovrMi3loCT8M+Um/7KgZKNc0YLtwwn
XQxPKVEuyApqf4+t3N8KGagwSiOLe6xK31oxhm5WcgShQF5S7jbSdXzWhzF+Se1pKX2tHvqTD3i0
efgwatIMDN2jv2OzhygZOEG4tkb3ZdBy+8PYuP1J9Hy0LAdMCPgVXfJb7javzBz4bdekAi+XIzg8
QwFQrIj1eepc+oMWn9m7fxfYwVf25O959bEQo4Y0xMKesyjoalned4hZ0bqy6oyRTfePwUvOFHXv
lshIMb0vCaD7qRO3exXUCIHKMobtddY70x8z4QWT6XRPqDxrcEPXZ7D9u0uOPUYCqELB/S5T/u0S
naRa+yFDHNxQkvSadA2NHwN4A79yOHFee51T6AaxZcg2AoeE2eldJDjjHmuIfMuw78bFC8xpjn/j
LM2fnFWMUNelZUXTbSmCpRTepW084081Rcbe73I1ez+sif7rqhvwii4ZlLh5UVJHQheBCaKq/BPW
D35/WdbfSer7J83ull+oYI9Qthnt7Ct1dxLoHe4cPosGDC8s3dLtzlUNNM8z1ylMy9l+P6mOuFgj
yY7b98qJJ747h3LjMAMgQ7KM7nEIAlmIeSL1Dgt7+cOa3OrPKSqXW5UNSKbPbZ+NgVmkZ8x3R1Yl
QgxQGv+7GwKsvISY0kC/rla05eKtc8P8A6K9EYw513JQVGD6unZ57LmOdpViCQPIsDcC9tt5rjXP
RNTaShEWFjxkXYZCRg8BJ3XC6gzIfWiKhg9YM7gEye+2H3Ba+8WJQQiEA4gwHx3dFk27KQoTKt9v
9cd8QBj1IHgHIyALT1tTEF1O5uSaRThMpXtDYDEJR2tAIztPkquBSvp/Hu/i/XsqDQJbNBlBgBJi
j75QZkptOtCVUJvjrPM1s/auAJ2LF9Ep9fspXvt3aHf0cPLm9d+p1+kXR83qkxf14ABhBegHc2s0
HvYELl4JerCu3DyEi8EJu9Sow3U2G9+CCuOjF3mtb5dmdWL04KviOokJKavz8O3RLX05MKzommj9
NkZ6iaAi+rZqTk/rBaTE410+NEV9CtJh5juIy7Zfta1ILpcJU3Gnxre+L+Lr6OriY291xdudDYgd
ySoqx53umvSwD46mUSmYGlvPr6PVvSoQKiFJ2J2VO+5CXKIfyWUHrBdyZ1K47ariMpMwpSiHCKb0
QjXOrVsDV3lgjZ73w7ba+TJqUKd2ErEAqdRZWnS0qQCzJVUXqQSFia35lojIVqO4CLtEQ1hXoNPY
N6oeaE0kTgo7B28tMFOAD7JDgBPYefDVyZK2tEQRIrWlMkHWNV+LCKaqOuqqJ600itvj83J0Hyic
Ev3ZQFsovWyXZgiKJHaOIFYe681L6VjtpW706grvzxrkGmpfWZK1J65HLmKTscjP+cro7tFNl3Id
O1g0wzlCUIw0sFi+MtRt3+oqd55zw0iuXu5oCD+Yev774wUf2qacBfaCtx/Y5HbBqAgtw6ivpCvz
YLxbUVvyiQxBTPZGEnSV+BOdJ+1FzPYZcO/oEFE5lnS4MLaCN9ka9hZ0H5U0LUJ1WOOnhdz310yl
gIC7OoOFHpoiWvv5TErapq0pKltFJVXLGSnQfllL1flajw4DywJZtce7eWTJ8OjkkptI2v7doti0
GSlKG3XPCXnUtV+VyzRXxSWbne762NTRhyMXY+ydYA9E4u5mVNQFM1vF3UARWj0vZda1vleUX9q2
U25Gw8QyjyQSTXo3//rY8tHLRS2SfgvmHSbndgEwsFMICicLT7cimqR7mXFtO7V/dhc7CUQ3L4nv
pO73sU3qDs1OWukjNbaTUPXoptIsZ8IKt8CrvVv/EqW5rJvk4WBm3rPQUT42zQrpu6L6U3Phy6aV
c0brdpdCcVEl0kQSA5KH7rtSTaqj+dYs2EwZ/5zNXvwC7497UlA7+rIMpUBdJOsYzHxujyti08uc
9CiMdlDLfKpMvqe7zNGV1/IPJ7KaFXk/p/m42NBZnGzq0cMiZR+YmwMs6exRzFM1QmPUlUVojnrX
BOaABuyMnNWThbji92xo3D9dL54Tv3PLJehXVz1TZjhy+HICHxwG9B5EJbvFi7xNIB/NQ5tHLiB9
BhuSiCycVKo3WWWeDfwf3Vj5ghK9A6imsr+1lxa2Fg8K9qwM+WB38dZQa+3smnjo4T6+N0dLY/yH
pJ/qENd2ZyrrZqdPa4Owx0t15MRdm1H+qH8q7Gq5TP1qnpyj+6XhXyWJJ10zqov7Vr5tdtqKGGUe
jvP0Je568TKoBJoFKJ43B3RAMCjJSF9Eb2QfjxSS5Msz+zwss0bcJpXLDlR+vJbdaJ6c0HvSAAn3
4B+60fKZ3vs9r69MisElEauSzr/rfT62vilSiKdgrl+/LjT1/p7mAqFBD8Xh1LbEL2Nd2b4OW8e1
nKb6xBve+yF+jORJxSUyfbkHFBaq4pjDmuOHlbT4VlfWlAfoe5tP9kS5CtHVpv81Fk0VnwQNh3ap
sMA07II12Ld5hR6X3TBmeQgP6o9ZUdIL0APnvbAohZNtL2EpLOPr4xN8dKKY5qBKIEkA78D2Hr0v
s2zrPDQnrWBWcMqvTjapHxYDPY1/YYpXDa48vAB50vZerpOI+Uv5zB3oxqvlpis3prURMunO9Kfu
76UOVoMDzIstwf07l9P3yWAJE1OTqdf+mDPrPhDjhm0cq0/gzfTnty9NvlogbICFAt3cLq1LbaFX
RcttqaxPidvVAW95dXWHZD2xdLQyEgVOhwRr3r1XS5UarjKxssJOJTcRYwtri/77nKb916GYqhMQ
3f37KCEiRM0MZJBV7j+aqS+x4tQO4pFa215HR+k/tW6nn0Aij04hsBdJ9y9n2fcNek2vqfGXTRZC
bYqeuaLZFyun1SXwOZfHn+poQa9NyZ/yqrpYpeZQJQOm3DrXPuVDlN0g8B7/xVUmj6IRCZ6fifVd
DD7zFGox4jeQhuXzO68a3A9RB7WoNc7RXw4dyaAZTvvyB2dDyoxI9hX8Ftd5u7S4r0qV5z4N6aL9
HUWUbsrVcNDAYP5sYabn7Tv5k2MbSClJP/QyW3MRrFRuDbkJPABtf+0Te/7MjNTbdM9gkAZM9rMQ
RrRPs2J/ADtPL82kxYoom7EDKBzVQds12R9zoswfgZeedSQOziJzCdQViES5aftaGAx8LhYNeRbn
LmAEzArsJIFTOTulHTkyxYNHYYF6Jq/fzk0JoTYz7Y80VI208eMIZRYEiAd8MYWjx8f+6JGVdUwm
qohViHZ3GRMi0kx743TDYopUH+kS7YcWKWblR0gsA0VGD81FnCBMZk+9xbAmBTCgFLcK1dRgKm3x
5+Pfc7R0CUuQuqekVvvWk8ms+WQpXQopu5J+0tYi+oDTg6NIjc/wjwfPqkOLlG4lrUpGRHfXokf8
yi7XJg3RSil8w2m7a94IsNZJ2o1QFGnRpc699emtC+T1ARwA3AjmARjNtrcj0WnjuWrO0FWXehd9
Fp2fzzgEK0uzkxT1/t4bjBYDD2P2nU6wvatwAOl3GjVP07CcUdhO+3a8AFhDq6Vmqt/T4NZ9vLR7
Fwp6T1ZWKfaxyH2exqQwKLEBQv0Vqrjv1HrLC3ODyu2xlfsTAnWSQ67E5aDFvId0iHy2C+bakxDt
eiMs26yFK6tHYgfxF/+xqaMFMctKYgZn1T1p+1RBNldpShwSsSuA3phUnijzh4+tyNu8rQlhgaow
+h+cQk7z9kTAOUpbcEzmsIKS6he187KrbcE71ZEb3nL+M9+JleqXvl3ctx8QHnGqi0RDsuW0S1OY
PHdmD+XYkBcYKZfBE9fe6Jf/VmuGWkSVLydn/+BAEg3J6QbZQWHoYLtSRJei3hqwF3XlAoSqLoJS
FfGzp7fLzS6Y6T35gPdXnOSBSI/+K8yNfMOtwaIZ4BcqiZD7rI1uDUO7kJyuehClnfVCs8p8MVKR
nQQtR0aZUcWHkdlDMiYP8KtIYswNIvN5nkMm56uLngvn4vRoXGm2UN7belz/kqJtdhJYHNwKwMH/
b1Ru/Sujqt6BkQAAQSfUjoK6Xd13NKGmoBuK+Mvj83q4PsJ0SP65GXdDyUNedNPYcF4Rx13+0rQJ
2Qw3Vaprqi9K2Jccpap23jw9Rh7IICJXnlo0FK+7T2lCKlTPSTGHucWUCl23JZzhJH8hBvWo71nu
290M9gjREBOQifzuKzZi9RDNquYwc5Y2INQZLiYMlMHkZM7JG3zgAEjtfhIB0vfiLdp+uyhS+rEW
zRz29G7erfAtXLrIYMgoyzJNe4ILR7lFmlp9qI0pOrF94OJo78luGGUYiiK7c5PrcyZab51476av
PUpKn+bWzL49PjEHhxMdZSaP4Wci1tiXQ4iatAoN1ykUiSHpFUV643lvwjxd2pO85OBwMuxHz1I6
NmgIduGMl+b5Unt4T7eiO9/l40pFUq1eSot+X9Fk/X+UcixOjB6sD9IDSnjSj2o8uNsPuKjKSmkm
nULbmz0/qQo1hGu9f8qcqfcfb6X8HtvHgkluxsQZUKf8AtPC1pRt9ZHmTYz7cyLTPxSAcIHJiNQX
qnhlmFH4P6ksHdoDtQkSB/AR1Y+tvQXERTN1xEPmYrkvZTGnH5Iibpg3nuPyr9YT5YnB+wPJAunN
Sp42kuZ9x6l3k3aatXUMtQ6NlLgdh3dpPw8nL9GBFZjnJMBIUgJBkbFdVpKsuaG3igg5sIw2A4N4
QZ+oOnHKB5tH0YZRRqA4nMp9wWgdjV5ovKrhmBiTQUQ9jbdoivPvSifSd6vWRSdVgINlyTEpyRRB
fYp3drus2prqlKauCL3aVG+NMyqX5HzI/v6OEbbSiICWXNrZI5VXV89bz15FOFh9+jnuhuhF6ZYU
zzxplJOF8xlqk+7kix3tJQwUhCmQOcnUcru0NFUE8YolwDSV7l/w/hZBnM3zU7JAu52N8xn1zf2d
JgOj7ihJOhkP2EM1e69l5qspR3SgSoRykrR96UwODNXbMxjvwVejvwKyiXobo5h71M8iMm/th4oj
X43tS5sZ2i1PSEkee46DBXGLgYNxiakh7h+01cqUztVY0BwVxWc964ZLZtaoCyZn5Kr3lsCLgLdm
oB6YjLn3GTSrEmfIamIRV+0+mb1qffPKctUZTmy95GRZP8fGtx4Raz+/EkTJuODd6wnd1pgimjeH
Ik3qES7wSkL019R1fHgtSK9WuixPIi6X8WYR08D+s6QWDFJVppLCNqpV+BHKxD+GVbH6IPeG+tdp
WpYfitun35bEHH8Qt3oA9VqY0J4WSsyGX0y6sYaPP9D9tWIGkAIDVBmSM2OPEhkZbMiNOB3CNKZe
4ydzWf+a0zaKGZNzDR+SdYawvOnkXt1THxCSUx1iqACCVo787vHy8Lh9mTRDODLg9X2OVgXW49Fa
tUsjxDLcUjHZV1Nq7F67ieFze4mMfxSna2x/zRPTO3Fh9/cc2m1yRwnhgGN9r9c9J3HRT3QY4B7v
03c9mfJliQv0q8Z8eJenTnzy3hzZoycNaoTWOGdWXs5XgbOJ1HuuZQPBV2npQQk37sVrmb1NwE76
Av2skzfh/rJT5kaPnKwEB3P3oPYjbZWiJq5MnbQF69BxA6v8LFo+siJdJR1beu646u2qEAAFpg0Y
MxyrzLvVSOBeaUl1Jyf2/qJLWiJJasiDTTyyCw7GtdPqGHnZMNbd9ELdrfvFjNrcV7mDb0aHSFPE
qAyD0wjeYwiyBTB74bWE/8iL+dZaTn+UDmKshOTzkx3V8X8eX8ajpUFTAf0SfJeSGX27gQ3ca0wy
ERc35uwGHaTkma9XNfxlhl38eLstGYhw/CjeU7LZ2uqVRnBgIKtaejN5x+sXXSg+5R9GZanOVKYO
nAwHglhVajcRKOzW1c1zhSeISd5UoT4ps+f4sN3VfgMI6bldrDnQSdMvjxcoF7B10ZCZEBujyMG7
ALB8u8BIa2dvUKWLnlsBWDFNvpb5JKSYgPt1gTHsuYlG59ovo/bbY8vyb95bhrkZXBFAP5q+uxM6
e7G3rgWfUbQUVWFbg3oE/z+5fz22c3RciI7h6pIjaZDlbVfoFo4joOgi7VipEJf0Ef2icRv0Ypv5
ZDOPHBZEQ9jhbSU33ZmigbBMyhJBbcbl8zNY5a5NBn1B5nbv7Hwaf3+8soNvRygJT4yM9gzwg9uV
rXOeohUrk9PK0tAJBaEpUq9p/XFdtadlQI84SYTnj8Z6RrR2cFZl4EXawbVnxbuQD3SGppddThwR
rzlzkkaBNEEKVsDQB+U3WoSVPzvNfHu84INPubG621+jiJd1nSg0GJD/IFNYLO+0OJ6DxhNnhC7H
C5TlZ0kZyrHZ7i2LVlp1wanNapxeZ9NegLLU1DQEbzCa6dM7N9fO9C3kX7q7ErKpAFmxJN629jhJ
J6pniDg0WABzFYLouIs/RtP6djw2TyqdSBlRkSHsKUmLeVIhkE155rz4t6HInC/F6kTXzhD62djp
z8nB/Yqo71HsJoBCEFFu86snHOKCaB1qEDJ275afrKQQz2McmUCH0/qjNs/K38PSDaHeO/0LfND1
F2PKhzXAOeRfVsvCsw+FbSGwYf8dJ2YUEGn0/9BrpfpaWAvScLE46zYe3Som6UjRaHwj8rWrhEbx
tNZFw8upJ6skmIIavOgAV9aAjEJ4nOtLLKr1Ql9fOXlI788cJWZcooo7pvOxP3OTPVhD7jjQWKlN
uvitmze/qJXaTj4F+/Szti6u9iwY94lPDN/fK8oxKtkbJVGUIPYohnE0gIwsFH+Hxbav69B678ju
C38do+jNLhJTco4PUme6SHvCantQI3ue8VnZolTM8DpjEyrdZH+ylLrt/bw3zmiLDhcn80TAIYBj
9jTkqtJ2ULYIntXBmsI09exriYyGn+qd9vTYP90fHRZHXxXmHiDlHJ7daY+EnpnwIIXl4JjXQV/z
/+ZK5X5CsLe/NCPDftbAIKiq5mcQ/fuXB8t4KppzFE+onWwtG7HRtrbHnV6adQ68fI7e1yUvXRJN
kBxUedN9fbzUQ4OILdG6puIFZHVrkNC1XbxUxsqu075zGOHzizqrg7Kb9WuSAg5+bE++ZVtH4sIl
SgeLJoXMYHdbG5saQi8N/rhEBv0l7YzpxdNg4FlQfgrhZyq+1oA5bvXYrL65dn++2brpyHq6wQ+g
Q7JLZGO9aAU9QfI/26SvHKcUbX2jdPFhXjcEOfMdV0bMqg9ZKoaLprdnqLWDQ7z5Afv3dmoVrZyc
IRxamni0R8CQDOX4vrfms0Gn+0eIoILWFb8XQCvd5+2XnbXc8UqvEiF6130IHaQZqC7ErY939GhB
eDsuJJVEuGL3B3aaLLsZWxG2Ni37aMHRLJFACT7z3iygQRGCKjqtCcIVSba+XVDKHzaaKUSo5kim
RpqZ+9UET2GzlGqQKKcsUkdLY5SQwIGVEfPtwrKx6ubGalQRWnlcPbkKjjQZ6vVDA1IzeLyL2sE1
lDU3uDnoAyJKtT8XhuyCdroA88fIMtEXPWw/XxTnL1pa3uqjBWxdUV1eqtuiM+Z/SeDe+eSKxCrp
tAkYhkBLaOJChbn+mi+R/d6p0yyBgsBazmifD/dFKjhCwmdQI5d//ioWoO9GNagYRKinQ/ckRuip
5i75lsaFd+KcDgonxIlIhTHxDyaQUvXW1Dy6sddqbItaN/2162tE6hRKuk2XNZe2S75mzEvdkM2Z
ubuqG7jeOrwwstX9D2nn1SO3sYbpX0SAOdyS7O5JGqWRNNINYR/bxZyL6dfvQ13sqjlEE9ICx4YB
+6i6WOkLbzhYn53l4XcQRFBvIyHYvj3NDA1XIlQXVjL3cFlNFstHuM0OSG0N+IrC+e1kh3fO5gOT
DRC6bruqMW5wdZGKMZziRN477kC9chgoulmRcjC3nRsZ4gD4c64L8sZtu0MtKkB58ziEpW3gRABH
7H5JizTEaqQPoRYCkenV4a5Z4iU0iuQIebmzm6hzU41j7DWr2+x8aUOlTSqXbksi1Ac3N/4uMN/5
OrSHh2znQiSdAwTJKaMSvIVjN0i0lGoSIeNc1sZJ9ln9skRNciAKsDsfgOYUmfFPoiN8vWWtJjdj
ctMhREVqeUiXcTzFeaJRNFXqg5XbCVOo1SCFAd8FkPc2BmscryzowAyhZcfFF7l05UMeecYnTc90
f6ixpioTbfKL3vz9qhQgb0op1KU0oHbe5gpwFHYUiPMhLPJGC6HcEOs2VXqa4944CBh274BVzY9e
HHAebv7rD4q4MXpLFp2/tveas6oV4lKUaXWasvhzX1nZh8HS+yfuoiIc7CXzpedWF0ludPC19+4A
wmoI5nCVwUpu7iJNum7jVvkYVjPqeH6+dPSbVC2fvsWlCWA6npFKv/0s7CQSoKHhD8OipLdrbM6G
Oet2vqQ0db2mT+j4DwbGVLbz6M7Y7Ew4kAVKhF7U7UH3jsm6sDTCkVslcb7+3jNUQqlbku9N/uTn
9qR8MuYq/XB7lL1jQmS9biBCMZjk16M4qZFYZosLntEL6xRFQ+Uvc9Y8T3p1xDDf/YrsG54RCkcA
G66H8sScSpy9hhCHYwQUtQiKbSKH6oQW5L/9VAxfctU8KgHszY/3CiQFO8bl7boe1Cw0S9pVNYYI
c0xsStlVoSpt/Vnm1tGDvDdBCt0qu3PtMmz7dnm7RPoYz1w52hC797bVJ8mnBgVp64sxra+UqFDL
tfQxP+oM7Z0J0KeUBbjSeD02Mea4zKbZI7QQ1ir69IIgPqyHTp5loo0nMIVHCh1H423i90iLJqNO
GS+p+zRUmyE+5U1bndXZc89iMI5UxfZW0cJZfu2Ug+zdilesekKDnKshVMCwfcNyD4dsGZnyhCt4
ctAlORprs02NCfp/pgMDAIKin8bZ8h7KmXpYNcdHGP3doSgW01pGpIoW4vXmFL3RoBAJAMCoC+tL
L/skiIdCPYGI/X0OHx1eEBu03daceluSyAZPGSudvVkprXdB3c696C0oAI/jcb59pexdXOjhYJC4
Yt9oLFzPigfILS19GEKIVKZ2Kvmew8pCOLqV9zYh2QC7HXkmwNebqyvOEkrtpktQatrJR1PJbboK
VvpQO6boUBFejs733nKtxq1wIcldITxdT8zFJB7BGgFglgjtrNrSPDclfmzRJPWDysfuUCu+AcPW
HaIInV1R6ktEoKvO5SnDNPSFjSGpCVjpwVB7ywU6lxYJRVIyx81nbCNXxwM4GUIvGrr7ktzus6Ic
uhXsTggsuc0zStd3C1ZCoWtxY2SEwgoWxSW1Cwyw7EFWflLV2cGbtncPgzL7v2Nt1qk3KsNNHQAM
qA3kF6hM7qOjTO5ffQ6xU1FjJ0yhlv3Brqdfh8oC8HLqnWuQ+Es2lqd138iUK4rSRvVvobUwuETv
RgdRwe53/EnDXYnNwG2uh7HyPJXlyKaH4Zym91ouzIdYdF17UTMwprdP8u5g8LBWrMaKQd48Ky0Q
r0rMNTnB0JmRb9RW/DD3rUKqp3HL+38wGoAA9CnRKMKS+3pqGgJW6pClP2Eo1bMdjbiDTMaDyA+1
u/bmxbfDVgfM00oJuB4p0lJHU+DYgR3KRaguUXuPJciXeKiUA9jxXmpA7kEKSZaOic8m/LCXprXL
hC9YY3X1TZlQFnAqPVuVr5PT0PeqX05KHixT/u32x9yrZGDTiAo1+i2r8+jmEAjbU7JiJMtCR3t5
tEdMvitrri6pHFB4l4p1yQtz+tDUQ/KKflL02CKOuASodWenKq66i50K44caycJ+yu24/Fcaw/zf
7R+5uw5rb4A7HKmQ7WZGf7xONY/3z1NH63Maj6Brc0X84w3pkXvJ3mNBjwaUBYDJtRdxveRWCTG1
cXiUyshDoJb74Wx3Mwr/OtgHXL2OSNV7U1uhLUS6IBOAnF6P15dawlMy8bRnM2pipZ1+M1cN9Kp3
/yQJhFFIC23NPZG8vB6KoxvTqmRqdpNiyYANVPsNSe3BDpIaO5E/uBPWp8JFDgh61zb9qlaDQVgY
hH5aGt0hQtDflXpiBBgbxqfb22NvzUDBrXkXqBXwptcTGwYnFuZIlXhYG/hCx8N6Kk3qaIXIMNb2
hvzH7QH3Fo3KJlUD4FokDJv7bjCb3jWSVKJeZir3ItcRhC6HeOGQ9tHBI7X37CI9h8oBhYM1Nbme
HMm8U80mY1WDOXzKMrtXQtLBwTlYr51x1o4r1DEojPSkNu+So3dzWSBWG1qjEd9bxdyc8qgpvt/+
crujgAkAhkOe9abTCqOnGDAephZZdF11HqpYvxeJPnqX/79xNnudCg7IRJ7AEGjW5M/uVAPdipOD
/t1buwgQAMig/dzjNHS3+YZlesmgYQQb1roRzw92Xk2aX9U519LQ5Nmr2ifVX+NctfLOqHKNZETG
sO1NUCV/4WulGyd1trp7TRVKHBb0nKVfJrnD9aY7/Y+21DTFV404+dwnZa6HUV1SXGg1BE2fhzYr
12twNgZ/iEpjCSQ82owyQ2reux2pxKmtsuWlnfP2SCR658CtdD9UYkhIqJptSjyjPQIdM7HyFa6L
bECRzJ8NuxruzCotkemfj/hNe7uGcJB98xNOvu0kZFFpejV6ECHiuGnhj6Pa+k5f10fp8U5ASGkO
Zi2hNAWxbeVB75oiHWqVbk/bQkTTQf0TralhVRfaZWlLNPxIiw626s5lsrIqaEBTgCS/27wAC53F
xej5mCqaHndjOmWfOsbz4QeYvx/CUw731sYPighEodd3icypquCC3bNdM4sCWJF9M+gLH8Qye6u1
tgBWXc6Vzbfunl8i3FrRB10RJU27RlVeQZaOqT9SHQ9vH/G9QuMattC6X/W8eUSvx7G8PjM73e1R
oE6kGtruJD4MOa7mQVkm9v+aboQL07SdGN+Nbdl/xrx9/ju1bUU7mVqGz8nt37O3joRvlHVwO4KH
sDkUIBbrFNgoV45B7WoRmn4HIva/UuuPwNF7I6EHB3hr5VbAkbueeDOqkxotOKS7VMS+DxrdLiRm
s8mPMBo9CLb3jsS6luQQlMZgF1+PlU0iyztD6UKtUxztnS4cBzDjkCpVYCJtm33yUsXNfcT/pr9v
f8+9S4YSKrcMHRUei01gOnd522m43IaxpWI1Mvc5ljv487zXPGEHMNPnP1hAGqKQbB2ao9Dlr6ca
W4prKspAGJHrma84ioO0Msr+ta3XB3t3d24EmCuBn2rcVnQhx/PazEarD6ve7O+xcbKDyIqHy2DX
8t5aNZBvf8vdHQOQFyU4kAO0Oq6n1lIVJrLljjG7IXqMK8XAQsfTHoxYO2py7E2NBvNqjk4RCTjN
9VADWkX9gHIAFOLOushhToO4dpKz00X9V4XxD+KWn+dqg1CA0UutYC0ZEFGuP+iX64bob0TlFBZE
QZMnKAbpen4/TY/1VC7CH4tu+lIu5vw/Q2l4WGncxp9sIyuPDsreJ/71Z2wOJfW5zhTU4cOBz4Iy
PsRN9IIt1FBi8QcvBtcdSJefsglbDEgcGwO2OHBoEGyTQWKWGijOtDs37WSebm+cvbscKeD1/K3G
X9uXXlPHFI00MuB4VrIg0/XxidKr+np7lJ831nYNMQGmKkJBZUVEbdbQNdtuUiYJC7Zy7FM6avPZ
SNwmBPUP1dh2xyfLSKunuASfVxWTeW9kor9ANG0Ln/LX1J/bTDpwGii6XMB+Vy9lZFn3PfnzQTz+
E/3+5rdaq7w86p9s9M17raOiWCI3JqGWtf2/mXCGS7eUmkq/pzch1HZ4JheZ0w0XXc/aF/D53mts
GtkZb970r6Q2tAJ/Srerw7Yey4P12tuFNDFJJzWWi6Ty+kOWNbpBGjVwoKmtkwTNGLl3YDatHx10
24NLZadmwQCAkOgoIP+wlVOvqGl2Ipo5eI5BgjwV4pThVRIsCdAcBJP+6eFn39VTcnR77kwSuhOw
YgQKIMa9OfFttSwEcBR0h1ZUp76ZOOhWSlAXasbkZgc3zM48UY6G7s0NQ9t2y0U10XsdBxcuUhq5
pm9LxNVLc3T8sanLd8B+9XOSqd/1aewO0ovdea4Sb9Thee23WB2nq+CP5tCTKFOOIE2s4tQgbXlR
B/dIgmHvFqUKv2KoSc4QOF9/yy+3aAlzaTa0hoNeGsldM0vdL51a+l6K1bHSu06gRd34UShcMcqY
YD1gzL9t68TItDBh/SL+RgKxvckjEFBxT+sLM7r6cXH75kmnc+2X8rDdtz9fUjYQG6stxdaH13HT
BlQ+Zdhh0ZT3VimsT3DA3AdvxD1FjdvMX5bZCQuk5H3HmJ2Tm0ZHT8ZObEVU9X9/wxbx6kLgIB1B
Tr7Wu/Z1UmlK23iOfEbvoHwYp8T72KVF9vs5ALEpzWnODXnO9tR2kRcrRQF8ZOiG0UdxQ3+MCFsP
RtmJAlZqAy0rigmrh8v1dhKItAIgZhQNV4cXEadVGjRm7zwv46yeophKzcFttPNSwf1d26rUttZ+
//WIqpp0MupUPqYZz4tfeK1a+Xrsmf/efqv2DuWv42ziGyiDMYbK1CLpgNTncSqiU1ODvBmLsTlQ
Adudkg7KBzMTksNtQJprYhGqJTkPqCKGKRYKAZzrowrk3i5EfxV1GbYiJiObApNtoF5ZpyyVNAnz
hR6tsa85neTcNmHMXXtXzPYRGWv3K6Lks2qc8fdtm8e1K9Q65c+KblU+qDOC1r2FFRkmCvHB9b27
FdfCAbhnxCu3+bW2AJvoe/pWdoUWeombsuYvLvcbhLs8FGXXff6DHbJKFBnwUQD8b3bi6KIjLSZi
JqMxCpRlBzNIi6n/ZGCfef8nQxGfkbAAQd5SsrR5cZV57clpHfZ38TxXYeOm7smpjCPi9t6KYWCF
0jp/UapeX8lfHgizRUleU9bLqqmar7JZxA8sPaynsdSil9uz2tv3ayS/csQRKNk+uOTxvSPHtZ2k
pu4LFOr8q4J2wcG+2J0QZTCyWsThyNuvJ9SrClSTnhePKp5yxt2j8cesre/GUo0O7qa9LQi7BBQz
Wg/oN252hMClZNJcHvI6l+KM1rpyl7dp9rIYsj0j0xUdXBx7RxqYAJNaNWz4jNdTa6GiC9wKSBDM
qQlrqXrvYzFNvkvV45TERoxX7xL9fXvV9r4n60U1FBQSEcsmLrZTpa4nPFJCUWTuCzT/EYNwWT9G
I4rqt4fai8h+GWqblZA7Z01WU2pR3biYzkmcKM955Si1b4+xFzi9VbybnBJ4JNedF94efG8xeTeR
MiV2oGS+2TdLnSZmrYDTXr2D3pFtvs+tVg1VfV7eJXp85MO+dxgAdcEyWCs94Nuv11LHLRFV2BFY
uKlCFjKt6ax06u/LOmGyRnq3csu4KbfhXx8NhO6j0odSxNq95taY2mSHsk57+5L9uErTUYYASnY9
lzhCwwnvL/blImcwOvN8SnNKxn1r6WcjM3D1iJGmvr1eux8Q4BqdEmBPgGavB830Qk9FR5kQ6F52
qXtsKKCEHDXX9kbhCmbbU5IE9bHZFRECIIad5DQ2pqIGRoC/zNxHxen2XPbOGOEqmiWgz0mV1735
yyU8LXBwrYGNn6LR+S1Jy8mH1DML38nsPwmoVpoaTFFeFu0NMBbx/VzaFDSc2rXOqVUVMGvcI9bX
3mkiFuVmNKAxE4Bcz2h1dU9jqUIQUvoepXVzDQSs4lIXWXHvOJU4OL17VWOiABAzK1iBMTfvGO08
FeAFDEpsk8FoJot3yZXEfjKVJT6NETB+Y6mtc7Okit9ndolbnRldFn0+8pLfmzmd5tXeA4k4WkjX
M+/HYdRzZxxD2kryH8PM06AA6oL7GTYUmkjN77+/d9AzW51EcDiGD3A93uRgsSF7xiv1vrpzzLg6
2WbdfhuMeTzAVO8dBjqjK3QCBYW3LupJNLveCK8tnlrvLLwu+zJionr5/QkhQkWUhXAggeRmQlqe
x4Y2QYWqI13xSy0V4ay4RK+K9wdcNqg5cNnYOav4yeYOqdoxBnmHvldq95GfWlHlN1o0vOTzOB90
T3buSFoI9M2B7SDjuS24d1lHecxbpcRiyz4baVf6c16PZ1TSWugMjhvQlj2SKdx5UFdrT9InVPtX
W4LrvTFEMsldrR8RX1DSH3rqGndVO8jA6Nrsv9loF5iiyUcvksbBTtm50GjrgTSku03qv+2k18Af
6ObBDxyURD/Tuf+nG1rrTk3FQXTyZktSLFrJjytbx1ypetcztAdM05MkpugW510wdwAFKpqun25v
yTdneh2F142FA5pEM+h6lDhrSqr3OaMMcnywQdY8l1iFnAkOP8WD8tsa5+twCDLAQWe/kL5dDydy
Y2yHmvpaFbvuRVFlGyqDmWLOqhm/e9hoHBIaIELFBcKbsA1DZjqYUdXXYeNN8sH0iiXs5rR4RG3r
KDBf/6irAitDEfvTqESYd/WSuZ6V2ovCKUTdAHMYVy+J2vKd1s7Oc6l4dxEIXx/1lua+pvjtj970
21p+6/DkhIigQiajwHg9fIG8V5V0gH8KBI9OVMqaT3WxcksJxcK2bGh8tfNRkPLmHKyD0ixd8fs8
Bds512qLrVghmnD1Owo6GOnnSsHb00gicb69R3eHIucG0EYhnO1zPT974cntLKMOncVZLl2qc7fY
BOt168wHj+2bu4xZETygNUmpfDXluR5q9a+yAXfUoeqJtWVvRN13PS7l5IvaVD5WRm99hJYRf7k9
w52zDuhoxQusWSTI2OthG35KOwqtDietQq5gHoguRNX/wXdcp0Wyw/MNXPp6lBFrXlJf9kk59OXF
sBQ9dBNX8/tReKc/mNCKEeAKo0S6NbUVs6N4ZsSEdNWpPxkFh5Rqmo3c0O1x9rYG9SYwnDx26KZv
p9RT6o5zs0bgKylObpP+N0kPYMrgHfWV9kZayXmI9jEhavnXHw+dYU+hTFKFtra4dy6gFb9JPfVp
SK36d58YNiH9K9YI3MMKGr0eSrBJlNGhMmLVyYiV86he3GXiLe3M/P7299u5/mmIQHhnU8CR2TIt
2QLJgIh5GYrKlo3fzbmavtOJ8e4zWphJUDtu/f33h6Q5AOJrlQB+05/HIM5ImCAeqN2YnKCPmn7a
TYuv4Z19KV33qEm+d6R/HW8TKUx5xGIO2INaUjODqu6VIJ30+d6VkYFeQxxf6iY7Ujpal2j7IlDK
YPNrvHhvbEpKnmurU5sy1JWyPFETV4Ocispjmy8tQqd6/SRQpAiMydYPTt7b6cIjXe1DSB9hwTub
6TqJ1dp1yw1WIjV2n4vFCMcezscg8v6zmo3NvaNzVG6v6dvDsZJXKTGQIsOj24rfeTrAlWZAoIG/
G/QhSuVhIo/wdRQifvsSY7fyP8oZiCwx3PXhkBWRGXuZRms+WV+7YZr9yYqKz0Xr1AeH46fI/fUq
IgQKt4S+HSALqMjXY6WWnSsLMwORufQJVhOdm/qlUmXf86msYARiFBw0XSH6QE5a9w64OY9tBvVM
560SyXc7yhBVcE2gsQcX39sXg6SasJCLAuqLuz24zVA1RWbafAbFSD+nFOcCFauVL7fX9e31QKcJ
bATC1pQI0JS6/gD4RfZ57BLYpKoOWzxRLJ/usfcis/pVH3v3oH24NykGJE+nUgBset1mvxQLltlu
zYYKZ+javXluoYA37/Emt4+0DfemtRJo4XoiYvKmukl9u1zYOA3k4wbhsT7OMx+cqfBLrxPPnVSO
Kvpv9Q1h8ZDEo9ENNoitu9m1yDqplNzYtW4ai/tJTNWzWc3Vnc32Os2mpWS+PunKO9gj5oszR7AI
EdPq3kXSk98z2+vCKPOqb2np2o9dL9zHvkvt/8yisr7UTWzippuKT3mtJbSvmkMwztvbjF+Pge5a
nEXmYcsAcSJSZsNMWni4fen4ipepH5tFzx8MzDefPadXn0prNl5nTfEOksu9pQK4sKLTCP6Qeb3e
EjP6W5M7GITWvfmfnIT37C1NeUpc82sL/veoqrg3HJAj6Ld0HFcA8/VwRpl4kdomXTjjVPRPqVjT
ncQFAy0Iw/VlYR4Vd3Yuzp+iZg63JkHMtqSflLZZ9oPSItShD89x32o+1VPzvnbHI9HhnYeBodYs
jwyA3GtzuFQz7tUMs5yws9phObuNrE+lSo7wIACHP+RG54adSJKDyv7O3gFeQxWTW5Sa5rYLo41U
HOjWdmGai+hLZ8LUu0DU66ZHy5jdmvppl31P2rS/aDUIwfPtC2xdr80NToRJjXhtAPEubIqcZRfl
blfpbaiOUr6m0kRM3S2mp1YbYxTXpPEVTYISjwh9TD7NZXY0/t7s4S0AzaPMSm9t3W+/3Ghet0QQ
r7subMWcvdb4bfhOnMT3jaOIwE3S5WWu5XhXV85Rx2FnZ62u66SjfHpe5k1KAYHQ0vpJdmHtKk7Y
2KP4oKsifgSykH+8/ZF3h6IaQxN7rVBuITw9zGj6JhUSMCUOxsUiTF8C3wuKBIz37aF2zie1nlVv
xl1LotvWaCU1OPqob4RSxY7msijt2PMiW0A8tX4uTp0eHyW6t4cEQHW9hG5q4MaExCfOyQ7dUduN
ErJBy1aCZFHmp6Gzpt/l6aKU9/8mCRrhesTGsedUUaIWsPqyhMJu6Qr18/JkZcbRpbA7ufVs0vX9
qXx1PdSodFoSmRlCrdlgfEs8mT8tQ61gTT0nIKRyz/5wewH3DgTGIhSzSUK5iTZzq2O7VpcEEdNY
l4kfVWV17w3Jv4metB+gQM8PTmd5z6ggHLF7dmILShUgSVd/DrpTm7gYjYOuM5K2DSOZ2VAKizZA
XOv3s0RYaVRgVjTQ2krfXLJzU0jDJs0OhVr/VZX58s7QtAi65tyfbn/InUOHex+tUipcyHNsC6Bd
V1eLGEij7AiHSbT5mnAc8YpA9vYI9bNziRL9MC16eVCStz17c9b0DlRlEbaGIbtg0tLmsZXQ/xAG
UroHFyWtr/Ewlg+lWWZPqQRgd3uub7FPa4uK8SlwkRFz+K+36eI6g1Ou2AT+8AlL3/GfYaCK1yiV
eWkNCjVabLsnQfzjl73tXYjWj4wMd04KdEpSVoIQfsMbWbFUnac+wbrdLMb8bKfm+H5sPODJ0ykp
vPzu9ox3duvPqiVkc44K2MjrCSOH3k1RxoQRr4gf88qOvwyySw5G2TmMjPKz6KRaJNqbNyKXWuwQ
cjAnLIS/D2pm+55RNO88p64fM4wPPhGz1ER9y9G9s7elCOngm3MZIH21Desmd47HVqUIIDTrLm5r
NyxTWkkiSce7LukUemqaHk6LUZ0dd8q/3v68e4sJ1Zhm1tpPo4B5/Xn1NMuj2qQmkGrGwpXjvDaE
FWeUbP9TlVg/yNX2jirtHu47wIqEsZvFBMljxmXCpbCwbSa/6sruQS+z5Hmh6n9wVN4uKV13RqHj
ohN3bcmxleu16dAgx+aN0fwxtq0oKLDS8EHtWRek2+tQJBEMqIgfcvubam+nuWZUpPUmYkHgTjdr
2kSik7Gou9CxBEZ/WWwlJ10qLRctPuC5r866eecso3VylMFtTqozZ5duKKPsnFWx6at906a+YhcG
CoEKnJ/BHPu/Dn7k+q2vA0JwvxQoMEKnYkh4dL3yri3SKhkREm0nMT/qy/oSyazyZT+VCGC5/dNi
f6KlH3rCHGNfnWzrLjHa34awkWCA40HiaOWg0wq5/hlIS9i1EBL5q8qw73tl+C46rLzmwczPGjKo
pzRajmqlbzc9VO2VLbLqU0HEWf/9L7GoWPQqEVEHywlHmvSkLNOg+Tk6muoF9DqKkF7fzunl9gd/
uymIfU3adMB66Jpt8zdAZY6RS1JtiQNJQPNRBNNgR++7NLcOqgc/EQvXa+uQnJpclzzAdEI2aytn
joRXIEUVKb2Jk1ETFYvfRYan+1odjw99gir5BX/IpvKNESxMMJT29PfSKoNx8owUcRd1sdx3rmzb
IlAcOXwf9RZnCsWd3a+o4dbzGfNh0ftdqXbvqyHH0+/253q7RqyNxQdDSGLtbG6iFJC9VZSnbEqZ
5mpgjrYTgIpS/hNVnEOXHIqX2+PtLA/ZCSEERS7qLtvsDOdk/ngna0MnNYWNHmbtfVyQPHxprZHP
djDY28sJ0Bq5ID0cLl7+4XoH1lmaWnPr4HKeq1XzLtONyPo+ZiP+9UhoFO4zqBdr9BX8ePtQyRWc
J61CptHZoW+envNxFaqe27z+ptM/7PyqsvXYd9UqfieKhAq5HOKIcomyPBuyGLBf8GrvS1PD4vap
o2HCEI2u8yFdyvhlkUut+6qDAP05Sq34vRO58ml0FVWEVUU85Dd5TBs5yw3kEkEQdtUJlJGFe3EE
ti8YFWlZuJdj+3c3wPyag6ke5+S8xGWK3SMEWvFQZLk0/KxCvDzw8kmFE4YenPeIv4tIMctO0uHc
K40rHwcivPi1Be+Jc4HeCx3tQQ/tW0Oo0QdjyrT6DpUyPDFKLW8dimK2+2OpEUH67fwKEASlFtDW
VKvoP1yvEABTPdZt6tbCSTxf4MseWIMokE/2vFM+x87pYEvw510fWRhIKAn/BESslIXr8TBMsbUO
eDeA4Tx+7cymPvUIL30oR5Tlbw/19miRm5KjoqNEAkBGfD0UPgCigeTZhPrYFJfI1eJHZ8aPk9xx
foR2cpSA/+xxXc+NRh67iotvfWm2tR2jnw2wTyB458jCzXTW2+WbnspEXjL+D0+lYUR/dyjxipAI
NhIf8rkyi6CiMLMEjh150ZfKncYvPNVJ5Wd0f6NHs221f6q6aRufx6X5Jnsz/ZBMFXWUOBGL+4zk
M4l+M4jxvlBS5OPItvQpaDO7Uf1eT7wYVTvP+up0hni18Nl+abS2jHzLLqz6VIh8Ev4iU+trGxey
CgDF1P8rjbH4rKal8r0fQMihKTG6X2Pqj4XfJqK7p3ObL2FSyvajSBX1X7DmyHjXXpQuvjOXBOzr
anzTpSm/IvxmP+Rdpv87D1iWhLa5JH8T37X1SZvwePHrHOve90vsFnRH0sb5GA959xWLooU6uhJ1
RVB3UMsfi0xzvywQ7MRz2cWq5Rfs0/rzIuMx/uBEhtkjcNClSx7qQi2tD1GBjnjgEXZx8NALeMhd
b/pq9LHVB4rRDK9KWyQdzKw2mc8VRwANTuSD0GXAqjILJWCygqpGlH3Ms9V22tQi+Tyi06T6skS9
ztcGaqTnitrEi1RS0tcS35A+sCNzTn0J7edxkV41fpDTopyEoAt2sL+3V/kqnE4kS5ecswtJY7O/
R44ZaGBAX5Pd1g9a7+VPMENSJ2hn/sXBYOs98OveXgdzeGoJXqC+AI28Pkx9D19ilpaGAaqaB1Mu
nbMbySOQzxvo29rZWH37eJnWAp5lXA9D+91sYPOpgZaWsXIqXTE9UmmKTpbg3vVb3Zs+R8KSj/bQ
dIjn5q45+rmrKmmglVpzhGzF23Ud8XrihG04pfA1V43wLTYTBUE9mWYH/4mSsO7FkbkygBezvBad
cjuxvo0Cj1uzM1cqoNYgoyBGq1zuUFJJkTgtm6kHSqAr+L3XfVt/nbB+N8BLjTEgClGOcah7beb4
XS3b9C7CtoHKVt2regCgpI8+1laaGaeq04vYj6Yk0k5ZYeO60UG4OGlxJD+0Qyf4r/N4vXK8vPPd
0a3EGaDiMgTYSc6lL63B+W9Uk6a8eMaQ5KdU8bSP3BROecr7yXvf6t30o4iEufhNElnJpalE/2ol
df3BlY3312AqHPE46vjoo7C7KYjtyvyrqQdAnUnTyecoh1Hvi87Q5Es7ZMtLpNfK96wS9rODqJgK
K60VY6BZAtHSpqizJ8XzkKHL8hJ/cLPRq8c0jqfhyVSl+1q1jTnjSNMW9128dCLIlrhRz2rrTt9p
/PX3czulAEKySHuRpttbviIrpB4zUb2niVSl4SQW7OEa180iX0q3MgKhO+k7qODsLppp8wtkeOcB
6wDCO/Sl6aEUVSRdH9MkHB16CC3yQmqFAmeWz8ujyIsSyDiGKIGD5s4PzgO/UAcM8CBVaQn4tAW2
Q3WuVOO5EeYMMc2d0s82/BgtHDKrISeLsW30W6fN6jAaiviDKIlaPkm3aX/EqYoatMCR8AsdvtL1
p0gfv5dITSrAIafyH1XtFvuuQrp4CTKlcF+nRLQKEU8nsgD4g/VKsXb+POS9+xy7+MAGs9J7/1v4
8Z+ntsbAAQ0O+3tfaWkRqIrpfVGnJYpPnR1HdTiXi+YAG4p0ZHoTo8bPYBRRH8xOJN5LrYz1YOph
Efk4F4sUTI4xJX5hz173tSrc7p9BydX5BCK+fgZfRtPBSDTrqVgaPQs92RSG3zaQfwEmKqoSel2V
nttCQS+qRQvCONNbdP4p+3z+lyTe4Y9udGn097lrQc5eck3+R1JRtqfYnZYvFqyV+YtjCCxMMWNX
uiAp21F5GufWagIndtM0HBLH/oh+S/JZwoa0Hq2Mr+eTP6+0ubZLkCEt7aS4cI7Ep9YYXPzEynbp
U97EfnhCm7nwHixhVmMwJJM9nVauXeyPfZqXp7Kx+eVxOQ/GfdlN5St2uN3kN46jXOK0x0EAnZr4
72Qqo+dqdJsc66NafbWAtTp+YRjioxxxW4bsoJshB4K0UBmt7oOpWLke2PFs/Du0udP7poSp40+o
tTzrsduyRbMh/yygIusXhKbyx2yIXOvJ0SKAkWI2a/UepwzTCtI0S6zUF6VT6oGFxeyT4TWYLymT
znmdsvRTGa3ltSlbppcIB7UIUK+wa7+IsnEIvAnc1WTodUMcopkY5FRwyp5tEiJxFw1J/R5Wvv1X
XY5O6/cLdi7B6lbVntGykYNvtGyqBzM1sg9CMQVhuSFr51uXCf1SjAlJlCUKI4gTW8j3MtLz5KOO
wW8TdGlb5UjT0sL1SY00N1T6YfrkGHrrhijQuD2SrvX02aHxUAa9EUeAcoSbV76Nqfnga1Oa5Gel
LWMITW4UL4+dOf4fzs5jSVKda9dXRAROmCkkmVnedbWbEG3xRgLhrv5/2JPzde6KrthnXNWtAiQt
9xpVXzebW/4wUsrWq7rMujXB8Cc3jzJAvzQGyOyHh5RXtkXBsmS4Ra3G/Iz/6c7cdYvqHm1ykCQ2
mjbyGsqp1xenMu27POqyLWzupszLfjOp8P0EIP/qHA1XIyzg16v5bZmZ6kYomszioKzK+UnFTS7U
raVz2jRtx3gXMnxEkaRJY9mnI5gcf/aBeNtlTafRFaN5bRhdmHEUN2eOyw2azp3Ntuv5aRA+97nt
P0y+5X7NinAuzlvfz94jdGBdH2UX5s2xraX5tFZiW3ftyvbBn3O+Ce5AOTYpRb2xre26vypt0Xwz
d3mZGIdS/eROTZCfcLNtl+t1WlodGV1jfdwaNXI120t+PSHxKZhX2N1nenbuhLhUO3+sVsTNo3nz
xxETOIyiZ+VwXDo4KPLYuFXwNCkL+5bFGn1xAEi8BUmtAeZEdSEWFh/a4LdatFBgD2T7kWNpThG+
L0Z9Ndup+aN0N9lfb7qxnnDVcHRSDp13XaGw15/6uh4CXlKnnlPPI3s0le1tT7MqsxuDFJXMIuWz
ZANa2ld+1tcfjMIwBwLi0Hwrlqmzo1725nf4tYUdpek63qmUbX6YF/S9rhG1GjqQ/64ojiIPw7O3
TBuEJdxqVTTUJmY5+TxOYdwD/DnoFv7IAVyccm/CXI1Iypf9IkF4yWpvj4XrVzntePDQGsdP4APG
hzq3VmKlUug7Vjo1++vO6omYOI0VX8gyXYznrbDrYn8CrHw9F1NexC5+4D3ZgWVck6YKaFTs+q0+
YcHXVRB2C+2iD7h2KMyLsnexgB6dj0pJ7sJi08VPcLuZHRnSrbMrqYvVjjpnqtvHVA7wAbttsuVd
GSBv8rqRehe3HROVPGK6soUYX7blDn7JrYdqs5ow8pwm1cnKsZ7ibLJqh8pgDODx1tuqIm9aGf7o
2e4SoGjbQLdjGNZz6pZrfqj9rvlo1mWZRpXs+ofBqPxv2m34tdLLBHpAi1of+hJ2RJxl3FTHvgjL
MAJHUH4qjLJ/YqLsjslUWf5yRE91trGsqcYyJjiliN77PWSRzpvtMqYUV8e6z1aaEJmdm9EULOwO
NYj5rrfkNoHiWaz51rIWKsWdfuLGopfpM6bdtM2trE+fDcPSbZyBqPm2ZGXoHCZppujA9yafaTWV
urdkZ/qnuVCFuu4F5IlPRVGQyfmlFp+G0jTGGG9L/3Ow0f042KJGO8q3dYpOW1Fnd2i9p0FEE1nP
dyJ3tR9t/K9ABDv6F+FoG3W0dLZD4yMrDHc96C6YCSu9WVK8495JHFU8eZw19vLg67XE9is1vUcK
q+BqsPVsxC2r/cS9NEP2OEOhY3Bqpz66pc1JlAUW0Kcq03ZxNOmch1Haq/QHEALIvqRwZv7iV/3g
JL3n9J9Ky6+bqHQn6zb0po3P0ljOx5wGA/JmRmWckSQygoO2J9c5cZfLW38XSYjkapm/aBgI/CkX
TSowB+lBLjVpk+mkeXpegrkw41KKXMW9mEV5QLvC+glDwdi/RmaxdS2nOlSpE+gjmi7ts9OJDA/R
1V77yAkLuUU2jPWvMGKJG9Xggo62atwPiBJtl8ddVgbzjcMFVd4EU7l0nOUBrAkSev711oDEjtZZ
qvTIkVQybrxxu3PbwU4Pgc7qNSoAyRFXfVfR2ABgNsf1pPv8pKEpa3gYkll5OQh8hDMdTOfCNiz/
aHWt/Um0tIFPCP5wCORimk+UR0WV+FYbhLd5hSdjZKb1fFc7oqquaotgFfVOgfpsytTkxRyUNSa5
3sxveK4p85hmtlKnsp7lJ99cGCVRQ2SPYqaQimWOEFwkwrnHWHVYGRmMJkZLmdcG12TWDmR0WqXN
icaV4R0kE1MTsXaHs9vmxJsj8xojj7xdrA2DHzyzKeY6D29FaQ+RS81Btwo/BEWSBwklxlpj+JCG
gvczIDH0echQ+GFz5msQmzoPSChb8bUa7FHGNS5BXEZsa0I57ZNbtUi00wZzAKRlM6wy6FL4co0q
exzu2qWupkg2/gZGzxvqPg4U+zb2tlo4RzejgxClIgQxzreHuMXK2RT1c6+/D2XhtVw9Tfix9HRg
kUEqNy0ifHO88pR6M4A/Jjt9QBqGH2dUAWt+JXF2SdRcbwoiOWfOj75FPyyy8Y8ajoEh+/JD0C4h
Ew0U0fxIiGmZYPD1tPab0K8T7TvVkHRgC0UEEL3v4wYaD9dZGGI/ojajGU51UbjXm7OUPAZ6U9ap
EVXjxk5XYlu0OW21xTATFyt2Wj09ii2fUZkDb/FLZplXUxEU/q3qJM4pdhu0PiEQSarHlGv8ixYj
EaRkX25RtXnbLTcDabXTKVITHH7tX22Vp0+qaeXnYWuM5tapptVAXU4syZw7SNfsjJU0LkO/ejWn
dZXxlM62x1QpCG/KbBVPfBHLiRVlwBHOhe0nRTstH7NyBedSgVizYndKnTJeRObf2AiueBwus78T
80pwV0XQFnDZmIwe0tlza5Kt3jiUytBrHA7K++2JTYQ3oh/zjznGI3x9PS2ftWY6dahGQ/3s3JC2
ljW5/pXVuZMdB4PjPC6OtbZ0/GR9u1TmAJizyvsPbpeRZk5ZyWeeR8yTYk/iQR8px27GuF369MaW
CNHFMwRT51AseVPHUybzlwkdYQneVQF5KcJC5zd9rucU3xpv7iL6muOL6haxJdOQu9012vLiV+4X
bnUoxp5y3LPmzD+vEMG6w1B44xypKjRet9ZWXSxoGHYnu+n10bN1E0Si9aDR8ht0xRqTSmCYmk5H
mz8tJccu7IsD29P9TuhLv+VGiXiUWnqNfTj3eYPZezr+FHLU9p3fbPWQOOHo/VqYkuAcuvU1lTSJ
aTRUZVEe5rCk41bhDNQTtht+ZXOwJftpGZv9Q8uMbWyW5S5MAAdgYEJSrL/WtMivs3L0euRJkIGJ
J3pin5ThAq/EDb7hoJmtwcU4aPcVkcjgt2+tAl8LawzyQzktg387N+741Gov/4JYm1cfiskcqojG
7bBdb3jt/cILYLwKyLhCnEfN+odlVuZM/C3oKWgV6Be7n4vsPJqQ7c5B6swcQHNpfzezPZdJRWJW
0Qhtnc9LW0/ftF92RozFidnThGlCmjD1rJbzznXrI9FvrozE5E4y1oH2nwwlmJKgGO0ChE0RsyNy
p91tTV7F5dIp+wSLBTfWVmaOH6FBVPyusRTII1gC6HK3oM9/jhgbfdflkFeUUVVbHwBN6YpypiQW
sf3xn1vmveLJl3ySB7KyuqSvqOX97KcuXwMjPHpC/mQzTuCVz0dTTuKz2U8MCbywnMbIKTq/i0ru
mTZRiyl+S8+jnpiKfeSJ5gJ1d1kAa2Z/8Xc37TB/hHiSFXFGAvViLL0xkhgsxlkyoAkiOG+K4Dxp
prMVohWRk8542g6k+B9lIx2s25dJ/zTaTN7Xssh+NFWXflrWoviqyZbpVaMC/Sot5JrjtM221xUP
c57PNWCy1m6wRg66IVls12ADfWqzIrKKzL5TKzUOZFNom8m6WNlpwnP5Wa3d+LwGBe2WoR/KimJa
EhYVDWh9MHIiRIyyd/8h8LFYjdysW564r+khlIsxf+sNt/st+7nroSsVvoqnza3aaEO67wlBL+cl
1Wl1RTWgf4ttdJ5zTtCvpe8A7tW0TjpKfpPWbZg7HvQgaXpzlKKhG0QmNSi+9u4avEoqwynKaTd8
s6yhyw+gWvwykb1H+o3e8cBkRWzqkT7OWpNbj+UUM5Rp1ZOgBC2unXCDG1DajfNF5V77qG17+hZW
fTXdyrUOZkaTsy8iU3pZf1uoPGgTym/0sJdw7g7FIMPuqmJ08LOg1X8T4gXZXiMq6T+hVbYLzDF2
7GOkv4IhIX9p7reln57Saiq/wzKfb9C+S/PYHXPntRircI3atqWBrBnl3vnD1mW4N3lIBwPgqoZo
0K341DSLTrlBPa6cefWmhzWs6f5brtGqM1dxfxzdJjciz065zBfiGSMyszPMuOHOftoswjbM5pHe
JMg4gaaTaXU0SsusfbY8pddruhvuy0a2zNRvonBOFgtnpSijBb/RcayXq6mhZxrXhTmwfZRBG79p
sMCLSrW2VpwHRlgn6+gsTax0je6ZDcjuoVYOil9ZGFbBvcsI8XeNI+5rJyl4OYt7Jp2vVXCVpc1c
krKZcn7iNNAcwi5H3w9Z2Sq0qL25iesQndy4qpTzKtyO6cWIV8Q+fzFa61bmznid08hIo1lB1z2t
KttkkhatX1NSWwtDz3nrf8zrUrwCyu3kAT2+rDykucBJYFDaJTFgjv47nefldpXT9rOuuFPvzM6a
OaFwv8cTqfB0LbbOHs6rrI2zt5qZZjDk6fTYzGHYngbyl2/hslDLOv1mH/vUkc2hcWX5hI+s8eD6
vfsyMEstIi09/wnGcvNFFrNRJG3liz4aDJv/clnxJY89MbWUhrOb0gpYVkKHom4UscNFXh3yMd2x
xsO4u0q26/iVpLb8lOuAwOinRp9x/gPmWEB/9ZneyKbhuDockKoqqbb81eyRYTRbBDIqSaIQiuJH
6kxiiMYJgBa6YktWM5GxhyaCs94tEVB6+5X0xHt268UfYl0Hy3XW9VYY9b4wruppHd2b2ZPz1aQb
XZzr1c5fm41G0m2OzqM8Zkj0FuT6EyWK6/Tiy0bhkieCRjfhoaRhdR79IA3jldH/K3JAojzCPuvE
QderzI8McbMnEFM1vioWzam+s8IT2Hn9RcjFv1OLUTFkq2zzCnB/2TFhUhyEqgmrW4t51hjZU1U8
GrZFbFd6GsqkHdv0Wwb+r4/kpLgYcXKGExbUm9tEJunUS7pOFmlk3VZj4k3p8GmrWzCwqufWiJBc
VK8QF40fJRvgxwiyIY+ZWaSf3couH4aRDCLeZukwH0fU5aQ3RY8vL/pWJ5OXDbgeTk19XbfayI6W
ORjXARefl6CQ4raHYfLT9lwN9dbEHuYJTdQXHoFnGIR167qj9hPUCci9qIKhMNt+kR9DZWddnCtp
XW006pkvdFKfSiZjItL5QurqNdMc0GSXY0v/zHMJ1Ny2ZBsZ6L6Q62dlWByWd77qQtIjsdk/GzAZ
3zsX4de4smqLnGBE0SLMCi5tjXJ8zPht8KOwS9XD3GyFdeBkND4qHitWf26oV/fkWbWZUUTk26fR
EbMZV6vXOYfRoOdDNmHpMva7xf3U1WC6b3Lsl+xIATS5W401tGIZNtbDtO1lJpePyG/AmnYfUqxB
dlCJbT0LEukhYqTGWLepq+tpT3piRMeMF18iJIJQVmk/1FQ77VNqN9vPBtBDcNW5rX4NiiJ79GRw
LLLeHM6LYeWKbruy6Qu4a+UCNwjDuzFc58+MLIL+DEequaEgkj+NOuNmUIvNv6gaw37c5m0IyS2n
Eawo5cBDTyjCqSrY6N2mJBE0dXy3puSsnDzZC+7pkPVVcOBizUKaN7OW5w6wF92jvkb8YsUTvr5V
tZNzWbpzeb+66fJFErafHT5OAZZrtH93QU7Wu6vl3Y5O2C0nnrF7cMuyJ40tl5ROucPPzALzrAgp
YuBfWx3WlKM+2zzC6sKFF9tMYAL5sE/OnNLbp7UvvnqLTwZhq7T4ATYCuacR5c8y8pHoCO8Y8NL0
C1qXBhX+NsI8rOxQwfVdGxCawJmoh7zNGjPqPDTDcH73xizpWjl+cEM8w240g40hWWvoc5TDHuzc
3tt6HENwxv4GmqTqj6tBjZ2Yc0mwsVWebaeQpvsr9GhnbxsLKpd1YuR0Xula6WgcKrhkubIyMEaZ
37hRVQYBPSCD2EF48LI2cbcWUUGSPqs+FlsFFDIxAx2aMnLkvIrj5IyNcd/Qe8bYtq/qsf/V50rl
90sWzHgXDEVFwoOPpbNyixZ2ZSd1vRgAUKYMSKe61wXj6TX2BkfqV6ml3E4kMH1mRGXqgG0KF8Cb
CNPZufFij4sboEZvV0CkoqzxuAcTX1pt+exknpzSyERetEZCdJXOBxfz3fZetsZi0ogh6LjnwfSg
VWGraZNlt6ZhfDLzZm6uymWW/v7vmqK7ydGr0C+eNW2kWkawBd0vDEZtUhvGfqwx9iFMhkh3hpgp
87fZtM5iqez5Tro00ZkY9FP7GyHraetixskUYkfVe1n6Ow03H/9otxzqm6HFHvdThfPK+DOwiJ33
ZtClXrwgPL98ZNyizA/N5JELxWnoNdaXzuiF6R3rmhnhObWmiaHy4GzB9tNYuh3QQzqXf2uBzlYn
llFME7PdjnslJGJO8NlxDZPDbfmZTb+sQlIYgfxAuQNSTx0ABTowTFRQeah4O5AnBu2L8yQ2bbw0
wu7INPTcC4Yl6aRWIM6jKTlSAtxF8N2Tjud/115Q+eOpYE6a5ZG7eGU/0IEq3OZzHxBlfoaUrmmy
BItT3CxFUY8PYpWIY8fw3pD8zv0l9W8WBWXjVDjT1NyaVOjuKcBhY05qWufbk9fz93eRGTAqQMIf
B7+fWZEt9QcvN43la7ouhA1mJWt4VuxvHs2zqvBEW1xPV9Y4ETJz02aUQnttVteroRF19ga/ms5D
M+MlMrZ1MRMq9VDeA4jK5bGbfd1dq83cymQSjVN9RdkjldS5Q6ASup6ueVZATbaobNfNOjjG2vjM
Mmi2xKtw2+BzxYl5RhOwXG6HVVDNbCbxNRmXEVkE9J7XLzpb8l9q2Sx15XEJVIfFrdIvRqY6M8qM
aX5FZTOzj4sZVs9F1zg6gj1fY7JE+HMTVMyq7ms2VKlPreWEyznr+aWYuLGmVxnH5acWshQHE6zz
egKYab1CQKLHJOjZh5EO6cNFkGqMRyapWX2ognL7ukq/e4YPbX1Yg8z0KZiGIhlkXrQMEcgRo1xC
t40YoeR3LbX3Y4B6B0Bmd2hElHpp/nUcssGKJ6HGKWr6fv3c2Ns6k8hOpnmwtC1/rIiSf551tVwb
JPs1sJjOu9IDgvcUaV5iOJwLTC6rK6csJZiBcbtlDDTVSZdN7k3H6ZmjzdaMb/o1xaDXLebqtvYx
yZwpGygjnb5voim3ezwCGIwzmacJ9L3ZrOVD3/U+7VO/ntqDrIG3H7acye9zyY34wTTUQE8aDVPM
IYSfr8w1HEAIteUB+sh5ux8KKQBNV92kPoM7Cp7TqrGqY9amvv/c4fz9SWJoCWDHXcTPsJuqlWaM
GNZDuoqmjcW8VInKwmXXdqh8lJoRDavjecEF93YYrRm5jlo2V5M55+cZMHN3J6AyFZTUgvAdqpZe
BnJyzGsQm6T3M9tmfgtpXdRxr9Myo/c84N9L4G8ZfMrUdyMpfPVVZsSmZFkb8BwlpTvRuApxvtVb
up5pa2XuYQiGJr8BTWU0OBsWTZ0U6aZfN2ACQ0IZuX5vPCv/gZB9EERzLpabBuGn6bhKWXxV4wxc
Ocjz8nHs3YLRpR104BbXbWTKMtrqhnqJ8hUZ/vBupzdksdV4+RiD9GEOw3CVae84tTgf9A2+qxGG
owPBaqpdI5LpNr7kOZVxhBcX4vk+mY46uMu6PI6lM/W8kkWYUc4NtEWZ8mtuPCsEcJVNA9d5GCKt
frJoaX5isA/yYaoQpY7ZljSuy63ob7KFFCuZoO5MXG67KaHYCvmlko77wQyXtI649tk39rCO9q3R
K1VEJpOgz1k2eDU13gCkuxtUGRy5jIL8iJlqftRmb+jYZ3hlHWsrHJ7EkG079k/Yd12mvEekdZB5
bTou8cjYqmBN8mJdHwuguS9OIWVzo0Kvy5PUncosloAOxiQVaRYw6yHJOAaKqfjeQqCtPwmd9fQy
LSGPlt2UzVH3bkj/hwKQJuy4TLFeLf21Jfa6cW2hg/MJikW7HaQJ9o2+W+5niZmHBSrpvjPcMElZ
u89WuQVFsrlG8M3vhsCJpWyXKeFwo55QNm2Dv/syhO6VNLvxblpwuYpRQqLLHjRNe213Bi3s3KKS
O5Ig2B+lmNQv7lCGW1Vh7s0iOtsm5ediBbEqMYN+LUu1nUugFDU9WIPRLPCg6lXlSnywFoSJbyzi
3dPWWB75wN9Bmv/ClYEWR1YpQPXIJKe7FD1q63HVJFX0YftSHZslF1dT+e4ql1RYRH6RO0IBHGW6
EM2jCyQ8RYr0mq0N4r6nB+3XfH3RWWCfKjAdy+pkcYEa+TuP9i983r7oP3BQGJl0FPef/w/8XmcW
kShFltrFZfgGneTupcNi4NQwwv/vS+GaDFgX9SiiyiVhCwUeq16r3o97C1yBExTjKfMqfcot2b6j
VXKJqt31kneX9n9MIVCiu0Do5XPfcuymIE7Lvo2qFLeEym+K01qWXtTr7T0SwxsbZAcM40mNvBnI
wItPV639lgIhCcEPrPZVvU3LVcBF+s4LfOupQDTDabWRP/3XBoHM3vjVUoYxED4MZ2cQ4E5qVYd6
Eox9SyXegVO+sTcsfNxtEnnYEkzq/9wbNgjxYYDhH4ee/F64ZnXIZjDmhe7ekwd56/0hjYhaFRc7
u/ECJQpFTvbSKMKYDoh6ARDg39Wkve+8v38R9vZtEcLTY0d46Ctc8nR7oQTVIZ/JGGnid1Vv34Ha
sA4qMJyHSQZTXNZ5+iy9xfrIZFEnNhiZl/98l8DxAfPtEjNh1Oyv4n8OHKWdD02DlzoooPNxEQJV
AaXlOP/Vq8SC3LVvyYDOHe7PzsVCdpnD5MbwFJauP7kRFgPgyWaztz9tc/+ebOe/t4qDCCQzLaC3
3JPhxYEzcmtgdEIJb+TV8p35CcPNFU2EzxDtivc8pi8JG/uT7Vxdz9ll53nCP19hWQ5WypiDhpdv
BXe9336TTKmPZDU/6H41MfwK91Bl0/wOleffFzTr7godnL8d0nyxrrcEyiCh5zyISRx77LpiqV3/
2IR9fzAyb41Nq7GOf98vbz4sjsXsGcDGEHD+fFjAJIsrK+ZKI80MuOxA3cH4rccFw8FodCuZ2JYE
SYq4/38+/jzubiSy82t9GEB/rty6EoOgZgnj1Nmaj7XRtM+rU9NKnZe5efj7U/77AoDCi+LxHv+I
R5fCMYUzlP0kQ9Zqs+Bkzqs8WRtzhL+v8tYuFVS0UIs4/9al+gBleUob1ecCXYSCMdwxt9Jtc7OC
j38nAr21V4QN8wsyqb/Pgv58eVsVDtJHgSkOQWvdL+Oa3rtgf75Y6DGYyda66RyRBJQi+fsjvvUi
0b/DBQ1HRWi0+yv4n+vFKE36n5rKdpvt5mttZ6I51OHozIe/r3NJld3PIMRKH0KnQHvMuYgNg2Hh
fbB6IVQCqIJIwHLiytE6MJGAPgmAAfMZLX4qQJD3sxP8V6vKfXmuceEzuUQX9dL6XU8241mGy3GK
SHbsItYelbaP4dxcom1oju8p8L21c9Bs3LVYHfr2l/qaOSIc5QqNNQ60OR3xgHlKMQ064I8WvBOk
3lvp4sWiILoVq+TFZl4nkrqxMHwoq/TQyN69+vs3fHOp3aPVRrYCubGLA047K81U6oaxaxTud4Qq
cEJ3iv5jX+TveZT/O3XZrbX/31IXwYgEw9MMmsJ4ykPEqm38RDP6Zwke3wJAJt6Sf3+0y1vTFiQu
u6KD+Y/Cs7hYj+IGMTdd6WQ2ZusE+2gBmrWGx2r3DnCcZTr6GS0cZ62Hd26yy5f6z8oIA8Ep3KPu
JXextDWcRtvWSTBUwe+m68KriukvwvhW984ZfGspFBNN7mbUBoV7ccd4CO/X62hqSLNT8BtIvRtD
i/gwTsp4r0y4/H77U0EX2/WBdzeGy/NW11rZRQaK1XCWOyYu1kfVzCpiOOE910H9Hivu8vZkuZ2c
i1IMmEUELy+ezBo1xidBOCWLUYCR9IKT+Ic0AYeCoWnX8XcwvXvny11eafuiXCfkZe5e6IUXSWgh
Jjn6HcjMgCHn7phTnSekSF4VXOEjGYdIaPJ017mWwbd8XeaX/7xlSWn4ipRHDs98cfCnjCGaWpsx
aVY1nsbq2HXPTpPpxyYPRMKotQMy0r330G/sIZj5IdJmIbqHsKb+jBeTJplnkTGpVMmcxrONLSZD
9X5nqgBL8PdHfOuz7mx8N9gFcNlMfy4mNcAQcrMRopRTxGHjzfedyofH1Frz4ygBmxl9Z77zWa03
9i6UKWRakR/E3ONSqbwu/MzMqn4Eia7se5u2LVOXwBu/12MXnuU0zx/8fKuuy3Gwn6jw6k80hZ1E
wtiV+N8wKkvDpqAzBV0jSbvUiSzMxd/LoN/8K0Go7QKCYEwvt/xCkY6rdAko2YSgJ8dgi9gl4qxq
YzgrT9Q//v4t3trtPlQXCOlgF8zL7A6yZ9s43qwTB1S0AQbRqNPEAdEEWGZpb/BSLQ6wl9KbqqiH
c4rmxXT8+1/wj+rD/7LW9gNHbuThdI8oMhCKP7eDoslp7w5GSdV7zQ1tt+bo439+9rOiOvTDusXd
MIq7wdz6RNQdMG6+cCK1rhilAHD6+5/z1ubEaiYgz0Yswr2U4gHAn6WdzYh5m/PmplnH9WkyIVcY
ufhe9ZnPjGmR7+zNt9ZE8oHcF5FYotVFmJpr09yMORsTmEFl7K72tI+iRv+pXIOpihje0U1oUtd/
J3K8uS5mAbtSJbCES0c0iyn4ltNmw7zc8ZgfjO0uHKvxIWWakkObNcz8WFbSfeeTv7ku4ob7LQeR
+/KLd2O+FFq0Y2LatXP2y8rzgBWP5U0K6/swdavFUAQy2Tv3zv4aLzcaR4sQhiA2Ao77WfifpHgG
3qttB6YHgpnTa1Esw8HWnnj9+wZ640Rh7ANtnAOMXuSljgBY0lqM4TYknurKJER16ApaACCKIfsN
bXmKB3uxY1IDBz1/7Vz9ffU3Xi1sTRMDT9cCtXeZd5AnrKqycrZSXXo3pQdqPsCT6USGOiRja6Mf
IIf3BHPeuLRYlG4KWcHOYr/Yv0QylGZDYpbWzJBRTiE6rzTVKz8tYl/M038/o0gd2XuQxnXZvIyR
wbALLnvBmLj1atwM3qCecpC93dGEG1nEZj1mxzX018f//m6p/EnpeLE2Vsx/7p8RxoQATT8mht7G
09pZzXkUvZnAsg0ebfDqEATV+vT/sahLe8NGGmXPnf9ctG+GwqwFkdmr8u5mcel7q0AYP7K+X05m
a99jrLtW75yUN9IB0gC2sM17tFHg/3PRNS19r3bTMenSZqDJ7eiXEY/NmvigoKD+/QnfSNIxtoBN
za5lscuifxpBEOppJuFa4RY70Meuxbw5LwZzzGiEvR07aHQfx2pTn/++8r/MRwk9DEJxkN2Fs3bL
2z+f02w3QvwagieiU8B8YpX3kiHkbwgY6zHvHexRnV6JH0Gf9nDXwSgD5jBs87rG+PuVaQyARHtu
8wOoJvgCf//r3jpVxGUOFk1KioiLjyCm2TS4uYmLAWC1AK90yEOZd8dk3IzSbPqvyn7/vAx613Rg
ycnwyvjzZax5YPlSUrLkmp61GFEvsGlOngp7tP97ANj1gcGNil29+NIMh1mRM+TwwZIUjPmJlPdj
yyk/ccFQu4RKPIR2UyX//XViiIvuHRL6+O9cHCQobZ0HiFsnounoFVitfpiLdk3CFGCJi9fb89/X
e+smRmMvCB2SuQAXqD9fZ9Ca+G6u7ZRMbmqel1xbcOiH8RX2o4X2dJPee11Xvdc3eGvTIGSKjwuS
l7tq4p+rTkUezhmcgqTVwom9UIIsqwvjADDQ2CUJnHe+5Bs3hQNC2HX4npiBXK7XB9zAjJ3nRKxZ
ddeLQn1Strue6KdVX/7+Qt94NDrlSMHxfLR8vf3n/xO+xUavc9vKmTEk8Es/kD40Yg8CoqEBfyMV
v72Tlr2xoAvLmiDOrG/X9vtzwbZzYaBAlkgqmaXH1pt/NW5hn7FK61E/6vp3NugbrxI5TXR9mfCi
KXFZFjFI18x9zTkZuLQSkH3VCVyDC7rce088/B9Vt4tUaM+DcEBD5otu8sXF5+VAx7xiWZKxzNez
cFAtkIWhn0pdWgdvHgfKT7N9LPRgXg89/BoxhNuDOevsa4ES9ndY3S4KB446T7shi++I9CVLlb4P
KPqu2Q/luYXEcs6yanxPnuytggGeAkUqTUfxb5OrzXKw0AT/lgg1dECE/o+5M1uOG8my7a+U5XMj
G44ZbV31EIGYGZzFQS8wSqIwO2a4A19/V2Rl3Sox0zK7+r7csjJZyigSjAjA3c85e68dY8RyLe2e
iKiTzzVKDk6xs05eQvbjQ91mcEeQChnvg11nmEIAAvTRH9+bv7OHMQ1gTCY46/gMsH68VUyjBoza
casIbzAQG1XBhb40QWVB0dUIp9gvRthjrqztPyngfu/K9OZpZDOLgFT0cZlxR/Lg00RvctP/RuCE
w4F9Ga5xlLsbMVjls9dP2Ur14fgnJ83fuV0ZgTBXomTjdrWsH19ygvtLDo3QG6DoKfIyr1iREWhv
3Hb6sxju31lKoWxfrkMvHL7Jh9doD2Visx1qmA3xRZzvqGqHUkczw9WIG+el2/utNf3JC/ydx/+y
0hBBwcHAtD720Gfhjl1RY2xvZggnJopYtNrgOvaL0pIVALRHs/7j2+g37yl3MwdM9zKboJ33sUJh
9F8LHYwzT1/WX/cilTurdtQOKeW/Oxe0uBQ3LIQKTjHBb/LomrycvNyHg3ERXR7x3mWrYgrQGdHR
/pODzO+9KkhTNp9gALTm424vRTPngWfMG6zAdOirzhnXLqKVFJmSKjd//BZetvEfVjYggjQmoaTT
YEV4++FJDLDJoIQFm5Ahl75Ggc2of1lqACx/fJ3feVGsPRQ8Fu8f/wt/vP1FAvQgae15U05wEBw8
X/hfyPlNwrp9++NL/eb2v3ARPY7GrNiUHr+wLf9l4/OKEATBpWGObbXdD2PfbHrcldEwGvOW1vf8
bIpSbf/4or/3+mjP2RecLJXAxzCsFEYeZlWB6Aj5GtwMK7uXMz07f0Ac+7+5lE0EweXFcVb68a30
8L0JVIsXfdNASq3bo1qCP4ckPvT/Po/7z6/6v5L3+vbvN0L/t//m71/rZgbxlQ4f/vq3c/a1q/v6
+/Dfl2/7v//sx2/6203zLh+G7v19OL81H//lD9/Iz//1+tHb8PbDX7BA4Au6G9+7+f69x7nzy0X4
TS//8n/6xb+8//JTgK2///Wnr/Uoh8tPS7Ja/vTrlw7f/voT/Ph/edcvP//XL16/VXzfg8qG5b0r
3+S333zX+1s//PUnYf58SepiyssYjwXIYT1U75evuD8T5MFihKCFO9FCdfLTX2TdDelff3L8nwPI
VyaF6aVpTcfyp7/09fjLl9yfqeWAUXGcYUG76Eb+8ep/+Jz++bn9BYLQbZ3Jof/rTxybPzzYVGnE
w16a1PTl+XEfyiE76xMEoPhGLGdJXwonLMAR5DgehZNzADBbs1+H1IjcO0OCvhPmtFCGf1u1ZXxI
l9bcNGlorhxBbzPsh+YBN87nhjPXYYhHcVPpOjwVOBKuQg7t54R6CzwbGuizzEjCzRbPOU9ht3FB
UR+aJPSwN0z9dNTZEqDySej3GLAMcMkIRXqAMe7G2KOb3A3DFp/d8qp9jlZ6wpB6wBtCIOxkuyeR
6wcZ1tlZ89072+/QYctJoWTvk+5lgI+BOXnot/iw70p6tatQS3iY4ACCtVGlyQ4fYb4psQ9HhUPq
4KrD77Hq0szdtZYNxLzKSn2XA3lYXTbWNauThVwABTUYiuYI9kTtykTaW2zQ01dVwjTobOcd6BCi
/hqSQY2Zem0VYX70ympeKaOk/WF305l21nQUJcHBYB+Ff1CT5Vc4sAFuw/MldEaXffpiytn4wjBh
iEQTFiv8Oiz9IpuPusdLu/KFNl6XTiC/HXN/Pww2LqLaa8PXRAzFEdxd89CPNkmUzlRCsizK7xqS
0r6Q01bHNMj7dJz3EwbIQ1rHsR9Jae+GzpT7AHHxJ9VBuRqxxZ4Te/FPfeq27gqg/LSvMUBiEsxK
94QbVazHplsOJfbmazszgUt6Vb0LazMHgZtfTMF2JWEPEmwKePPC0pkhCY+u+50F2TtN3YjkOK6X
u2Vy3DtLIoL3mgp/DMLrXdAa3S4M+/40LRk+Irvwjmj4ATrDqdn7Cu90wof6ySoNBSgBvTCzAWvX
AltY45jII5ejXNTahniE3FBakQOjyWISsfLcJV412sewh2cd4T8z9qrZ9UPhf0GPyr9iw+WtK83I
1/4zNXW7VWyOiODiHoNW6x9h/ThngijcNYUQUBs/qyI/LgEk4/o/VMFSHdKqHfZNCKHJU+Gumibz
iXZK8Oh48bBVoRDGOjRhc5VeGWyG0ZuQQufOS12OKXp7I8GjnFjyFIcyzVdmj3eR+hsbhNPn4iUt
0wU53jR9Rbw9r2N21RYmnGVFfaPFIehdNldTZukOiXLMH+6wUdKH3Qx8u4RiAUI6nEF92SjaN2M9
8p8zn+W0mj1LIKdX9LXdUn/Grm6u8fvpL9JK3UcsGp8LQ3RIXUv7GrnrqcRIjmtQiJ1tuOIGH0q8
6SludwrP16ZuQDDJirdogIZ6blsSJCTy1r2nwxSAECgWverdNPVXzVyOT60Kl2IVM0pFkju+GLQN
P1lTd0GpOWrbE/5ral3vJREHkWV0Jmb74qUOenOjHD9+5lEdr/I8KO+qVD/5cejvR9ewN551uRuR
itk32snvywzB9zzobGtkRXEbj/hcnWIIIGEpPV6jxXcgttY5MwRZt8WTZ2m9h5Ex3gz25L+3OhWn
OUAxhFq2tzH1DtkaWbiCM6XN4apyTG1sVGJYZ2scKgT7ierbCIesvCabM8cWU7kYbIpuV8MNWsXj
8sVQ3XxOwf9/wyrAmdKBu7Zrmj5da8fT2z4w8MNjnnoXMRCZkJ+3M4p5OMqyUierGBzk9PO2KYtP
heG44N1V3mGSN8ZKHYMxm8KbrJ5J7jDasXhuedSvaw4v+Rp/+nJXG/IcJJ0T2UFiHdjK0nhlwRBA
Q49EfVP6jnzUNTG9B9NM5C6Ni76Jcktv2G/SVVYZR8tPVIQ5fFgRej6vypb4AGz+VrkJMuMJhbV3
Wooqf2RugN5LBVeJgmuH28+KaGPyvtdpvtNeHDEgTPpoMsLkYDvpeJWAQLrENDo7fAcQjorpq90O
7FhjXh1s6NBbIcCdaSi2eOvdYo3uFydcSYwxJlSi0CE0biYgcDUN4S1Tha9e0b2WPWCocHrxy/La
gXDjIZ7EvpXkUBmk52Ur1E8YDBPd7IeieYNqMZ+NuU6uXHG5SQh23JvM9TajPdiIoHQi9s3CSpkv
/TVtUfvFiEWySUqnOmLkxpcLX+ixyPz5M6frYANUElJLMZYI4KYeBNxSv1pl+xJO83WhwhsslPGq
m7pvQ9d2xF0zZWZh3LBaKKpUX18v9HjRXmXTAaryafCtdD07wZ1dCpQShvoilRE/D32TRnYhsyiR
y8K2Hco16Xx5lAUhcKUiJZIISDLGLBvEWBJbyU2JbC8aCWG/K8ssWPVjcTXiq2rXLhtwDatVVXsn
C82HZvKLt4ryIF/By/bXWJDiA2kR7a6H78VqN5bPMxmER6AAyy7woIlg4Y5JsfbrlxHnvQOlf4TD
5WNSEVZjf6FAbbbCkxnS98H2SXTt3W8Asq2bsKzMu65JfUgF/Ko3WEJnHKX90Qry+aj8JH6qJ+3m
p6xuy1sdx1+FUuWxi9nEPEABiS9oijN52im91Ft6iVgF/cY/hEWGOXBw09d2zlwgRY0NzdJImoN0
Yy03IGYPfsvuwroc8Ifr7rgxzSivsWnQOPFuitmEMpSUorlL9OK/Sau8nSCAT+AbTBTgadXLMx8x
FqcBau6tWubxyS7M577midIB7aMM/kGA2h9PO5ihbd1BjBcEjnyyYqPeJ+3kpmvJ0dMHMGdeyBEc
IlYN4+YIMa730mT4RpLG7pgBtvHZA/J2nYK0vMccqw+iL9ooNdplPVcBrsHaxsAPX9X4yu9YOith
UjWvqynwr5M2FqcER/0WHCUwdGdYW25nbYCMxFdL6tm7tMRDtAIjV+hVEVbpesRCsg3HdGf0jdzX
U3WGrCNWZBExigDSUq+NCc8/qD0U48XogDwacMrg8iliMs5H5/NAH5iQtMDQK5mLArusByLSurA6
ZDhf1zF8pYXAnKPuRPeYw7tjCxGwyyYR6LUSZns7tUYz7EuUvJHmYSd3Ivfsdp2B6PiMXaYAOBAI
tbagae5A5SfMyAPjoUg1CxcmQdLVldc8LV3evnaMt80rWAzxe2m3o3hIoUBA8Gn8ZVvTSonXS+Z/
7rJpKaEQZo61lSC5iMkFuep6efDJqfvvnW18rwfPflBhHEQBxkqMGnYAk2loqrfQbga8w2Xewose
wuvO8UdOIFXwBLPHyCO+ahyRYe9EQBIS+2794Dh9t/MpGbYtyNV7N+dWaQPMQES3r/Nx6LYmdriA
sxYTprqyCP5wofkMfOA3ruE9O5wltxh5wAUkfrpZtM7fg2rxo4BMlsM4s5PSgyr24JqaDZ9Euwd3
t3ySmoHdVH1uHYvg4xjUqE+jjCNEcSVDTmLVgn+f+AlRvfrEXqz8LLty3OUBBw4eecIP3vLBvc6L
obvtyyI5cE6565x2W3rNNZ6Vd6sOGVzJ+9YM34nUuc+089UurJ0BTG2v6sW6gsH9qAJ1KEv/Nqak
xmglDvCke/plwFL6FqCJk3qHLsHji0+RpqxvFevO5UyvzKh0UnAQ5fJF5/FlGq+AdvvhkEOGT73+
ftatQOuY1Qoq4lhX5AD7gwsNpsi++pxg7ywaIo8MHWjrpIMHVciakzsEHtBHzVKta98qo0Xb1UNc
2flqCTUsQHQnR6zzyUbhyL4J3XmmzR52E8fcLPZOGJENj10vucAxDXWnYIrO27A0jSj1uvw+Gfkn
F2VrJ+azqRpj34d5tg+ahWohLdldKxLfDkZSGrf+UnvBmpJyuXZKwpbA0SWUXFADCQutr1MGXWub
4NBb52Jk9psMYgNsCVJnqRd3I6ccnWlILT0+GR+RDNMrGj+rCZjAxnZKVuGqSfeFinHQxDmtUMkH
7GasP+y9dnvKBwu+WpDoczU4ZEBkL8CCeSN6qY2DnEtOEJW36+JRr8H2E+WFn1fcNuCUkZoG9+Uy
yEiOLxKoBpvJ+FBli7nxx6Xae3bcbYMAkkLi+kdZDeqY2jYkDHzgd2lrXZVOi3F+XMDaJu0z9kL7
vsWmvAIU2UcS/sPZayE8OKqVaz8vqx0hX8nBtYx4V5vhQjQjWRV+FljnVGhr21aes0Pi0EKD8Nu7
vOL2XiDUXcyTipOFPk9udgfABP7BoIyDapbyHJMKBWpWhvkGlmtVbIdsqu6XQX8b81rs1QiSjORE
/LU4j1JO3KMhr1weO9Ayfe+uM6Qcn3xL8cgmSXgvZlU8jwC2rM0QT4mzIY6+f+wC0gSoqULn8gMq
/yrJHP4osuQuiy2p19qTzWbuwiVKBSuCsQhvnaQXR4QjXxKoRdcCNmsCxMWAdyuzoMf2bxBJEMDA
rUo+rbg0j3im4TBNCwUrspIiaOQtXAqfMjJPbqEThhjDZXXvusuwTTtzWbdYh9fVJWajm8QSgTvg
toPt0X7DIlo/u4NbqtWgWYdWCS0Gp87g7yk3tp90G4hdnXvFw9TOZgTxxt0OS1cegNEW5yx3HrkZ
OPyMw2weF6Nvq03XXAD62mgP5EJnG1qvNftzzuebtv24ov5wLq8lXRmx1jcIj4KHDhj3SJXaBy8X
//qpV8FAv6NpziNiyTWG7vkxWFyGYaM2vsTLPK+J78m+i8ELXmi45gc4YvrxP2q3asFSBNYqcwXO
3AySWwpeZQ9fT6wz33wTQa5O/wFwaslpdIDvscNpb7Zk88z4Ua+b3LvOszFe+16YcFrI7ig782uh
xa8ai3+rQfdYV/z/Y8/th17d/6yHt3uvL92v/uOP+v+xfXdJJPrPfzTIftO++wRf6P3bX06ZTL7V
1Q8dvMs3/trB+5m3/5JfQpoT1QIy1n908Izg579nx6PwxFRIJ5kRyq8tPM/8GUctAoNLhx5fy0XW
8o8WXsiXuJPQ5WHHIC7i3+ngWb9A/v/Zmgc5yJyKBq/JT+PX44I/9nmXYkgXMYoUS7cPkWbl1Z0f
bBXia2i8DTLm3VyU4aljc6pBDqTiSRCMALQQyXtpxj6ZVCoJvsdFLb7rXtZH+jHJYS5nf6srP3sM
EtVsdF+X3cOyLHrny7a5RUPhnbzZcl4kVMxdjfAUKtfQxPG6dmfzc0Zw2mdP5H6GrZNjBsMmCSrT
kZZJ7ajbCSM4yQWg5oPJ3qGnch4g7Y3hTRFK0O3Dkg8Quny0IVGC2Xg6hEAoxLaCm/FijSA8o3qg
8t8A4VmoyuIqfG84r6n9kLjICuPYcMj3mXHZ7rrCJBFh7okdWHeiV8C7Jwxx26TFqHIwfGcK7q0w
BSEVZ0LrgxNXvs/Bu6+Ko+kbMHSLMSFpr7L1TlYqCD+BgiMu1oOWuh9Cb+YSoa5eUxx9N6pFngcp
NDCmvQwg4CxWMMdRE4C6xZk/T+eKxlO+VktSUo0SaO3vKtuJN7FFLDl8x8S/ypl61pi0gamudTx5
1tadnL4gTsaZvw2LSXOAs/3s7pqp9rvbVMViOMy5CQDckX7YrTJjLh9qFXo3ltXobENwdXG2ZlbA
lZuWWmytNjSmFbYS+Uq7NGuOBM8odz0vi9j2/Wx/EQOG8LsyhKe+HdKcX9gF6wSjhGnilpgiJbEJ
p80N5DY5Pi61rqkTwka2m9Cvwv5AoIv5BYAOCISYHLQVDHcIapKdVp26vAteYe6DzsrjRAEhQZW4
x2xg43vvsnaNTXa4mxRVCzRbL3sMB7+Dukes+le4GOQApl77Us/KPDt+me3bC09yNCDdrMZk8uE0
X6LfV6npLYewbIxH3ELVfaindoxI6/Eju0rbkzNCGltlEAwemrLqtnFrzctmgJDMtqeS4qkWXXvb
1SSBQoBQ/T6gvjAx+uXY5YmSjt9c2GFf69YANh0G/bIb69oEEuN3FQZ3jatzQ/O1TUk6EPE6MGZJ
RZwXey837KdWQIKIyiCu37vY7Z01QQRE4UE7oJ/WKf8tSV1rWdsiru+yzm12iNOsdkN2n3/D9mFB
3y6gZKymDAzWajTJFtnIqlTJerTj/C0w6HrAoTfktsNPdmbibN8W3ijVVrmpBigpMno6PRvVqpx7
4q4gYjXuAVNMeTY0detW8th+8WZRJDQtwQz+yUj2wzwRiSEr32XwfJnzUX19mCfCbxhMZ/AII+ui
GgiK1yX7f1nJfx11/Oto43evQEmGpgXLFhnWPy6LPbVtB6SacOVu1S3+Htji/+MVPiy8YTMqu2q4
QkVByWvwh/5/cwVEkRcxAHpe98MID5Nez+3iitXoR4br7Nu8+5MrfAhQQ+iGWhiFEZ0pNil0iR/m
P8Cl0tbOqSrQ6zv6nI6N+bD0VfCcJY4hTmbXUrz7A5MHqwjkWTpZvLEavzwLN4GpEuAt9LatHqtn
KibHX/cJwoGXTkxmBc1YdmJHloipr0zDzKtIlEXzZ8KVHwUFvALuHsLCfeTHyGAwB/34Qbd1oVuv
9QWgMHFlwvgJi6NTm5ta/Xuezb9fyWJabJt4fi9Cnx+vZDjkVpmlgc5sbh7joMtPnEbvZFot0R/f
u5cf9M8t/R8Xwh7KodCi9fThQuDcvCojcGPljF5UZd3aVvUTaP+XP77Mb985vKDM8/FT8dn/5iGE
vFYH86VfYmLYBvVar0sZvGrp7Q1V/Mm1Lrfqjy8JwQcemMsfqM0+Uh4ynya0mUl7NQb6IPNtCwtP
k2Jr9afU3/7x6/qQIXR5//yLCpLEQ8bfON8vL/xfRvuFJ3sn0ORLatg8pfcE14o9IjRqWiNv/qX7
dQxAHPd/pi0Fs/DjsvPLpREUIyxASscd8vFuVE5DeSGherWWO9IgmBBKUIKVPilfY3IjVajtdT2X
/jcmU+UxGeRyb6uJmIlet07kMGSs92z02U1eO561LrxGpriyYuYhnjsaL42qyt3kNqTQWGyJJxql
zSdiELlb3DEfHuM5E6/x0oef48Bj7tcHmBtXltvGWSS8Sx1rVCO8sQx/yhw5SdMZUJ1N+wrK9HCo
A053K6LDpy9lo6SHk89Sn7wm0IRKtcT00FEO7l3mBv19MtD5B33lLPpYmbFpn5JGmV+GpsluS7AQ
VJx23ALVJJzvaDZ+74DUCbN7e0ze2R+SeaVNOQJG1WC+VrQVGQogZRYPqvcy6zQGjeUdQ520D+2i
uvqgG7fbzo3Rf8vmZLh1ZVofKiuV+8pPyo0zAG5YpYQIwFVuJqvbTSPqY9tR8ClaDieADf0AylMw
1YYTDRd5Bj5v0XzJM4ORyiUckIPnXFT6pllaQtRjq63OVTdPb8QE1qcWXUqUtgRphLBUbkVn1VHN
vP+KpkxKL5PjFJT9keQZ1Mf1jQWJqNpOExbCB7BZPo2Ntu2tlVf0tT73Rp+oU+L1E6HwIu61t86Z
MI470sxHks0K358jO6/VQyP9JF33WVC8hoQt5Kx3exeu8zYNOvuOg2H4gFS6tXcCNWVZpT5kdQP4
MBXIk+GJ+MrownZYk8iQXDVZIdWRD9PaYqAGOhzE0xF55EyzomNOQfJRLh8VT83GwKGltxJ1s3M1
MleBDE9KgXs1JIoMdnRHT421MJQOx7HfoHli3FXPXpfecnjw122fgy70cq/JV0NWd+dxmGjIGAbs
3sHusoPVIC+8v9TxDSNnhiKnirfyJkyD9kBLgc0DC6IioYl7x94pfhwU+FRUBWeVskUe/EgsC1h1
K1lOHYmCke4bheSSVCHUCJlVB1ucC0xtOCEyGRxMvzy2amKMhJBOAb+AM2daNwqFQf51Mm1PwK2M
B2M/u2GpHhBs5G99bYT1ieGMfyjlIkGFhXXp0SsP3UevkF0G1lBiHAyzmQyUlhbdZ/oBOQAswBYh
bFx29Z1DTabXQz6UdgUm0qf71ZkeERScL59lAXp+m1m9imzm7lvIjuFDiq1l6zKa71eeaQ1vFq3K
rWOMam/MqruFTOZxfHaa75ZQzj43K2ubkWm1z7tufAtalK5ukvU8XLoMpkg4JTllWdYyTKfVAHxt
DoxPfZwj+ZCqMuGYJWP6rYb9dY/485IAD5/oubNtBfMJKNdbmOYWZPLYlFtfTe6xt4jY4NEV3pbR
xfDiQfV+m8HLyRXhDfaOqexwCzia38NwaTtZXVsdM68TxhvcPFvs6KUYmzEBMBTh1Ndl1Fg6MTZI
hYGYpixy064AjnLlLPNzLZuUXINKXsEeXL6C7o+Dnaqgdm8ohdt5DWPYVDttQOQAgBpnn+asS+xV
1SMPcKvY6KILFijbmKVZfVdDG0RFY6vwnizxjkx42G7uyRyltm6AtPdiI+wmm6PC7QCgQeQyrQuI
HMJf5YJ93xsZA++VR+P/jgpTtedO5MylocLSCY1ak95jFg0ZhAym68TZjCzRRI2mpl5n2tKP/N4y
Ql6u3kz42c3rQLUElsVh6UAIjTF8mEgeOtm5D0MxNTiMrTrieHayFWpnxUq0O//C96OZCu3Jz63u
WLWdodbjbCwbJiuZs4KebtynpJwmWzOU2aclrtxPctTuZs5lcwwbkWJXGun7tcEwPwWNTR6AwA/D
DHPR4yN5IYW1zjIpbwcjJ8ECO+0XNYoAQHBI1NDWK5bGRseSBvanMmC4LTUUrLJLOn9fD+Q+HhgW
qW5T1PMSemh85kY9UPvly7E0s4x0b3Rvzq0/wK9DjNOqdosAfMzuPNOrNmY1mkfGt7X4jNZByCjI
3Na5VZwfr1oSOwicVIuzFy1BQHu852mUTFZyLRzp3ctmtJz14jUz8H8RT2RDZWgl5Abdspe8eR2f
67XvjJc8vBJm2DYfF5HsYVLO1tNQ1A2Flqf0ye+mZF/3TZicQe3ChqIM7w6zZdQPVTOFaHPUkJWn
xB3hVpNFG96Cx7PCjbbmqjnOuiqTteOHpECKIYGZAnK7bwmkMOjXQyr3yi1gShNImxksxclwFwQH
Of2L+ynkadlPhWd5e/aGDtwlqobrjpAIaI+J+1wlFnDlnKaD2oKmHFDNiuqZacHysrAA+NvEyeS2
J+Iuj1htp0NbeoKnxHP7lOSMVOwSsxtvhyWb/Cta+PqSyjAnYlv0umtR4IT2vTMskndWI5BlRvyW
DFmHMwZ38QMZFiYlAQE3Xm7Fm2UMmObPnCp2fpXPMLhzzXFk1bm08d3UZQXzF1Hv0mXJ9KqElXno
IAKJqyK8iOFXoo7lvVM7frMpxsl8qFLXAFgd8rmverML/WvXnpN7Rq6sPfTVnU9Lmt6zTIscWvg0
tvs21mP+UhRJqK4rg6m+D+3zuoX4HlzByzRpE3VlN55qDOe0PbycJsEgEbpT8HYzmykyTdoyubGO
51wfJxOccL1wtNIFYX6fDV2WPHdToOjp9KooNxKEA+O9QjsbZoBy+GIQPLOp1IKnKbEbc+8wKiiu
qhh36T4LbKOIYIAJANhtEiJ4M8J2pmUj3J5Of8xEmMEEyWIqf1IDHMZId2UYXHtiyeHQ6YCZfMAg
riEKUCaHPDb5ER0gvpeF7DfCaZKh3k3CtArWWgyK+6SXmXtIlrGQxx6qdhS0amBiU8FvvRegBaeI
Dl/RrpEgdVEFvn+LAnHhBNXQ86bLPT2gA16D7cuPQdJ2kaQ3E5F3sm9NN71OnaXYxSpMycRm7B8L
0AsJT3+FvRUtXMn0cK/RYoMWdslRJvkxuILObPbfW2OC5Dehc1EtKrq+NAzJXgvVhOlhX013U6Xa
YhNPiOL2YCCH6zSU5mvV6qZgIRmbC4ZhPsF7184qGBh5ML4y9bxVXu+UL6DjwLi1zDeh01+MrtbQ
d5x6M2e6Muehts4hEa6Ma8aw/JKzuXIwuIhIJAzXfEUignfSk/JuiWCvbsn6rIM3VUxJ8hSaskGv
uIQ5W5rnv8bYMbYpIPVNWSvFYcIwXw2N/3hNd7i/0zZps6uq6r0T0UcBTYcgrzdhqCoD0EgaWESm
GsTezemiiYfhuAiIoNHy6CxG/KWC3AGi0ZLGK2UUIY9OhknkwZdpQL7EkpHIwXs/vw15XMzfLJ8A
vy+iq0W2Hf2KJAKzzLrqwSWjbj8NbVMj0gtTzlq0ceFxBaKK6PWFG8uuiabsJ416yOrtx3GuqBOq
xpyPM03CgyEAn5J9Reb1FTvGtC5TAh9XvtO236VTcIKms7nSeXGYi+I0jowOZ2k7Gwa/xPtiGzAO
jFWKrV+nCUzBPL7RmC0fm347cJTv6QwRnDLxAJgapvHN4g50qmHHzgs5V+OyRMQ2x5QbxeLfkdPV
Qkhe+uA6IGdsQ5XhXo/mTA3lkNdAXFz5iUcu2Pnwqk992FhbI+iN7yLhyVqzNM8HZYaxOrox6aEn
Yg9sTo2zTL6iVxp37bI0xifEgzb5GHUQW+s6J0X2ckY1twJWjGZMl7vTU4MxmCosZJJe6KHcdK5B
lAxlVhd1Q1Fc9eVFlOb7AbkDhI9au7jT8XLIlmVODqWROtla9JVJ9qFsCZUpJ5UfDE8heu3yNpFX
QQl5fOVy075knS8Jfi91ozbDMtbyqhgXdapTy54PLIvpgaIK8RXyVDPbIPGev7Ib5IRaLZUNLR7q
7jFpL3VXBgdb9HKAUg+YaZ8n8L9rs/H6fZMnqbonsA8AeIf87XbOy/ZL6/fT2WbCsIv9gjzEOhz1
ymoLaACjkakXPO0TEFWp1WgxncWTg7Rw0D7zbCQLVzVddP84xIBfHwcZ0J5kMA4QvrWb4sWmKC7W
nEWmez2V9p2h4/5z0CMx2YCAJ1w1NYfT5JbOm66spFsnTmXK88KgEwVINnTpvRebFlFTkE7rlY1G
/2RMyaw2LXK6a2jIct87U6cutQkKFASk7iprpu5rQ9r9jUEgZH+g61h8cRKnHQhCjQZXElKxzCIu
zm6bLq+u4HweWUPHnNrODErCuc+f4S4RY2ez7RIARI+eHAgCAihj2H8GprVWGBle10UeAlu2gN5v
ruxcKe+Qh5e5b+9yZgjHMprLgr+G4bTNimnYzhh97huhwX+arY9ULLDlSkkz2IVTmnwGLO4+NnOD
10nGiFmAl2d3ddebT52gZJWLWdy49KI2pfZ6KKyIVV6trvFp0In2FFhZd50uNZfVTULAupOq6Tkk
tfJ7WZeKM7kO9S500vmaND7q8sHr9M4R7IkRmajDzVw7FhIUT/SfyBKdj2mfZsSaBday5ZEj6rbE
JLKulPfV6y3jXNBbx4FC6vYdR9L6dZyEA5CaF0+4VM8ByLGJPWOZSIBkT4NLpclQyDrA8XN33qT7
qyIryivuaBGp2vk/nJ3XcttKm65vaFCFHE4BMIrKsmT7BCUn5NTIuPp54Nm1f4nkkOU5WqtWcLPR
6QtvSNb89PpRU0vlZdCz56AgTDCobqAEHcvArfVMafxRruc/XDTKPnEGR18HZjTsJuJ3NCkRFH9r
RAc+iD9Nv0sjDb9dXIPx4ezhiqEulK4GUZe7YbaA/xRVMwBEEuQi6Nw53+w6l7blWFGjksYGIUGt
kXgyMi2Yx5WFdDdg7BZDt5r74FWSUgfLujT8akatXu7URsJJPK3NYh+rle07WSAcRNjN9FGKMS+W
RJg/mTVqvIYUjjcZzZrDIIJycR2zlLvSNvNtP2npkwhaayXTUPKwDCnv2ybGbDJ1AFtA0gQXS76X
+2ZrDt+7DiEy4C2NuU3oq1PWUWqjW0eRnFqrSsZzR+NBkdxh5Ad4eEAHX5BhtDezokq+KQKF7h/d
Z7NWQZ/GzbwNaRLsxOh0gVs6WusXQ9/sc4g4L6BWkke0ZemwDMYYmCvMDCucCQxp9nvq8M9dNpib
uccTF/xBj/4yRMF0W6oBFYtSr7066BrTLTtlWEMk4OGxphL3Nf5xn/p5BJJdF/JkYcXiJKTpzV9w
SaaMj5KKYxQFJXHQu7717Yr2YRBN8cYYuNcMZcJWgJYD/1ODu9lrNiGEtQHqk06uYmThWqsmxx/4
EDb9drU/FIojGq9vhfEbQe8SPF9VfO+MxmtjO3kCMq71t9Xc4U9K8PxlYdE/IzSRd4StVpf+nG2n
eptwuurX0mzL2QOfg+ODr85kgf9C/a7tbHzpWuzU7pXZNGn6LbVB4oDRljcYylvTNk5aeToUoWK8
l7GucBlTF/WFRmKxjmNJ4PMoMjgDUyo7vqPUVoKPRpCu66jnOWrr/iemdYCRdfNBx1EM+9yKTMpV
JMQhup6jY0mQ7HrO1ENTGPZvc6IyNeXqoHmtGs1fMUzTvwbNNDxRBCOXdAB83uBxhZg4sGmssIs6
JYWOOpVm3EzDZjWgoPaMvD7mzTgjrhylCOJ1RV8aN9eMTbAS9JM0F+mx2vCkWLEOGI/j/WprInw0
xQSssKI7TvTLznNJxMb+OZhxNHiVDjTyknwjK3gYNzgIqesUm6auOchZFa+cXPqFUjC+mIJ8/HfQ
mZKykoIcW3ZliNZGIOabQVglnUnFllHyLkTzbsEg28hWqfsYhsbTdmoVhh4aVJZdSe4FMK5KuR8z
Fs5JF60cJx98OY+xG8iVFlXBMkbwu64xqvfkopmN2ypuXsqqe7ds2BqzrU5Peu/Eh3nSZ25ZKLJi
b2yiRwzDk+0UYPzlCZ14fGMJAOsz5j/WXm7zkdu2rMtbavJQ5Z2SpGlUw2in2OSx5E+1+UpuOOxR
hB1WKrDzfhvCg/pVEVS2ruHYud9XbA1XASTm21Sn/DlAeIbySdq/tsTBP7LSZB2ESeq4SvFJzvzI
Lh3CbZmc7LZAKRzhfuxlwK9VYwcKXS3q22iwuX0J2aCnJPNUfHEA5yt+TKn/Hmsyp3RFp3Fx1Hpb
Akl16t6607SsXNt9i/0O/LC0BnRgDD/UbojjDfixbqdGWeNsAmL997RLzE1U9em7hHRE5VuDquyD
ORnlNcnDNGzi2rnnWD6mEZWDCIgS0uCjEewc7JCMtYNrd+EWxMnO2iIeuq3SFgfwMKgcP6lCAd61
1z3RNDTBMT8N3gQpj+OpnT2MbsmSvZoUYeHuz0mjPWlogMMcSPSdmfP71/Ig5YEPWJKwSeuRHffj
KBgwH8p0CoPaYIrbIJzsXxQ0f6Pr9RhEOGy7zWir91jalcoaR8YgW4UwPZ61VkfiQagxruUIGBMn
4IcDfhLrj8Iq6Tjj4+bkhylJEyT8JRxE3BrXUvoUZjm9h5Wdo9VdduOrHoC3cFH4Tm4UregpKXWZ
ou3UuZLhQs24Knj20Ih8BSWgS91O79p0lYW5SNaJhJHVSih4YnkAR/vgBfIQmulWHM79mgZzMLk0
BAPA/bg6uk1cpYjLFJl2kOJW1VwnDzF3iHLq+3cRSjQTMu/GiAmcPeG7QnEc3Wcpjw+JXtSGj0Tz
ZG21aUqkDTgV8x2Ig4ILAJGT6Tth1m3Adc/pY6jU9ktl5jLa6OzsQ4egJqWsKpTTnTOkkgREkyJL
6OZRZSYPcOMkwKh9ia0rF3gOgrCph/c8agYVdfa6fu8p082/WhIt0NXEvbuCO3DcFgAGACpXqvqo
hKWZ+kFaKC/SEu1uQ11Tmq1Tgtlt2wLvFUnK70VgNs+dkhrUzWtZ+T3HWrQeC7hUroOcFzX4UcNt
TDaj5JDx3dejJkwq0Iq8JjaJb/W+DeZNhpXEYxOqHShVIyGNAn533wZy/EBYN9zBpe+xY1JGzKUa
2eK/MsfgVzF1svCkxEg1j15t2LiiSADKy2U+6JjSFgsCtAleQXrLfh4Uwj4AmynRe2+pwj91oGVb
L2YTvyJxTsgYzpFEaIDdzKvopnRCaqHLAPf2EoYBXUj9FAZ9mLzGuHWRa1DNX6zuAh+QWnMI24CL
2Urr0i0ymw5QOb4zGKBsQD/1szRLAh+sCh2MjBfrt54nyUOGoKC/EHnaTW/amHmbZksebDeIfWGz
UqFzM+tY4papph5io0MjvyVzxZqgAyGI11YzbDR5nuBgWKGOeP1c2b0btk62HYsU7Es5WtEO8Qsd
uY2iL3EkTutvuTEZt0EnQTxx2uFZ1mCs1DCwMzf4jWqw9JhLjVgnzq8Y9wnHELgJo78DqIYAFIpA
gRsd7RishxtlcDA0HRM8eYoiSLSbNMqjN5DBlVjFXUZqhkvejEvQ4HyhKnjfR9lLoBhp6S9S+lhC
hE3FKpYgSNqxI9Gokps8wkWqKU0LmAr8rJupoBBykJEEDde6M9ViX7VDW+26pChoGbDUd3pbo2yC
uys4fAd3Puym1FkKb9DNp0OYF3N70AMc5NasOK54dNPT7F4uwKVUBY0hH0xLFPAjF8eWcaJrBaJE
VFuZnuFTvTy6YWuz80ynSjGf4nR/p9GHBmoDqD522an6KhZg18nwZ/UFc5DivrcKIsGUuiOfiuxt
PVIbTTeJhU25X9Q26Rne1lOyV5Te+qqkanwDDaSZ7kXZdoprjFqtekWk7EMnGWIUbMtadTE0q3+k
KNPHa4FL+fBWVfQs3NoZongjKo3HVsRWueqlYKBVR9XmsRr6+SZykjF9LGjPMTO7DbMHpTXsxxgt
nWKfoSEr+XlhYabaVPK9HOK358o5ZSMjrZFfRTpGJqlTMU3PQaYATa5m600DZY1eKqLlsBmKzDyw
l4I1cZS8dqa2K/Zjq+g/iDj5QmirV2JLr+tL2YBFZgG01nKbvLHmjZrbdusnYZioLzWhmOKhx66U
FBbnjvE6afRoHIW4KiMcMKGRiIIq3sq99FoGoOoTiyd14ZVOP1g45Ta28Ln8njLthZWoSs80RTOa
K32KglwuWdrz0Np4NMM7aPxUAam7iNTjWEjvqd+1uRMijhFWldiEjTG/JAZMEj8bxvFLOyE+WE2h
dsAbO3+ki558L9pabKFG52Jn5W2VbiNRgAIbDXUFdpAaZR5MlkAYrEmeC2WqMSOp0hJI+zw4z7lM
OHCbtdKQPbVlYIVejlkduXFvQzoDwoALMl6bDoXEIsxkohHL/CMBesl27VC1NGty7kdPc7JmF3XE
ED8qmjjTF8kslOipQYR4YMuGuDtP+IwlrmGL4UvfJ3nsB2NcfGmG0SFGbmyq6HTXJQkwOmXz9dw7
UvTYBm1F6wvfym9aGOa7Sp6jrR6VeF3rSTa/xo2mg3sc02dsu6groR0dSKydCauKOgf+W0kdjwha
V0MlH9oBS7q71JAi+SmKJnY4Qn45fCSe7B2eykq8T+gyk5NGfH13stXuHQRne6ekAzwbrXHMx1jl
HvaGus0fIEc1zxppv47eTl/F+6A1IQuFytgdoGsW6ywtw28mgVDj9mNArTH5awLsNNN7DRTb8rDx
jnsvxINsYbHE7XgjzWHceYoeIsRXjl38oIWZBg3XCOryrUbp5y6LTbzKC7zz3goZBIIrK0370hqm
eJlMS6MNbFYSxf643NtzLSJ/drDLdh2tSw13mskhvLxG79sjEM4PFPSyR367pPhIY7T6z3TqxE1f
GOJBMQlMVFx9X6t6im5LVAp8jZa7D1ex35uUTaB2G3QO8H4R0hRuJtPAKgYhdFsUcIITa3xKkpbO
pyUL9TEpOvWXLldO5EcxiplpBqjzW0wMSO1zAhfh0nq0tg3nZSeMpDvQc7O+K1Vn3yCSaVBWF3Ck
nKIO0s0g5DgnEYy1taon8iNC4v1GjU1YwEjPY+XWZNywfceFZLU1pNuOnJiuZd4oW7XTSbLiwmlr
9CxDZ2XQnPjDk4V4xFwJ2w+MJHtvOiFugRZGD+WYgipkWxUQ9aj/lfj/goR0CwCz3VOt1upDE3fx
Os5RH8MrRf2qiFY5YJSAKi6SIu813fvAK+LGyBHgoIWYqQMmdE05sUv0At+lQYYhrPVSYu9p/Yxv
VIqKNZGzPLv5VLU3QovCW8uorFe5MxG0F2p3Vw2ds43hC0x+Rg+afEUJKeDTGCuISWn8/+IsBau+
apyHRHRUqrJFpjc0tXWYK/K9FmO06FZII/s518lbJxPcy2zNFZhGe3TbIFLzP0FI7HeIB7CO+9BW
m8gPMu7jLUE6CNhoSORdNgT5c6I0w3etiEMYh+bQENWHjtAeojiomi04vgIJWd3cjgjb/uUel+xo
WcqfJvANtDOTOvktq8H8TW0MOiMynTaxpVw5falnuZVvIzqAfAs9r4LdoGEatRqcWPutcQw3gQzP
1seTV7RuIaXZUxjaVFkAsihPMLsTIimqbrj1qH2xjiTanqgyZqoXxpqNmWiAlLjZd1a9QpkdkBvW
2Z2fJxDHd4ETSpGfd1YlrYkoKpjR9Ai3RRbO2csUz6PbS/lwUInrHHdKueXWJU/aDbi/Ttlgslk8
GBhN3U4BJDEqr8gDkN7IAXHLsnBrTErL4p46px1+7+da5aAIY2lu0UXww7wPb7u4ASytTUXbv5ol
YRb8vWZ0g1oyxl2nzjpVZ5tCGke8JomEI+JbXJPw1hoTv2ZaunPW9itzqjbcF7ChRyuN92nYpk9R
V9CWhwZ+g3rD/IVuOxoQsawECfVDLdzS/wxfKinmXA1dchfiHUQ1yFJCECXE6cnaKiRSWJJ6zsXM
B+s8iejZH2epHt1pjMRP0af47Jpl2383EoNLK6ij/KEpW2f0U/pbUJCTolzZdCWKp45Rn/QJy4GA
a+yOFMa879pRPKKMAFFGldEMnbAMXjuBRL5it2nvzV3lLDF9hsBT2ejWKlKNfNvZ3MMeGk3yE40z
Cr+oPpgwjgw92E08Nv2+NU2E7uDBsEqQnsK1MOwcy3MqC7kLmStVQV505YOW6OrtWEiRdgO2rhx3
mhlT4rKFXD5IbZHS3Ok5KnT6Y3KNWtzDszY4G0OxSYhvcPCK5vdApMOzQLaCDvxsDAfhdAihVnmI
E4FhEWCtq0URGgpL1u+oXKuvyJJGb0DOJyr0hkbbQa+V964MoCZy7ILyYawwRdMNtIkI0SZ9PyCP
7bxloywOBZJwKaS2qdPWQs9r9DdbCa8/q0voeslZep/0fKA1YQL2UbB6G5OeqW0Wj3QhoukZJEEm
vhL2CAy28jraGiJK/zSybEub3NH66IFU3u43HfGMrzWZmXtyvzioC72089XSxoWBa9ojVXpgOE9c
AynIJbnk/Zgq6FpzqyL31410C4dyxReXvwHtW9znDN4/1SeTIeDn5R5IYmeDcgQ904xrOe+TgP4Q
du+LCoW90sZWMimtEwCkFPoOSazqB9gCeA/nAOO+aFWov+poyvmppUa/bJWfshX6WDU0ICBJkS0q
VKb4xWME478Z35AniM117JhCXnHjIg7Y8xiGb44t7F/hNKvproC9aNyCThT4XEKWTT2jKpXbyRGE
Noo9TF/bQk9+xGOhvWOa00iAwQr7ewSyqUVGoIK+pZuh/SuifeFwxdN/oYQ6WLUnganm6pIEbaIo
ye+TdoIKoYDLgDNo4aK0hT3hPFLCBAaihnb83OdCru7SQB4gZE0JZs+TPlT9fa5H8z5S+vGnzLv6
WytrbPl65P0lysFoSNL8s8evKgpsz1MtKbj9CBje2yU8s+gWUlpaU882ETZRCyU5gEWD5R7ktiL7
seq0MMzS4CYZoxQduaZHYKTjop4wyaOZDNFCXW7qEMUXN29DGNWVXoeph1Sika7mOaD2nYZS86p1
o/4jKgjwPQ1nIR4TntZ2HwdIUu7onY+PWJl15ea/2nEuugIyGjWOVCt9qdf7P3bX4GIfUYF+SrvC
3ihmlxyQtxve1aStqcHK8rfLsNRTVC9yowBTHfwdkQfTj4DK5aD0i7CK5qrwS2P1NufgOtZ8Rfbp
DNCWXqRs0wiFHq3rR4BuuUoCaWoTuvHQ/mXpKXYiJJ/u6OVW+sPlCZ3Bujo65jlg7A0DFbKjCYHP
qpBKoKKL3LUny8FLWgaPl4c4883QJDSp8mjMB23rz0heQ6uksUsZQqseK+ulgJ7pXAFbn6Kgbfy3
5EWK0oCTtQg+fQILRyVYmKjWaUoPfi1pbpxuZGCyc3TNYszmT/qMgbZl7A94zR3LVjBg+DxSUVua
A6UYLAluwgllvSGWSRFQO/mZ2/sYWuDlj3dkybWAkflkKkqUtg2K/EThr4QZjD/7hD8V5po9xUNZ
2RdiEzu3SXwbhquedu81M5LTFVtgz2DYVAM+vnyMXVexGxsdsHEQ+Z/Ustv2RbvG2uLyzE53HlJV
yCQqoKwtUz/eFuijdrEwCaEV537sXlv7ihT2X7OiT0vFArHjYBaARDY5sp+XqqF+ao3CNF296bxa
kb2+fEsM0xNThPyHDt63Qta/f1eb14bEmNriLk7+n6walMv/RZ3reL/AMoCSwWWB7DYuLsf0jzIH
1o2TMQmRcV9iGNzJ7ROO0o03SMqDijEVrYS7y1/2Lzb+aOYsngy9TDb+Cox/nrmZOWAvI4UieYIA
Qf1WYZ+K3sPw2EjlYSrUVTeYdwUtItoUaMLA4nkYsahsNJj/9bxtwvC2CsenK7/qs0wZO3n5FFBU
uAz4GPAHPv8q0Ux0raDxoKb/o6z0G5kYzEj02u3LW9vsEFmxXQnbdEfN7iVES7Bf+KHqyhUSw8kB
Xn6FI5OwL+Kuqn20IJZKty4cwczWOZBLA6UdB9e3Gga1rWxTSjCgf35envnJdX405PKTPlAZVDHR
wEfGGeP5NTrAfoCkzkCzrRMDcltXiBMnx+posCP1xdFAyCwbGKwHHcODTSPTIp24PKOTC4JBOFmW
gbOrhjXR0S0IIHJKugLFEnkyVjQNNlUKyJZY8PIwJ9c6lkuWBbuWC8Kx4cZ+/nChJbWt1GoBUbv9
MBXyH8wpqI3kzRekeMrXy4OdzslBZFi2udlNHee8ozlVuYbchGEFrhTLG4VgKdT6V3bxlQf3dP8x
DJY9MvLqJqydZc4fNkPZhmrfzk6Awttrm6xzeuXo0NSgk7uvVnXNofJ06xFIKJBoFsoO7J2jSQ3I
s2Bbiox3waiuHne7HnXgdMwfU2QS+mL2Ln/EMyvG44h9E1cPfz0+XXFsU+pT1ABFgB/Igd1lY/uE
VISrF+HNP47EhcKeYFJ4pJjOsWmNtHSpisREE6qxHvkvUdLpBR24RLP9CAWWy6Mtp+bTjcoTrOKW
SoABFxyK2udVk8UoOpB4HGHEXPRnxfgzwAMpZLp/1irvv6JMuLo84sl2XEbULbaIA/PcOD5iSHXk
aYgToIs0kYd4+Kozfgf/aGfAJ7RVwksI6BpHGa7a0bwoM02qU5g0mce7sfpmiICc/IrT38me+DuG
zVrpRDHyse4sjazKhipMUCYdcNx0dbHHQgiZpMsf7Ej8+u9cmAgdosVzDzndo6i5b7XJVjKVOBP7
rQNc5NavrXrcZaOW3Eyd8SfQEOOoQ2pNVV9s0wm6laB7s1KTYLyyO0/OHcJDikmtFH00jsOx78fQ
1JkzWoqBEgoixRYw4I2d69qLhlrjbm4RDQn1rrgS8Zx+aDRpF/MY3DBIU44JuXpHNYdOB0331nFT
8VOV53WQHgLz5fKXPp2cpmsmWwaOHkjCYw5lOBn1LFqAfCUfu6966EHGTQ7eooq9yvlzebBzk2Jv
Li5Ils64R1FDrmGYjSc54lhZ9QB3cwflEdzfcOhVaXt5qJOrmSSIm0RF/d00IdMu8/5wNaehlvRz
WFhunqV+Gbw2NdJaDYVytVkV7U+agpfHOz3iiDGzWqaBzQY39DL1D+NFSqpVWoKsHeKY4kYO8syn
a1juRwldxctDnd5fDOXgnOksJFHin89Dxejo6EaDiQgM+HSnUP/DFgC5pHHCJ92lIWHuQ2vqb+iM
v1o0xq/ECydBCWEfO2WhKVuqfrJjxn5KASl0eJj0KIhKUNXqK9azp3nS0RBHH7NS7M5CrZLFi5VF
qkyafGMqu50A9OXVE71XTSl+pVJfe0OR3WudXP/r27f8AgeWN/kaj9+xx3WeBUGk9/wChTIxkmvK
oURRVC+mrxmKu5fX88ypgCBnLLq/3NzqMUUVlPBEKY8oL2sjX5H2snOb57yy19T7r42jft43QkIU
cFQYh66XPyi3AV1tRHeQ8L/ySJzbIXhPGZpDbL7UPj4PhBJlGnYKnVh03h/rKvyZWNKVb3bmuEG2
45lTyAYxI1j+/YfjNkQpOLeMrEgARnMbrfcMdUS7zaiv7PZT7jI2aR9HOtqLI7RWO0LlzO10WDfx
w8zGi363EnJ8Ru5JgjpF996APUWc7vK+UM7cYQy9WNZRnOJvjiaJwuDUAqsh31Re4hBJ0L0ub+vm
YcBDhuaaHh/Kfi+P6OavW/EUiQPN/s5ZG6k7l+9Xfsv5D/6f33L0GfSkjZFj4TPwW6ZyE7Z3pfw9
QKdAMw6QEE1jE4/PWXCD+BhNUmyc1tN05Uk8s62ICEwVlJnJ5jp+EpXe1EpT8DkqgUyh1lU8WGAo
Lk/0zCHBfocXA7Egqg3HOX4HSBQ+NDVc+C9/1NJYg9/9DXFuVZvXvAnODLVIDmlcMyox76Jw9HEP
1+FQ61WqmS5Norc+nh6rxrgB7/UzSKt/MydY4ikiQ5NABl9ISk/HtU5pUOsaXQ92sSZt6tpexPtg
Gjvf/vXrMQyJkCpTh1SAlX2e0tQDFJoMhrHa/hCNiBvqIJKxKSD7vFIY+fuCfw7jl6tlEXlcxPT/
h/n/4QpwdPTGqj6izpAMlv1YUfXfhaomDW9ZW9XJWkvooayojttvutaOCQ2/mdcKDeEB7/JwincQ
Nc3XDGK2dRuIaviN+pIzH6AegIe3aM7lfpkbBLntTENhTTct+zMFUJt8E4nrVxWi5IMsMmfPlhlb
4tChf6kiAY1l1NClhbxdZBtE9kaAKVEsvljmHL40cZt8o5nR7pJi7H4HVtLu4CyMyZUL8vTu+FvY
RNKF0I5X+ui8GlU2aXUMMCSvf8QOysH2rzpG/qi+S5KdpV658U+jyCVTxEHNUi328t8H/cNaEMBq
YCZa1sKekQ4KHunduUrX3+q8ZNoc/PPrrCNdoS6+LEg+sLc/bzPZhA6sNI5Nvohqa7cytGFtzfD2
iysDnV45/OmaQ2/dsiCMyUf7WTVE3xhJilp9+U3TMRq8skrn/nyyXspoHACiuaOAuHLgGoYlJKZp
Ln+09LjnwXr95yOJGst/hjj6VlIi9RAcGEKGY0Nv0uW0eFbntyDnL490ZjJAqKjDacuDrB073M0g
1hOrQR6309CnVFFJ0a4NcXpl0g/4MMTRrm7nfhigbNkwLZHUzdMx9JJSHrYzRP1VU8rjy+Up/W0B
HF0yVHcU4m02AM6xR6EMkvtz2qFu6wJQc02t2lcpkrgIikooMIB4vwHB8oKcwZOejJ4dwQIpi5sS
ErQFv0BRkyvtl9NzZtLagbK9GG47lnFURHPEnODwKwWuUuhPuh7CB8UZqGy2CWYR9qxcSWpOV5R5
Q6egfWCh33qSHKaVKamdLNH+jYND0lh/hhkF08vf+DSyWKRhSD2pJix17qNMjX5EUIZAw1y9f49L
Gai5tZa08spKnn45RsEsB3YurwVltM9XRlrBFB7jCPnSRvnZVsUmgGE7ShZMIDEU0PLszb9PS+Mp
pFQiy0s48XnAuSumXkKuy7PKl6KCPxtbaMhdu6BODwR2JZaOGBUwXg1f9M+jQMFJQxE69D+sHg11
fEE3GBEhxhCmT5YxKFdCsNPUcxnO5qIyEX45yaqzQLLQ3UdeJbKRVgu+ArpcpQ3nr0Nxn2sS52bF
NSPDv/wtTxfv87BHpxDcFdoaQC8QUB73QNHWUPT2NnIPI9LJXAhXCj6nO5IbX1MV/Oxt0vkTt79O
LSApRrEH0nXf1DIEtr8WmNKV8vGZcXgqif/QJ6IPrR1tER2luVoRNK8SZLWNRV5PPqTZ18vf7jQQ
WN7j/wxy9IRBBpumjOAV0fch9RTk0rsm81Dh8WZCwSz4E43i+fKQZ3Imh8Y6dwY7U1dOIvU+rgZA
h2NMUhY/RoO61iFKjUL+qSjh45j2oILlN8C4FPBqP9bTK6/2yXbBoA61GGx+uCHpUi27+EM00kEq
z/qF4jvIPVLug/XTKSzjvdYwp1ToRvlZXUxfLs/5ZC2XMQERkKbhN2bZR/fLOED0SMwy9kSCMKBp
oArEvRyvwoFjcXkodSnwfHqUGIuQjtEwraJrsfyWD/OLEmy9+0aJvSlco5fhRgVg6vkVQ5Ntk77C
VAb2fIDldRNly6f2crBt48bMk3WVyjupuxPBb8vaGcOV50I9eS+WH4b8KT0XLIywDfv8w2aBLnKt
m7E3FxSrKYAlRGRO0YDtBW2W36ZTGZseOFPg7rFkdu22LFXjIcpUaSXHogu2eWyH0V5wCU0ucaTm
A01UHwdwkL0v+qmCBS6N0o2NdJnuKSkgZw/eP/F6ndfa186KQezRhky6KzfQyT3ryBr3AekajpWE
gsuW+/DJs0DtR0kWiVdRrjmQQM1+NQSVJ8+9vFXi0NxeXuOz41Fi4+BS5aMt8nm8VMy90pgAn5wo
26vttzBWUXZYy/qVwP3MtqWlTmeCEJcDc5zu4qyCWEvcMC9MgTmZP9F/2YSSfeX1PTedpYjOa6hy
QKyjE8l6zxGvUeJlyXfF+NX3a1P7VUVXrrrzoxgKe5C02j7u+sWxrERdrCZeKO/a+deMEkI4PsT9
r8trc+6b6WQEdP6IWbi8P69NkrU8g4ETewmvxEaKjRzRHz3GyS1OyivBkbos9NFZ/xu78xKR7pyc
9YT6fImKf+Kp0SC/ohzhoCIcJcrjiHMpcuWgRNELxKz5R1MM1roAJvglg1B2yEHyWg9QqKvcw5IJ
Ey06fKDnLbkJfjXIIbzMUZj9tKzG2CKTAJB1wljim44e+vu/fy+qHDJXMsavlnlUr647zuMg45He
6ZMfRMDZnXLrBP+MG+KIfhzm6MgUapBS02UYAG/Q+bdhK3tGmkLEfL08n3PbzNQpfZt02+nIHt0F
jl6juKVLzCe36P4Xo66/KXZaP5Hoaj9nM+ICvDzimQeNcQi5FiNp0tCjexVbAY2FHBOPbAQ+ktxL
tyzej7HAjSYBarsaqCVdCfXOzPJ/kl6SH3Kfv2/8hxtPwnejJuUHejmgRVgPXk4eMNn5NhjyK3HQ
taGOQhR7pkZSpxQp0vK1gvIF2haM8ddIv3KJnzm4n6Z09BnRhG0NrWAcgKt+2DQrq4233fzPsqRU
vVE+JSjHS5D442h/yLEsdAHqmi9n+50i7gLI58iPrS9vCv30ZtAd0k4TVCGaadbRMFov8PPpFi5e
8jaYggDy+fIAZz7X0mPCOnWps9Hy+XzPYQafRmbZpR5CDn/iNl/jR+OC2L3yBJ3Z3EurF2Unbjey
2qNzixGmHUkmgFJEFQ6Ld1yMG3NX/KLFBU1ounKUTmNT4HBL20CRZT4ekfHnWQmE89KpSBG7hjmG
vgVC7bO5kwsuybWlIhrXIaIoVlHx75uPcXUKnkQQOnKon8ed66gIJBy/PEj1npYaftlIqKAqq8uL
du7BAPypUIOhboGH3tGqmc3oGLnAAAanIjesIgqejw5mN+i/IQZAb6CNV3Ww18JNX74iBDBiwIAU
Z/9eVTf6At1fjd09ldvLP+vMZqVYh8/qEh2DlTn66rDgayOGo8YR38C4hCffXFnYc9uIXcSSQhhE
NOLoEnHmesS0kBFsnv0JulZz39LSRhWkuQaCOHcwcO6UMWumbqEc+xeHlmmG6BAgnxPiOBbMfpga
O6RMr8zo/DBLwWdJLYzj2GwO9UazuRi9sMQaiz6ukZqurV2xfz83CvcUjwvIYfKWo9BMDSIH4ASw
96E5GItG15yiE3FlKmeWn64KcbNCHwvx76PNX6d1JWsF+afVdVsDRiDrdyViPjMPpoCF9VJJMrlM
Pp+vbg47LRPMYw76V5RW1g2QJTmz/rU2ANB1QUuw/rS/zeMKXD22RZdoFuD21vGVbj/jwmrZ05Xj
cuZF/DTK0WaekM6e+4RR+gkNEioE+PK0kwT8T76STJ77bAgjg2+hBQWQ82j5kS1WJruKM6h36U6C
xqMjJRK08eby+T+pQiyfjYPPASVyOolgNKEGettGmRfoQsOpDqKMqu4nB7lhjLX8qm79rvvzfxkT
gCpAa6o4xzduG4hgwkMr8xCEXcU9EfGuUh5FSeUqf0A27fJoZ+4fxO2XSgu9/KVB+Xn/Ufk2zFJD
rxCf9RvcAHZ5b/lmx8MJKNbqrzz+55aNeh8FDpsSLV4on0erAxtahgETKpzt/eJAodjGSm2uZB/n
tuFSwEFeXVkKVEdz6gz0HxwJRQK5NDdL7S3JK3dA6wHBzStRwNkJfRhq+Skfws1Yh0nrmAylCecl
g3OeuZUxT74wJ/H98kqdu4zog3LXEWywYkezivsyZtIMhVrgzp6se0SqrmyGa0MczWYyoj6sAoYQ
1eg8zaFIKCGG4dPliZxfnv9MZNmSH75ZNIFSnx1GsQfJnckJdLpgT5r0f3haaU8vGE3gTTTHj+4I
VHzkuYBbglKV/ryAYnon2M5qhIxreqtJ9rX63bnL4sN41lHCONmo44RBycGtoEY2Iiq9sg8tN1Tr
b0GAknQcbqIyXV/+mmdHXXyDqG1T6DkOUYYsNJowrjNvLrM9vcUq+60qowtLJ9ewTravDHcKcuJK
pC3w/8db9tCH1VMx+EWZjPHQy/UmxLMk5NkUXf5v0s5rR25k6dZPRIDe3BbLtDdqdUvdN4RGht57
Pv35qIN/qyqLuwjNHkCDmWlMBzMzMjMyYsVaENK+9MZjSobdgIwo2l0e5jm0UrAruL+uQO2CyERC
uXQ6QKmil8+jBq/boWG0QDvyekQ5EU6L+hoW7svGFw/JozEL+8L0Zq57pMphVXHwHDgB0d59GhMf
+QpU94z074ObkzkWdog+wPQZoDNKKe7OV6BFreFepB358qgW9+HRqGbPOlpJeOr9FqEc+BAcOIeN
5qOvW9pt/AgQ5ZoUxW8goZAQMm0y63TyEFGDET01ljRIqNU6KfzGgHw2aKHqKq3viM3Qv+x9jq7y
dqNDYQY7hiZfy3BfRd8803Q7/2uXr5w/s6ecfYrt6DPAAMyj+EDsVDBebdHwhgjrn6kN1UJLnzgK
syt3w+L8HtkRvEaDXo+cPkOWVPgIJ9WVGjhMpg84If9FnIrrkQ0lyQvGUggi/ZKUB+xb+Kc0Ohst
h2wMivAVI0vTRgQEFhyI6gKOSZOHFGp1OEWhMrL94s5IvLu2sd/+3isJfBxKP4AYUAc9dRSr6KQA
CEbixpGZfTblMbmuYH28C1RHezPS+Mtlc0sPa9Ph5QXshwgIHZNTewGyzUUVovWbQLLcNdfkYfPu
3STkG29aCZpO6z7pt7W3v2x3/rWiE/IWm2Mv1ozGxFOzOaIYXevLXE5SeAf/kn6I61HeyLlRP9nN
TZC8DW0OS+oqIm7+xaeGAYcqJBFUcprEfYLh0pnGJtQQh/ChuYXCrLHupGD4KtUaJC2UNDZpa3+B
8nv60vTFuG2iUXfrOPzka9pHr/hvml3FD5I5Toe4g3bDp0Nm5a1yHoXwfcwMLdFcp7L4gEwkuZbm
9qlNqX1uii999vXy1J/fmKe/Xzj3srRGGyFQeGQrh1h6s1QIzZ4R8DTsbeG3f71rTo0J7qVHmQ7H
GoPxkq3sB5B/QtsEddDlIS3cjjgwpxkvITQGdRGNoNZNR2WRxAEw9o1uvRnxh6a9StmwKY27WH0t
+9savWjvXo3XavnKwnrNRSbgeYgazvWYU1fOrC5PSg29a1V5V+Jt4s3ctvCb/rIMF5RTVUOrafQ7
p39F0n3vOferyQD9fDfN+wjcAqVvsgGiy0iw5tpDh1PTn76DGCaGTKsMbxodQA8NAdJjC9VuF7GN
TReBKTfL94O6m1rowLe9/qQWbh1clYS8owe9fY/QxqGjTXh46SH0kOcG6NgtjWDf26jQerCZRi96
dTUiSTfY1Sarv9FctI2l+6b4SPWfdfXioCDuHKJRPvhAKahwJOlLi85stpbtXIjHTocueHMYWt6U
JQyd5nbo3WDUJheJKE6g09K6BW66HaNPBrwvlz1uYROdzLiw6NEwSFLSY7Yb921PlZx5fOGljrP5
dzzEV2KVlQXWhNgaAucYHXPM5XB9NjT5y8lNPEAO07mqgqTR+EOGB/LyEM8vvJOZFXEOYdF0MNp1
BtQWCN4W0B2DwwwRLblsRlXPT+T5EuCFQvpnbvo43T/eOEL00WJnnAYXvkl6NF+y5Kdj3Cjts2VJ
G0i0pxiurS99FUMis1e1H+TvN71hQurVbyQSk4V23w+HGho1SSpWot/fV65wZZx8oBDyeymNG3CL
MhGw6iA+HUG0mukp5tjzMLu0P5NR2cwMsxZSvuFHXoAHTjcNugnZ4LhjCDWU8wy8jp6LRxtOxsp6
UGvz2+V5PAe9wSDAQ8MALqxZpB+Fm41shTyONfPoT+pWslwnfg2Da6QTVTBGEbxhuvXJJkVOKc8p
v5Avb4cfcIWszNai1xx9hbAfVbQkrNjjK2Q6CXTvRwnWM4O7emWwi05zZEbYf7INV1Hi9camrxzt
UzYp8oz2MW4HY6rogIKhtUVI1I09xMotaCd3beu1m2jW06m10F55sCyE98w9wrGODbCZLilx7mVn
KuC4NDZJ+YySUFBdI+8Nn3i6sZxt63y18neZ9edlzJ9vxgBPsvPeV+CGPl+emN9H/ZmzHn2JMP/0
u2iaVvMldTfBuXbVAunN4pnM/MaBmB8aYgUKOEl9lOtPsrz3p4dhfNUlBGKjq5asdRSNG7W9qSh3
1PYuNRo3CrXNoCOLnnyF6Iu3ZnG4/M0LMeg8e3PHr2nAGSriz+GK6i1EUg2AwV89FW2ed0kLNlWt
HwbwIl43uQ04ElDwSrNy+Cx6K0s2k2PAJSFenBBUmXkXTgZCNoiLtA3avqnU/YCpNlnx2PPX0DzG
P5aEdfFtDzbgCksgIHin0IMS7BvIo8zWXBnTmiVha6gpi+bFWPI1eetxc08ZudPkSW9XYvjfiLpz
X/vPmMRbCcJa2xoDTsGwnFWJIYXkH5ObooVbMXxupWinclT6ijtJD4p8ULUbP7zVHaKit8T5qhVv
lj3xLx/9eE85nMbex8xJ3ajc5egIFV9G53nF0RaXe84g0ghHCfb3Nj568pta4oGc4INNyXsYAkh8
KwsqXRSCm0Hbx6q+H1Beh4F3C7XlR+x9r9B7dtHDOkxOh1byWk/gsucffZBwbkyBXg50sxmbzJz2
+Vi4igybjnNXB6qL0A0Zndtafuobc2OFf3+9U6Ka+0qYDyjxBTdJ1VTqQ7SbNyhbkK+S7r0u2TVJ
sQJIWBoidizqFHMZ6QzCK9UxSGWLC2EwpMiVUMzYoC6IjsAIty20m9Ke/9c7ePReQsDIDYuaPGCZ
zk5WBrwUqM9cJ3P2hfy7LfaxojswRkHKMRPBaT742jZ3lDetMbfqkLtObrygo3wNFeudA6sy5E3P
Zq88hrq+N7p4JUW/PCtH3yLEFG3swLtnMPvtnBQxDghjyeZ9DjUHvLha71ZyeoNOYJuubIGFHXAy
B/PPj3aAV9JFmAFPQlYiuk6sfh9O2S5v/r5wbBu0RjBAjjxKx4JfJ0AQlHAeXhzdQKDsOs1KNWB5
Ao8sCOep0iHuKWcMJHUefOvLoF3X6VXcf9GG5zS/AbWoq3d9vuZCc5wtnHgn4xI2DVglP0ATlVDQ
elWmL57kHRL5RsqeKjRBGlBlYP3WsluLS6bNMCyTnnLqRqdLZjQ8os2Rkeom+8LTr1IYufPMWXlD
zxN2NrQjM8KEVkjijNZsBiEqt+gPATpSGeRun3J63SBeXjmK56j+kjlhJgn6VfjwuKXi/ElJ91J0
D0A89H+ikkTiA5ZmbkY3z34oOsrQ/UrEcXlKISA8ndIkShOlSTh2tTqAwVJ+hJn7vkvsf7PZ/jOl
lqycmkGPjpRbwhgL41PdPEbm18n7dHke53Piv08j3VWnJvJQDuR2YNXiSdrIPfTb0oqFtbkSnmdx
3shwUmChDYKDNvDWHfybWQ7h8kBmLxYHAsYGHAiNgTMG/XQgfknLvS2zJHWlwc6KKpR9r5QNOJhb
yVzDaCxFycQAc3mUnI0GyZZgDdUEo45YGXRvuvGXEahXWXNV5oNrRvCmO4/yBGHVQExiJTR6HmSr
PtjDi9OiqvbD0R9k7Udu/ZA0VCifnCbb1nm+1ftbyfpmm5UbN+pKTLd03J188Bz0HZ3bs55Wgowo
d1es1o9qNJKQyZvvmkPPKT+IAeWn4Ru02dltME6hK/Xyox20ycp3LKzSyWcIq0Sii1cmzIuboCQR
oZqNzBuj7a5jmL7gYkHJ1m+itQ74+SgQXOPEqHAy+alqoz+J0XTaZSSy+mzcVGG2AybqtlD0ydqr
ba2yvs2b88wqIeLvnJoKd8/pjOv5oGXmgEMafbWpb6IElk4JYPfWfkisx2ysfulm+qkypevLG2Ep
l8kx/x/DtnA4+Z2WJMzy/Jb83PbvivrrN3uj/TmvrpsImM8Eh99tiahYa6zcAb+h/ueDJiycczHy
WQ7BanPFQ3/F2DRDke4C2ym3aNbId4oHR0UHsdUmyfre1Z3oJUhSOGX7KXDR71CJ5ABwKdba+bZw
+jAZfz5IWPtAbWsSm0yGSdt+2r334Jy6bOWIW0Df2SdWxLU2zbLzRqxE3HUd+h3h+Eb3ONfeVrO/
VXDCBtmG3KmVQ20su1MMmXeG4uH4UkTNFgbhvPmqOmRQk800fV3xh2VHnCvrc9u0I+bh6iwr0mJk
TfL2dRhvE+1aS/YdfUcDClMjoPDbVHdhzrtsdiktx5z8Maue+n880WjkoFy96R2SjLN8ZMDjLtw1
4MCqemvDWpt737oIoq6K3kqqRJYLrH0D/3gifYI4WbVcuNwi0pONfVuvfd+88GeeSp8XMZE83xvi
SQSaqwwkZsXU++2smho3HTLaT8hM1/H7OK24yDmrA71Rc1/Z/9kTHFHK/QSxCKYjCocrkilK2G8C
ZV8U6BLehMVrZ78Yxj0k68HQkpK8R/oDTeif0bANlWezWCW4mKf/0vgFlzUnM1W6aF4e42vWTtdV
Mu3RSN204asquXH7NuoqWY3P5cgXrdzVS0n348kQoR6QjxmDQisx2daG4OYu8Yq96d17FMRSnkvF
DyeAPWQl3fBfrDoySbYZO/X7jjy6AyWu58pqNGMzJe9OIm+M7Ctk2hurfDXt63KoXct6kXRpZbCi
o9FQCF0PfQOECirBiRD/dHJPy6Jkg2ORryHZd3swCcadprxV3ac8XzmAxdwNBn4zh4DfVmV4zoS4
RKuQ9u7QHXS7FghhC/ev6rQbJzZ2WrKGQxLv8nkwsxnKsGB8z4jiDDjBM/ICUAJnsle5+RjnEPEj
j1QT+cAUdJisKbz2qyxZCYsXBmnSXgirBc0+kAsKg0S7tZx1bGJ3gCNgw5ZrtyRrvyJDE90gCK9s
Lp9ki+YglYJDA4CY/vvwP3Kbqs0RooaMm+v7Qy9BVqPdCvmfspb5/p09Ot6STCi9JVRt54vTIZ14
emL68NDO0oa0a1ZAgkyEmVAJzILNREVIg/H+q++91hkE5V9U60BNZVRfkJ60zcPl8Z7lOcTvmCfk
aMBNPDhy6/EdZuRtbNXbJ+h8pU+ck3pxD7eEl91ZoZsqO2RyNnZ450gr2Y2zLSNMhHA21xOI+VHl
A3RE0t3e9jdgpdFpQHI0k+MdjOu7SjVW9umCO5/MvnBAe6hKGREsq6Tygl1U3FQQeCTBXuqupOH9
8gwvmuJupJhMb9cZw0/tOa1aOuwcCNPJaB0KdZdU4Vbttp63ciDMPnPmUzRhgW0DCmuKzmvHuaX7
FUWMwXmcGtCpX6a1VMqyCeC2MCsCPBBfqZGsd1k548cDtH5/S/X+Svyvl2fsLKj97ZMgif/PiBBN
BFWAPKHJq0WuaWWjMCTXO0nz269p5yQ70470Kz+e5JdsSKJ9UhT9XQNAqqOrQQqvY9RS1/IP4sNZ
/CDhWC8DtN9CXWbU6taS3SoAomBvDe/WQkkxeHbC6xJe+NbZojwVGm6lrH2AmAD5/x9gcU1SrQPA
LyQH1CbWJyvlA6wIsUzFTaWdhoaefI92Zo5GASpMTkXtnIL9d91Yie7O7lLRurAe0qiPBqKvtCHJ
h6B5mCBdVcN/QMT3/RfZ3ifVvq5WRrzsZ38GLMw4qnRll1UMWPM+kvjTWNyn+q/Lbra4MZ0/JoSs
al7KE9JSmKAKK1ffwbal9mM3AWZYw42vDWb++dEZq6coHyQ586dF40PefkiOvFdXu48WD9Kj8Qgn
uRNrWgzhPlYaXp6ooOqHHt1VnkKwZVvOyrE9h4znZ82f2ROO7dzJYsOYZ2+YnpAy0J0H07wbskMI
oKS5oYxzebGWppBWXNqd4NGbGXlPp9DUygS9Xid2i+I57L/5EVWItbzJio3f2+BomZBGVNK+wwby
21SkEcFGK5CM9+WRLEUYRyMRA1OVOl5vllhJE+2z2mu7ttnKXR9vFG1lDy05BAlFED46Irx0TJ3O
GQAIHTF6anpgDPxqn1KfGL+2qI+2xm3vHS4Pa3HyjowJu0lJDHPoFIz1Xr8z/eeIRuCq++eykcW5
OzIyf8TRCnkcRARnGLG4fdTuPjX3qGIjabh24i2OhuIyvBbG3MgnuJvdZD5K5NykBbiR/PvQ9ZsR
vWdD2VWlurODl4RyqYIe65S5bbUdtcdg+FatEY4uDvfPV/wmiTgaLiCqLpQKviKL6Gz5Nhg3Gsrc
azyLS1ZgSiash3KBB4zgJo7DVWrGQPGh/dHjrWM/SMPWXsuiLs0oUe78+qZubzjCjJrQuNWIFCZu
7aPA5LzXwEX7aAVa8TsVK55KsP/APsCjYVYTOHWQEf4B2ZmtKDL1wzYpZxmLJLevYqjc0L5Er45y
yJRUOz+223vbnoqdHPVjfj+YVg2dlZ3Y5c9eolsPCFzuO6o7RQFyv36i/pTrBE0xALbA4XIjk8s9
FPk5Su922jR3XacN8iFJjYEAodILfatrmb9GbL04jRAk0iw4Az7FxvQyQMR6rMFjS6Xz0Ieqq9C6
3fjx7u83Ggmk/5gR4uOkRkipMZnH0dO6jdYjpGjlG5g3HqM2ufrfbAmeocek3KUOW132bie3WXyf
FA/tGpB1MYghcoIfiuSYdpai9ZGYqzWW0DWN6GcLHUYptxskNXk46wjfVk/QMm5zmPSqNdDn0gaD
LG2mIrfwfpGzIslURWpD1qxU1G3m7VIFiAwUan9LnjmHaSSdGCTNizyShCu5KBQo8S1GWFZ+uy8i
61dSGPrKA3kpFIYV3CalgiVA9Kc7zGv1QAKLznsxr29DQLp+FqzcW4vzhdrDzBkG+4KYwzS7oC2n
iX5FJJHj7TB8VEq1MQca+odyrQtzaTgIdQHyoKOPfI0wZ8gw5eU4cqPEiIjZ+XOXPF327kUDM1u0
Dt0UvA5C5G47nSElCYMxZtBvex013/+NAernqBRyfostkI4fDb6j0wIJr+APMl0InQVr+hFnFaXZ
tRAlINHP2kNuL6x6XqlpWUVovw21d1DCnaOSDEi3iKFqxpsfzSI+d7MmLhRv/2Z0fwwLYUVX+LTH
JrRcWmX2jb40V/fVFdDJkrsdj024M5Q6Qfk7YGy++g5Pz1YbdpJt7EdjJUKazzHxbgJtThkROmPe
6IInUCqx7GgCuFJZiodw1vehIt/Rf6m66MkZfBPq6eROhjXg8gwuDg8AE9R4EEo5Yjdzajp643WY
HTsYwpRS28aRhVS99pZJPy6bWnYT7nY6UU067MS6LJToaWbOvVhdobmmd2flj6MJLd61qv3MyyvD
eJbUz1a3coHMe/RsYmdmCdKukFGLuDwd8lkCOUZoIvypgs7JfpTge+34oPf7yyNc3M1IiXFUkBwE
rXJ6+uV6F1iliqmy4ZVVK9WV50drddM1I8JzG06fjEseI7C5vfWe/NmCCfryOBanjHMPqs05vhRl
xKTRcpB85FQapfZn6YfXBYS5YKOv7P6jrNY6mZceIlAk/seaMCBN5q3d5+wwlMcJpOV2R+Zzg+wb
rCBfvM55UIwvl8e3mNakyQugODAYukrmCTgKnZFolNJQwiQaTs/9lLqoBr6iEvyWyUjk0V9iZCjH
ZgWSO9pXzRm3aqtvW7vYWUikX/6W5bn+8ylCLOV10ZgkJUeYY/RuKRFFPSBi2xrNLhlWTC1MNMAR
WvVmsAIvZcE9a6TL0a3Fc9Bm2hY1kuHbwLgyrXTr2x8IIF8e2Jo1YVnD1m465FLZd7yXzem19L8O
vkoBgieTc2NmV5fNLRxkdESaDAyyIi4hIU6si8qY1J7GPfAgB9JvrfTDaD6hlrxyYC6c04hy0FxA
/EtDvMgeow+VFFbp3FRHsaz6bPawWdxk+pWSoL+l8nouVtK2S/OokLJV514kCGiFgdlpCyLc49RM
pqehdINsuFV3aNTvuqZeabNc8EWIUUlEoy0EIYjI3idLZuXLcztnjUDzwB21QeoPH0n9jRdbT+Zf
49EIHDA4axlB3EUxThjb5OeDFyP/6UYw2reSvWmoLPTss7/3jSMzol5GVauF0cxmPELsqL4vatcr
VPqWVs7/pRsOGRiHahj948DJhB1WOkbbFBONnVNRgbqFohi2nUwtb8dEf5aGOny2w1H77pVmsx8z
GtiDyGyDjR4gQr2y/Zb8lJmlKMdSsieET0GIWUGEVOWaGD5C+QMKzmSacdE3Bv3lTr0J13Jwi356
ZFDY71PtlWFuYjCHpqRNEDZ/RX94o+aR26cfSrCy35debGCN/wxQCDqlwFbTBokgnuB3hV2DrWlg
fpnjXHgj95LMgU3Zxim/XfaltWHO1/PR1QEOKh26gGHStvVc5hw0gfmWB/ZBcqanEh24PluFis5D
EUKYk6EKMajhDZ5WZ1riFurPodgN6Dfr175zZznXlv7oNK9tui+NBOH2695beW4tngk21C1ARmZd
UeGqbPtmyv2caW5kH4KCq8bS9p3tyvQe9WtsI2eYod/nAe9T1IHocKe59nRyY3/wOilkcjWzkElR
h/Wu70eAIqme0rLhfdf9qKC3tldvYBp8kRDh3vYWytAkgB0u8SC9vrzaS6Oneo5AErVlnmnCAeX0
6AgYmc7MezYSBhBkRYeo3ttSfCjT6XDZ2BlOZh7+kTUxo5dHmt8UoUF+KntsFWTXy6oE1f3M4eUG
ub7t02ibVep9GewLZau61rUZfi6iOw5pdNcRXYiehq20VaKVD1sIOfmuuRw9C0hAQnm6LBISXKTU
mIWB8mRcFo9cDSsTvXR9g9Wkr5a3qg3LyKkJJ/aCSmrm3RyHVrwduxgo0Gj112hMliGqyk7zcnm2
Fw+QY5PzJx3tZL1tYpXQk7hzJgQsv3XtqznteoXy+pcBMWBEA6X3yzYXJ5I9xGThT7pIHAqBoh9H
FaNMegc1x/qu99Zwd4sTif4q+SRe444IZlI8JZ6AYqDDXt/Jya01fJLUg9M/Xx7I4r7gzW9QRlaQ
7BOWy861qjTzeV/42VOsSTdlUL6MNmzHbfsQIBl/2dzivKHwYcIPpPGyEszJjd83KfhnV2vL+rY2
c+fOnNboEuZfIp6yeOB/jAj+UEQkBoMOI4YxbJ24RFYk3pbqyv2x7HYwQ1IdZ7fjCKdulxB3ZVEM
K0Knp89Vr9BPWVyHfXAlwSY8xfpVWzi3vfHTctZCgv9iehYymBkQNbE91kTJCLljhxi51bZN+K5I
qMtV6r4LPHdo00NqfPT5cPCVtfLPklPOzFjg3uCqMsQCdVdSJLYzIHxTWEWPrV+T35Sn+L7sFARU
/aZeeeksLSVJXPBPwILoBRQOLHK2hgTSimQKFIteez1xOwQ/L/vkYrB3bGR22uPzY5hquQ8w0kmO
sxkKCM59aZcYTG00iy0Ph4kMWBY5z4PlIOwR/vgfP0DYFTnVPSlJ+QBfSvd6drCmd9970MdDU/u7
tnpW5c+29otq8mW7S5vxeNzCPqmrRrNTjcU0ohydhoNtDtvLFpZirJnKgyMSSCYvn9OZrXzF1+p6
ZLvDA6spO6V7jaSDLl210CAn9JBeNrfknSSHEKWdsYDkbk7NGZMHzW3Akakod4rTu1EDT0f0kUvh
7rKhpZk7NiSEyHVhZD6YFcj3i+ylnbLPWjatjGXJ86lIzhhk7uozmr1Q9xLN7oigguarTT65fMr+
zcP+2MQ8yiO/N+QmKdPfL4v+ldvSoiedN6Xb+m5TPpVr3NGLi3M0IMHJndiRy9Bjccb4Rqk6ZC4g
oLOjzbAW5KwZEtx6kCK17WJmLvJuFPu1S+6r+pMVrMQ5S+tDmpgaCI0p5+RNQzTZk+nZ7NnEzjed
9F4U5VXvZyv385KnmcAxEdNV+SM+RL1ANibd4miw4whtbk9p6aZQotfL/ryUR/stUD1zrUMgKhZU
5SayshYBRnRHpI+21A6qpNFmI7sjNLP9EMDB+o8GB3I5Vnun9Xc+W8oufDdp7RW/XzyNER6ALR+W
eQM95lOv1Aqzp7iXcuRPDW3qYTds4oF6rJ6Drc/RZ3fcPCxpmQ83dOu4+bTWKz0fSmL4cPwBwrYw
nTJJrWzOdxE2ZO0+tm4zlPBACPipvGvznPeSe3n+l1z22KSwNwyvj/zCpzbvVMM+bP6pw0Pea9up
+eeynSXIHev8Z3KFvWFkzhhaM2HiaAwhfOfZpujhtrSqG7+B5IzWqK3V/KNN8aHvs12khpDz/HUX
zfw6Ov4IIXDSESqw+3mC69TbJCrpezQy7Z+T8b00/xmDe7Ra3Fg/1O2/SMAh0/dbD3Qu0gqzbGtj
EFOs50hVoivfQgkq9+7U6KWxt5H5T9RtL0/2Umh9bE6Y6zInKpMo9rh+MH3JxnLX6SZ98GQX5zyc
8reKvL9ndVYE5JhAU01824VNGDl2DbUjKlfbsdzmxcMkQ7ezRgGzOCwedhq151khRdifQTjlrR5i
p0xf5k3RlYdB8bd2eW+vpREWTUFKN5NNgwkT7/OiSgOzikqOAllB5+9Kk7YpggDet/Bv5d/nyZvL
WTTymmSfxfpwONpDA7qeyKHZNQaEMs9d/CibvWspd3WzstuXro5jY3PUdHTvKmFc+IGFsayrs0MX
KTJiezo0ay3a2Jd9cM2UEIDF8VTqqYIprX+wxu+J9ES0vmJj6fCCOY0IT4UYGrCKMJyaumoe4RBF
W27iNnfBm2wKVdo4/2o0R5aEsIsuG2dyciz5DU2gGr1l3kPXvV+esqXj/3g4gn9HZafLeYYRQw/p
Ov5Ul+FGMQ6K8jkdy009PJbl7rLFxQlE/BC1HXLNZ0xdXDY+EmNk64fgQc/3hXwdJp/h3PvfrAhe
NwKqbocSK0WGCJ7iSx9TMt2EivqYBN7aJT6vhHCHzqT1vNgYDweScNQGYCSUyCZ/DknorqItrodY
zyyTTQsFWiJd64iWcv0YNz6Nop6quIZdrXzDwtuDT4BlAj4L0ljilh4KAB/F/AmwrqnWrqu2hXHd
wR8oW9+7VXTdwlE1lx+B/pNYg95Y2GhqPeT1NL8IUqOD3UnaI1/3WTeHK9oBblPfXGtgmYMQcYKZ
WLpl5ooryM/TTTcp1dBqGqsJqG/Xm/aODP1lf1k4OmaI3SxQDjU+LLqnFrK6TsZKoz4WSB+F/5CO
wyZKVnLSazYEn9STULbSEhtTD32W/RFb0p1iD/vLI1nYXycjEdamD2ND8ws8oYpyuvvdpLwOtRcF
Lqr/xQ7c9aczNsH+q0D2Dse23m1y+RFARBsV7jpIemnayAmQXedvM9P/qSGVKmOpVTyrpwpg1aat
xiKG3E5xtp6CMiLYzjzId2lbOjuPnPh10A/99QCMAa4dLbvSaWEACGVac/oyQFbHLvvDFATRHmvt
T9px5HBTBWUG66bjIQtYRSQgw2GCuDkdY4C/DbvOumqpZIBDymttFyeFujGkafji9ZP8Hvm1f+eE
xfgx+InlPcetqr3rLRw6eSCRD+5lyz/YiWL+8MJ4erISld5Qye6yQ1EUWQ8KzO8jdxrQETtUXmN1
d04VS+Veq2MlOCi+H3ypjK7/IlWlpsFcmAfvxWgr4UbyPVTS7EbtrigMZvs+qiJn5b5bOliARgH1
42UO3ku476aCazBVSJl6WbNtjENF+FroV0N5V+i71P502amW1vrYmnq61n7UhmOkYs0qe2rStKo1
wcYmuXHZzNIeOTYjuFQdT7jPiBkFIr30OfY+de33crUANs+NeGxB7QNCjhgVWs55tEehT+UZgaPB
yOjW5fdC26rpQdMf4wAZleJWig4AiZzyyTRXHtFLb0oaxv+YnUd/ZLZv0MfiPUCGT/vRQTuUp58S
NGnMbmcY3UbWH2tp10CQsIbsPuPfI66ciXtVjk9KT8A2Tw3b5dRIALNSFz2773r+MXXDHniU3722
cX1j+uPO5kEwi44MNNzExjNX6fUU5DejZh0ur/DCDXXyKcIcNJWdUJfhU/ReMSFENraSUQBebny3
zeNrNV/j+1kIpBg4N9QMIZUtkSzBM70s1NM+dZPcfMkTBGnsInaN1HtopfwX9YWreqxfCt3+cXmg
S+jwY8MiWYKRKnEvKR1iafl07ckJwY6dWm4j6c29bHbQlRRZHN1GU23lN3EgebeylYT01xZ18Msb
NVlym9hUSK6n3ZOsjtFVlNpIXOqQ0qn0/3vNexAbw1vnU5ffRHpQ3gR9Z9yMspw8yREXcubnK/jS
JRcmKqXgA5DLQAxT8KTIn+om6AYQTlLXuR6odtmuDU4F/R2VlnhXVfFnMjJPRnKYyljbKMOaCMfC
SQSWBPTdjD0C4yEcEeAaJ0kL5ZSAIP2iacHBqa03U1nDrC2cRMiozskfsg2ExOLx2keDaZSs3thP
G5OaBr1vbXBIgVdc9pOz9v15c1LMUFTwOPIMIjvdnLXSUxGzx9Qt1feBB6YOr/q2UrbpdNPJr1Dj
wQ4ZBFdaOWwSuhlk7TEJrwP/StZclf92+WvOZ3dOWPN6h4qLu8UUQiE5iSYJ/5lx6ylotqt2zNxk
+OtTHlJiA7EjUON4k0hx0wadpQ0ADNAaIdcbbgfjQ1XfhrXu0fPg9NSMcNQQtGhlnWMmhfeg1x9G
J16ZrfPDbLZAtG1C1QPBsRCcGskYKqmBhVxrd6P8mk1bcP2HZIKf6vrywiwNRpuVw3U4JZBEF6JH
05w8Vga2UmTtmqcmCyn2Nmm6MqAFZ6QiqoFIwwi4N1H0yPINC70vzJjjq4E4aqCkb06f0Z6SvDg1
+HtadRKpQ966gnlk1sL0N40RvjTqi95G957yebAKV9JWu0LPr+y5PcqkjIPYD/zzwsFDtU/TK7lM
XT9zEGfV4KYLremRxO0GAphdMUH3M/4zdOk+qQFEGS+Xp3+h1nlqX3CmyJeMzmyqlKKEs+/KblOO
EoqySvAweb+qOtyPkk6DFuH9sJZSW/IyykncXrM2JPvm9IDIc2ApU1azJrxgw+5eTbdzrOINt1O8
Vu85P/YY5h9bImQk7OkIDkJsaVMDgBYileFWC2/tNXTX4phod6N2MROTi2lCSPhINZuEATQzbRQ5
pzdm344PSfORSYeVpVt0nSNb89Y6CruGTq/b2MIWb0lC5J+yQoh8ZXq5q1v/TOSbQ32fg0IaPl82
vDBGXkYgyjgfoB0RqxmqY4e1pecZeLVffiZt1IyLkv7B6MZaFWFZtMWrH/cgg8hfp2OU+irNorZA
HFmtKZ8dVPUgF5C81+2m+fv6JjhnMJ1YMUCRitFk0Yyl6o8ltuqDqdxP6FHXg7KZ2pX5WygHnRoS
9lyhjZWZDBhq09s4uJ+Kw6D9UO3dQM7SajdddksJRFbf8vzarndt/Hx5/c4jR8zrlNa4nSE4FFM3
meEkPrFh5npGDyCKVni0pvu5PGm9ZHXhQvYdr7VtLOy/E5vC/atxzKupjs1JT/ZOtFdS78rSboxm
rcC1NjjhUEEfzYiKge4zDQ1OqB0Z1Lhp4++K4W0bvXNDeR/a75cn9PzJejKhupCZIOYYkRVhcJlF
CuymqbeT/jHVOm9ud4iq67+3xkWGfhphDH3c85Y52vbjIHc0uyi8w/Nwp9HCG1d3Eom3uBz2ZduD
sGhXbs+lTXhsUVg8w2hDJJNR/pSU4lAP36SUBmXb3IdBupFWo6hFayoPSqofMyWbsOVBvUVBXDG+
Zsi3Y2ZBVwPcf8y3qk+zzdqb+WztoIHQDFsDYUQwTHB4Opter/Zd2yoS1U8XPbCZdSwwVTeS7+3o
mQfU5bU7i3Zma0iDgbchDD27HoLQyOrEw5rkfKtTGpf0j8sGztwfA4CY4RRB3pGwSj0dTpfXFvpK
MPhnwFDJX3bNQ52/RSOyamgXpPVV0a/xMqyZFGYwSXueZypr5I8fCZU/aKVzmAkTsJffOttwnbW+
8rNYXhijcO+p7dR0GbnMzTA82OpeU3OC7cPleTw7rwQbQljmTf6UWgE2As5Fz987PRRjw7bUVzbz
kkPwEiN7QfIPlxA2MyhXeKdD7FTF50RL3apYcYjlyfpjQNi7ZtyMU5rPBoYXXumK8rzKTbY2htlB
jg6kxhi1KG4wYQf+Ht2PzaT/P9KubElOXdl+ERGAhIBXaq6eB7fdfiHa3tuAmEcBX3+XfOMcV6m4
pXDfiP20O1yJpJSUysy1ls7HNCZUZEJpcWQ65DS1MQto9Gb6mnVYniZ0U9vyDQJw4fkYwtFmA1SQ
MQbeBuBobppnmz1f96nL9gDpVB6KeOgQB45QXWzagcUQ/UhSyypdRzUobpr17N8M/YpTN2DuQ2w0
Qd2DWK9dm7XGoxenECAu9G6BjAF8bucjtKKUpeBeNwI3vKvzB6/VFBsWd8zJ7yuOFg3DwKHzjqNt
AgiTDJvJC8z5LtMhMXXjULytZiRyJrn7yyYLcmsfmroC8uWbCOskmyJdib9Ed7Cy+YEvHWcxYp1G
kLwyBxiwIOL3DVmR6VA5ax7e139d3JAmUbajaELCYUAU/2Nt3dWDiVGlwLWZwWS9UrQG1c7+ugsu
Td6pGcUJ8gTE+4kNM6b97oIthQ3/Xjew4AXop0aFBDLreCGoWuv2WMWQAwGypW6/WMhJ1uuJHkb/
7bqVhd0KK/BiWRIEE4YSIhAum5yb2QgyuimQJIybFGWaeHXdysJk4TXAwAKOPAiqrYqngaHPJX0B
6Tnuf/HdJzPWkP9cjAIpD7DiozfcAeMtsnHnOzKWFLtoCotX1LhPxU3KNiT82/WGCcyPZPsBsN3/
rWJ1cjQPEbrSG1HEK6AfzOyZEs3vS385KzjI30fqAhpCDnNRyjwfgjGYUZKLMl515JfVvIjuKOJt
IdZxojF04VeKIWWuIj+Ez0GkfWWXM5Cnx8T9TrON2fztkkOoAPxIaL5BTwxCT2V/kLwwIQkvgPC2
f3XJuh90heWFcZwZ8M4nLO+4xSZ0sa8c92EOtwDiVGgk0pWbFpYFWWQst4O8GmAAiuemYW6FTiet
1HdZCBFie98N5Qr6DqPuOF5w4lNTTH37jH5JrBGmwGBFy13fHgdPc7MsjQZRM8GDVUJJ1eM4K2Mq
+o5gUehPWgVecRO2QB0gWZdqvOxix2P5Ty3J1TvZLoXNZpSFYamEyhgvUHzQEX8sTBee3VgUdEyg
cKWmiDshhpS2TrzK8dxIv1C24Y2mlrHgYjCBpmbwJEqKIMWH0e4cel0IloKM/OvRIKpAuc6fSwiO
Xj8eF+0AACtLcLi1XGXve57wS7fy45VhrDlZ8WjNvIdZB1FYWBLkn9G3A6lBm6DX/XxJ+oTYCZv7
ZAVZJMt4TfIv10eh+31lyQe7L+Lcwu9X6bbNH7vq1/Xfv5wlqZyNFOfv99jFCZzEwidtE6GZgNvd
3g+7e4/O7aEr0R9Rj7GuKrhoTlbN0SYDmLe6+Diqx9nnoCSopw1rS5DWbRPs+sjQHJSXexL5dMBy
MDRsSFsNZdtshrhXH6aAzT5YcYuC81ZUj73dbivxcX0G5WF1fsfAFKSDGKpj6AtQU/dp7aAGSGEK
AmT+U1qY45PI2pt5Spt9ObTJyp7ED9JO402ajD+v2770Dmi6g7QFSHkXROBqo5WIyGg0HqYT9DOr
0C02ra5vXx746ugo7i6EAmimQo3i3L8jXrOsYJJiwek3ruEEvtvdpFXytXOn1YBktQvJx08MCm9N
pKdxQGBo5yY56ZMY6HV0o9eP3KuCTlcLX1ox3J5SGxwYb1M1MLh2zn+3QTs1JFQ4FATWo/+IarzJ
oegkglDXM3J5qiKHIxsBcAoBykeVeHDIeeN7NZoKw+JxRq2qfup1L9DLx5vM5uOsA7yXghtBfT9V
dtlX3hSBBzD56oYrE2ylw36MoOEagTj0cQC4tAZVPYMqXru7vmCXm/rctBI0VN1oQUAXpm13PIwW
sJcM4Obn+a8bQM+H6CrJIyvrxNhZMbg8vSxg6de4qLadrmxx6Rxng1GvjSZMBG8FBjNb6FFEewZY
B55bfwygevIWWRC9a0TQCl9zYF26CMzKkAj8S2jpU++RSrSpOVOMLcwAtue7pnwL/zrJLecP2QPc
uaC2uexSrKPBGKSN2mfDXjj+v8CYPnTGVO0Rd2yvO8XigP4YUwnhB5+kiFVgLCb/OuZmxjERUY3j
Xb6Ez0ek1vDd2METmcAINW5Duh7YLQdDcJGTbWMfW2szVz9t49v1gS16+8nAFC+M+exPVgibfmIX
6ybjd84wUTyMS2MDLJ8OR6CbR+UAzs2wGN0SIh8meYrDx3pAv44GGaEzIW+Zk7Ay9nk8u1GCpfJ+
ICJD0TNwI03oekmFLpdK0kmj00K2KMqPODECHJNDhYNxOP6dAf2/+q6kQdcHI9mH2cFJXl3o6kVm
ADXo2nmgGUAZgd1pnrSXfTTKV8jFPfkKvyAV0Oj4ihHqaiSw4zGwwZubfsTjQw49VxGuGbTvBt3x
vOg0J6NXgt64gbxL1cLuxF9sBvGMPbim14D9X/fNxQ0BM5BtR60eACplltu5B89BCDsGRZ6OYhwW
A31ViOpEiBbeWLa7mNYa2uZHkCFeN34Zc6E5H90Y6GLxPFxDyqsO8D5nsmzYTmvvCNTaOkPqS4zk
OyvdQ9TrHEpemueRyak5qvbbjq5Xl5MNwZ8M8Z37bzVa6ygMaPtcAVbYFM06Lrd5IQ4iXl8f59Ja
/hknZvvch1hitpMdwXABXaOasEOUNFvXRs8kiBKvm1q81SlEJvC6RHx5catnfTv2RQJbHsoxwUDm
wOtn8OZn6wnSb041buT/b1pyn1rZHt+Kdl4Nm9Dinjn9BuV6R82uKzKBbzBcHr4iRStuclbgUTWX
w6owQWEhjGjegY1qOlaJ3TzkY7Pr8P7SUPj9H5OBjvT/LVKpj1ML+kJIjOBDTIY2jG499Hvu/jS6
bepsI4jXA8AsMElIto264+sy0IazEWRcwa0n+3SUNa8JT8B8VOKIjKZ7YtRoedbphy+6FdrGHbwn
qSRgPHcre/L9HJzRmObkO1jtUvKPL2Hon4gzgIiAwgea4lHCVK4TbozEKKtGxhnOsWflPu4Bz5h+
aPx2ab4Au8Ah5KKAf6Eg4GZVYnlchoQDjtgx9N4KF1rhTgc+mLDP7C8hyH14l4foZRQ/xqr81rbu
U01D0L/k5EvYUaI5nRaPRtAgAguCvBmyD8oRPGQGLqYGpeG0zTchCZ/Rx7Tv5hrCaBBsCpMn2ucb
Z8w3UaaJGH6n5dSjCo80JISlSA1a15SlTcE4TkAitUqrx4aNu6ShP7IpDfLueba6tRXF/0LWQeZx
B9Txhuq947iFRGMfWidFoGYHzH+/vkJy06qfhHXxkNdl+E9tY5/ctq67CQ6djJBYGZ5yMu3AeRCE
4XhfAvAapjraiiX/PrWoxE0VVB2maYbFis81xMHoujWz9wR5E0dbNZcTem10ipdbRjePtoCtFNG0
L5LArd4qobmBlu670wHJPXASSzSOEbeWDyMTjmDO6yCJwB51DGM8fjbXV2vpUXJqSnGgMuv6GByH
6apF/11bbKAq5ibfwzRa2xCVmqI+qHrNsb9sEpzy6JLFaUSU25yLKkkhhY3DNqxhia+a1D5Mvhn0
zL8PGYi68ofUmDXc3kvnhlSqBxATZA2gsDufUyNvnCm2cAgSipZb17tPIl2MtLRscjyAIMgclNpR
UVZmAlbjDtc3c6fqMZ8GgcY+HBjOOskq0EZEHbQ5W0gEaS7zJaeEQAwo2JHBx0tdOYCaKsdNag7Q
BJgeUrLtoAMkPnOJgN0LV4hPKUpDyqqZ3SiKxBFQQew/jPk+ir8k/hfmba+74+JIwDtjoyro4VpU
bsPZHacMNwl8w0te+n544w1QKWLWeP3ihY9OFBf8L8hFX7RoA34URuY4IcTz75x4w9IbUWynZtf0
j6azKa0NwRuB3VrD6yfGd2JXOari0epjEc/y+Ci2fsoPpH4uc0Mzi0tH8OnoFF/nUTJHuZQnil1a
rRri/iuN7v2EFiu7KtxtUvXWui4KTcvFsl00+aC4B0oJdWc7oqhJi1o/WHzyVZJ7N4PL1tNsPIRG
ERSWsWXs1/X5XNrV2Mz/sag2oIVdngwEwLIVKaOVx+/9XtcbuXi7n5pQXBKPG1qzCCY8LwQUGTtr
E0ePkfhasRXKSzYkzMJOs6GXjsjfzfQWysmAqSubLXQqp525AzcZUEp23kEZuBpTsSboakqa8djR
/NYU0+H6ZGqsqpOJLo0xBYoJIx0f5gpU/Y92/NYYjy3dN/Wq1nVsLe31k0GquUuf+H2KvnJ01HHA
eG5iAsRh/ImdcGpD2W8Q8StZZMMGTVsoJQYOjQMbGe1mWk8dBOg05nRDUjbelHvpVJsw58YfGXq7
i3GjVfX4fY0oIQiDw8vqv+zXUcsCJI26usUduupBDJxsLXuI3iH1x34maNzd+qVVvIyll967Y9fM
q6mJjAdUd1EWE2kkbuM6y246xwNh83XvWRi7JLy1oe4HdlNki88vWK8ALrPD6xUJmEMYHVt3DLxB
CwCXVVV18PJ1jgcrbnJfbZ2H8mRTkgE5MiFq59bwavsxyp2bbBR4sjX+bhpssUb4cjeCNzmIeTlr
hrlw4kiKCgDBADUHClY5DliJpw8YkTFMAswW6KdwWVyfyKUTByYgYAaYuYPmOOU6j+Y67JwIMVnJ
bvxuP7Ybr1xl7juNTaB4dqPAY1hTaV5aPNQYwTsoaYQv+PMyRvKOljLiNG4ztjMQdwKEen1cC8cL
O7XBzh2ksUx0LHUFzup6DWqKMVrP+V2YfAEtJUD7/SdCCZC6owQJaImMNJVZbNspYj3BezSxjjQ+
VuN3L9HElIuzhq5WPP3g+YCVnY8or2kSxzNMeBZc/qfI76ZO87gEIdOCx8s4WZIgow6s0mB0fGym
FFzkQOkk9RcpCPnDMdPhDbIxFagAQ/t71hb+IUy4ce8WvDvy3Mo3HKCQfVia8SHiTfdOx9D8qHkZ
7k0rmrfccCK8KlhJduUQhVvwbvdHk80DDWa3mN/TCQxnLBqzJBhGalYgGvWadT7x/q5LMnM9taxa
JW1v37WTazw0dTh2UMeZ5l1t1dGHza3sjuV99RRW7XhLedI9ZkbT47UZV2C6S3MfdER9G60j0/7h
zSnIqgvahjZ04arute+TZEO7Ibl33MZp14mTgJCpQoUUYP7YBTfgDBGbt46BzAcTJ56Hao4OllNb
Gz9EoBP0vUf3cTWWFVLOdXObECK/LOSHAToea7vuC2gH0xhkqX4ptjVzmq1ZCD/f9VHd75FlFAcW
5km0MueYfImy2TsK1o7geBgLkmxCmk1VQHOT3tqVGe4j4YNJqmrNtg16TOJWQJxr7aBPC/g/lhv7
oc8SQHWdwd9yNiS7fPbZt7yL8yOyj8YrT/Ph+xx64UNbCboxrJj06NenJAsSVEPpGoKsFH2FZmp9
JbPto6w9spss762PPmvsf2mZmI/CzfimbKwEATMgB9naKMrsa54yUYPPucz+KUJnPHIQ279xaxgO
ZWHNq0ZM+R3+eX8Xex4azzOX3IXGZKGwQuKDN9r8zk6cet2Uc1IFNdK9X/3aZk+iiHwOCeSGVADg
eJnYhnkUZTsAye1DabfdU8pJvQUqze9WnJDpiIYv8d0dYhO13gbJYg8qxzsBcFwTUDDaPnqAZtxn
Yc0rsL/LMxyaFi9RmhfPZTGzcs2ruDr0ZV2/R5TFflBbjfigA0fjaGZNs3O046z7xtEfueVzVh3D
3iSvRV+R8AD51wTMgPb8BLWjYpunk7MyQsN9ctw6PHRW65i7gYYk2tR9HVoBK5B3XVGeTsMua9vx
KauGaQjGzA9vhWPkQBoZ/T5MKsMK3LEufwCoE78SzEsc1GCpfYkspy3WhTtkryWn44sNarXvfgUW
2SjzzS7gFS9eCzLUH06GjAJwRAxwkDiN66+lyPyn0I9aFhQVIeA8p/mNJ8ZoM/fAeGdlK17terKb
IDKa8tc4iHFjoaD4arMEgJbMQ7EoyO0SLNB54scvJA0h/pU4sQgiBOev9mQb2zLsSRyYpZmh5z8c
xRtpInEIs7zxg0IwdiMqO7yPSIcNXJrOiF2EZsY4r4YbIVLzfULnU2CnNcWnO16Yg423dO/zBg9s
UOc446EOEwNHB2vSCYp+c3OkjZE+TnzuywBiM/Wh9li6LZwO+TJnjhtkH5wRWA6e/oO+LvGlcv3+
kHuZj8I2koAPBd5oBRBK8bpqyuYj8sL4HqdhvzaafPrh5na9nSlYnMhQjHHQuhUIOeZpim6SIUHo
6k8s3NWU5y8jjuutyVt7CGAoOpR+VW/R6JHe0arkz0Y4xXsWEwfbIQUngsfibhMRMOpn0zxswQmX
vud+awR0ivsNOCvcPSgnwCTHImdYN83kIuln2egJAYFqtKWTC0lIWotNwgu6KYfUEbuKscZfeTl1
5gAw4tYPBHjnurUdt1mMR1mD6rBTgaI1GEAqtgHAvyMrN3LTDbPS7NWDbDz62trRgGQ8dZppBbzN
XK18s01/gSYeWMqxrLu3uvTDzUSa6t2lYbcf4izdgoehfSeR0e1raCWvGqPvNo3bVGsiJz0ujPkr
tXrzl6CpF7huWj6hMcC9jTq/vYFMxnyw4IjgEjdincjFUikAHIF/bjkleowTY4KQV8jBpPA8J1sT
tQjLfbf9rybqyTNbGVWQTluqkxZZjOZku6CkEkAyWTHboAeqtGQt2Wh3Ndjgs0bXWLkY9ZxYkF9w
ksuL+sqOQE2Bom4/fa+sfyTJvm9C8IIgIZT89LPskXY60PdiCElNALF95MrRQCZf6idW69bl/Wgg
aEhl62NycIZtnycBdImSeD8mX0P6D681b/GlQAVZPRedisipIOQ6t5m0MaiLZfm6DO+TJBBs21U7
0d6FukfdUth1akiZUig6Tf4gq8pG89o330h06HVyg0t+cWpCfsLJ/PE6bOJErtrsHsbcAeMx+fvS
OEOCCy859HhJ2uNzCyUa2agt62++uBHTzvU3vqOpScuAWn0rgSMfIFKQHrCLNm6rzVvTGmTJdvZu
hZcduySF6mQCHVl7fT22X1qSE1NqT0bjum2VZxhN6L149BGKiZautfcSyQ4G0VMbysuLIMor/Bg2
wEi4AgMdQkRQZs7m2g0bsKwYtzY6C+OBQbkC0EACKqIcHCyFFaR83E9Q5xvxYuvM7y6aBK6PXjPR
avuQ56Z12MpOiiba+ORN9MgsHCNdM9SST0JiAHA9tAJbF0rgbMhaED3g5Wk3v9LmNW6+fGIUMvMK
kgBQ0Ks6WIiC2nBq8ZrJ/U1dBx1QJqB79ApdB+Wir+CIQPe/B8CxKpAjbI7kRYrnLQmPtvFvPYCx
SVNi0JlQTggTctOQZ4eJ3nvxhwQQibWpk0vU2ZB/PzkiyrQZPOrhyeyVv+p0k5YPY/X8mRX5M1MX
L2aQ+FQCw6gQrtXOV6/8HuYr0ejqB4uedbIiylM5sew4Yg7sFFB/IV/4oMkL66ZKuY2MGg+kkGKq
6nxTQ2qwdd6svybnl6fDyRiU85SnNjjlKoyha4+8/9r4L2n4dH05NNP0+9I9WXE/LNAN3sCETb/F
GYQ3mk/cCVL0AZ2pyNchBDt3qcns08nMUaPKrWMCGUHc2OZfy7XIeULYBhge+Fx9tUxveoZd+x12
+ZSjmUU8esZT79xFaGBnmlNxKR44taRswhpxc1wAoLSazB2N91HjBZQ9gQK4/PsuWDkmBu0+yemK
lM/5vNlWFdYFh6XBWnv0fqbbQXxm7YGJQh8+cq/oMz830YwQLrJCFNq76s7xy6DLP7PX/xhwlDFk
RVcyL5an+/ClEFsW35ThjulgS4s7ER1UAEij9xrTdT4M10yKuu1lDs7diWhr1GnAdRf10m0IxlHg
MFAGAsuuEgeW1Qw4rEBtLQakPI+2KZsCsHRZfHN9Oy4V8dipIcXBINHc0LyThtquukVSKT0WSGps
3K5tH4H4DFfNAOrYgbHvo2m1azY724wlZAWeYV3EveTsuJd/+yGqx7YSnGQdmcvZxtZ1061pj4DT
P0fmTQdJsdHSZB2XjqFTU0pNo6jsGnkVmJINvQl5EhDnuD6zyxZAXiXRYEC4KecQyUBUzmXqtGt3
VXlPBs1mWvQQZPD/8/vKfeAXYOlqRvx+XfzDe76OCmRLfHdDEh2p9G96GzUGxtMOoCOEjuj5V5wR
joiaFjjMVt7AIFTn4PFjbJ0IzIrIWXWzi1YvN7Aj6NKk5S0alu8n5P7mtkdmbAg4qIAJeIgS4e97
674PfSS+NHOx9D48/UDFiYFO6+dezkVvfPXYY8yOebyJSyiEHutqT3TNF4tTfzIfygGAnKPjgw4I
lUUUxNqkC1g1AVq4j5Aguu5ES0fN6cCU4KXwOaAjEwbG0TBJvnTGvWlqToBFP5W06+hLQN1C9VNh
FA4YIdBwwe3bOLUQfuuqv4vb+o8FFX6fFJlfoqcDfQLQLMja19bdFtm3rL01cl07tmYwvrKtQ581
orYxmDip9iVPbqGntf/Mkvx3vtQXekvsaeQhRuOzflcSgbxaEWRuplkW3aQpLl0PaUOtECs/AUIM
Ugy3ALlWuqbDi+DZ+v83JMWfpwo8iqDxwrXZ0TUrv+QM2G5PM2/Le/TPvCnnYWhaieu3mLeI7000
gTbt3STuaoYACvo91s4n2+ujWr7afIDJQX8O9gW127riUyoo7XGdJLdJfgzHhwy9x7b1FXKiPYh8
aECtFSrBAV6Kn9m3sjMLuXcC+J4yo8U4p8hPw3TcHos+XplI9Mc6LRX5IxfH8okRZUYHWkwGkzvX
93bc3TV5i5Z8TelscUOd2FBumbpIZmd2YGME30whSQ16jfPpLChBYSSqKjEMWMBcBqFRrgZdU+2i
56HwB3iX+1t+4TxeK6EQw8ocXVeFx185jtQgz6HbBiZXtnJBgQSmm+kZlZMPdH8dPuGDUlUSaFrI
twNPe267TkXLvW5EAdWJnnKPANzzKtoauezqdmjdVTGaT834Y+7e0Be/ocZfE3bipQJqXQSqEjXs
XuQJDGgINRbGnnMrBYe0O5l7OhgOVOqr9NbzSuvL9REvOSWmGiK6ADiY6Mc+H/CYCEtSocIp48BK
wStfPMzRpNleS4fjqRHlWoTtMakojMTkZ+KioLPPnApPyde2f7s+HPlL6h47taTssXGsp2joER5X
I5j/QPkIgNHKRpGIdO/XLekmTtlpuElYhkIM4kX/I4r2bvriupvrJpY2gkTAgysSHCF4wZyvjW3X
dZsItJYV4YebQDsH9ecKFUkzEP4HMbZ19OO6weUx/deg2gzlZT26iVsYtEuyYSP6FSDJm6MIet3M
8iL9MWOfj6sqHauxC7lI6ZYVG0rXRfZC6CcOqpPZUx/9DgThwdoOK6T5lvPdUGkyzUsH4envy7+f
ZEZcANVHiBjhSTJCHA3Cr1x3Ky2uv7wNwU0ByKv6PB54m4ESzkKfsvvSdNOKj2+NSVFMRB30kEwo
E+nAwosbFf2ugDQAgg+E7fmYoq50kbOCRd+6TULgUfi2iEQgegtx8/a6FyzO34ktxQtsUGg7ToP5
iwEBNRh65jVnwSXzojxMTywo76DCmwrajLBQoyOTH6vmpYyeG7oq6l2PAjFiZ360oi34rYHrWhWF
5kW5GNC4zm+qdPSwXAQ0ociZ1YfwQCO2BA9yd5i+0MRAwbnhXglwdFig9DfWz5nL8gcGEFS5kj0I
dxbwfWCmpVGjmfPFDQ64BpAKILq5IL527UjUbUjwRcMLtzetOHa+5tDSmZCb/2RbkNyf6iSj6Gbm
7n3ag0+t4PdFo+P4XdwbJyNRDnqcvoOXzDDTDll347iiRDBiHfmYsHXr8KPnZ5AQ59ENrUvdK29x
l5zYVs5l0fWJM1TSNinBrbRt0pcy3oEXB/CXT+yRP5ZUIlvO28GLGliKOydoqBl0OnV2zXKpO94l
pes2JSxkFOFotbXR8ENzTWlicaufDEPZ6v5oVWhfgdsN1pvrwcbL9WlaXBCPgLUJ+Ch0D8pBnvhc
wTnkb2rUohJkh0wHVNlrnt0Z4SOKYNct/S6OqwEGIlu8E3CwAHagDCXNLJ4RCeQAPUAQkpth+JWF
oEC8NyAM1ZUbQfZu/j6Fd5XziJLcdetL40RsCOQThSwO4Bbn4wyZUXAI4mIeefvRxOgtH7+juexh
dF5J2mo28tIOA/oUmCZgE+iFwltZ4pnkyUY/m5rg+7nJ+Y+ReIFTruLiZkjXbffv9dEtGgT1CwAd
4Od0VOYfA0KgdhV2SNN45c3Uvrdgq/DG+9gTkLCPXud8WkMoWjOlS/6PS9SDrLpUoFZL0i6efW5h
AUaSUjDYQbphuJm0PFCLRkD9hXYL9DCDdvh83Xxv7JFaxFu6oe22DedDHZu7NmKaFVtsKAF5MuSQ
AMpDHlO5vhthS9o/+XpIsrupeZjBFxs37T1Y1Tbodd3GdfwIEdPnibcrP/u4vnxLmxxwZfBPAQzk
ISl8PkjmzwWrfQT5NZQQjfF2KP+5bmBxFsGAi2IEKsHIo54bSG1ajybBdeqG805W7irD3EaRp/EI
eUFd7PATM8oFZhJokLoyLoEKb9Db6NLNtz1/oZ8APkst8v8OR9nMVmmBixZ9oKsQMV2CPpw0/6gt
4Pd0NanFfXViSHmpJF7I+goEOqvSBr28/0HRxpm9dPShd9dFmexb7xMlPQ9tXAyHB8rqKpVeJXrf
bGok66P0OM3fTLa3mk9UV6FKjJI9AizHVq8tg4BJhxtI2Picr9wRJBW4InWJ0CWPPjWinPUsncFF
VMBIzrxHk/VPfvF83aV1FpSDgZAiLyEmhz0D6RxrfHAyzVIsxqCo3TkSwQZherWGl5pTEokGu7L1
vpolsEI3k/1i9F94/ATS5fjOuEMybf7MC+/EqvpyiRF7Zo588It0RnvMW9e4QeWttaz40nXVvXpq
RznwosYUIyii0pVVs2KX2NPTMH5tZv+RzT9z4PkCN/1xfcWWDqFTi6pPFCkp0xKbKXUATJASA/1z
+tcihni4nBpR3CK3WztqQgxr8HdgkQ0gywsOUqKjpFw66U7NSO88CZtKtxVkdGGmwgssG6cgZz86
sa9MDdBisTPv1JByctPJylxbYvMg1rqKpo85xILdhdUzhPcg2AQSesdGQPWJkh5gviDgQ1IZSHE1
A+DziLe2vA6zwTx2hXs/aMn95XIrDggTviTcBBXVhXZK6JRiRP89TLj1fS2fydUcJHEf5JwAKVMj
WXN0SbEWzrcx+mZXOiaFhSVERZF5DAgWQFRVEgc29Fae2LhETDACiXLH0aVhfnd0BNkLXn9mRrkT
Af6NaOrCTNehCbwbHzpa/+oKc319cy1s5zMzypXY9XM9JBJLmbX8DkosgGUH6dPo+ndNGQboRdFc
9Qs3o4t3MKpoQN5e1tK4ZZg1b3HVc1a/UbvcxP2vOATuXLzApdBT/MNPxO4TYzyxqdzGBjWEU3e2
PLLWzfzSpE9BQKC/zTtNyXxxzfBOQFzLwEqokgNWbZNHiTQkJjB1evF2mPNjPUcaHhGdGWU8ZGwi
V5gwM3a7mj3ydpvF++tTJpf9YpNB3w5PH4g+ImI6P6e6sIbGGJrnV4NAr36y8RtkcQDSyYPuEzUa
yFehRwS0zJKJUrlQfJADIyiDqTEW657tCeSzM13+YHHK0CiCX4PQLyiczsfT5gQwCcdDFgZQOrB3
TOjRdCLNzb+0lywTrbYIxTFtKjQxikbbiHoDKFBu7cIYqXBOQVpHp7U/+AC9jEgkJqVmpZZGZgEi
CPJEhH4XkDouWAzMDPgv4w4SS36T12vXH8Q2IbNmeEsH36kl5USaZ5cBmIDhxT4FQpneFoN/iMA9
iJvmcN39lgZlo96Oxk2wjVw8hEF1EmZ+iqRoNUIe1gSbHGebqfE1+eQlL7cZ3qFStwqvOMXLa7f3
szJBJsZPCyhg7KAfGXs3zA0mvr0+oKW5O7Wk3PuQnJuB8MaACmMLZo+AuT8GfzOQl+tmFoJbcIb+
GZCc15PwwjJsM8JfYcaZH1zh78qy0hzgyyORZJ1S1vyCYz/LM8h/ESSW8uLXBIi4/9XtN0In27Xo
AKCL+o8V5YhLUovUscya9tVj2R8mUJKMmlthyQSYbJDYAbpZ0pyfz1WS534vJPi9m+5H580ARa3Z
aiZLZ0M5dppRNLjrYMOjWxp9ExYYzHRackunDmqnPgj1obEFHP/5OMbMTkElhtsA6MUfVR7fDgSq
R4RvMzCQOrUXeOCPDa772dItLvEEMi+GZnA1BnLKhosuwriSoQLI9p7jwK7zMgAR74pVGyAwoX97
3eTSXj01qSzXUNlZVJnYq3Xu3qPvY2WL/OdQWZvc97aDm2uOVd0IlZWjDTrTQoZZncqqXHV0/Agr
oz1kQ/utHMx304/KTZj49zn6wTSTu7ygfyZX8X2I9aVjVmFyZ9caocaFxBUoWYY1tB8+xjJ8N0vr
DiIAmjaGpX2NnCNojZEHxE2pXMOQY7GnypBnobjBs4GMaTAnqyb8dX0ZlxJm6KOChA5gKQCCq30f
FEDGEeh2nB82uzNTtpoytoai5q42+E2evndefnCAQ3SiaR85/c/r5he9SCaykEEFpYHKBsyGYWhA
hYzgvfzZpTkcJ9na0YAr7SM3uGYhF6f0xJhy6BPHTEKwgiEpA269ir2lc3rwW0i4GJ+JqvFz/x2W
cgY4QOJx1mBYUwxAtenduIWLuBAa12P5wDtz3cRd4M3a1ljdCOXfT+6bAp8EmjzYjXm1t7NmxZ0+
cIDqAFfW3ThNK7TLPUYD6GC4uQ/77iWv2IObiA4y0NmuTvvA0jJVLi4xM0EeJFHsoGI6/yagabNG
9HL7IHOdxVsfvOl0DaqDQEcSt7hRTywpoxduAxaMGKOn43dKgjzbZyiGWHwdRgWUPzSuu3iXnFhT
TqRyAgMBkeNKwGBiTt9C5EktiBBe3yA6K8rhE4vUMZxMepKDftQNkJ8BojGNkcXD9WQo8u8nbkM6
p4+tSS5R330jfncb92w9hG9Aw20oSzZJ/FGgV/f6yJZq01Jt5D+OoSop8CHmdSWtjk62JUlyAGPl
yhqKzeB2e0TPKK/wNUgxnoeBbGOj2njRh2lEj1l8uP4lmjlWJYK72mAh0H4yDW2vaWyDGzPZVYZO
ZmcpGISqAx4GIAwEY7JyortZWzl+ijdP5DpQkmd7ANZ3nxnJHxP2+UKi4zkB9T1OuHaIjtyN0Uwa
v4XzrDGzeMycjIScmylJV3rdhJHQKTo0bXVnDc9W4aENhGk8c6nYiB44yG9SQDDQBaRMGvW71iCx
j6gQnHRQdJsdSK0HDnlz6bdx3vbhgyOCgg4gf9i0OsSp1roynzFC1ZY2GKiN3FJJn1h8jL2VqG7A
8Zv1P4DIxn4EDftgo81KbK4v5uJxdjJ0ZZZbV9R9I9/IZQKGMr6a2S5K+nWUfyn+h7Pr2pGbZ5ZP
JEAiFW8lTdoc7bVvBKdVDlSWnv4UffB/1nCJIWzA8M0C0yLZbJLd1VUexMODy9ZkGcqzmRZOxzhO
mqTEKy9I1jtr3DWAuVrjYU1b3KueqPZUkHDOFFVxqSNxhCPfEPRDb6PmFZPu1bDZRMmpakeQsHe7
ytUOA4Z4eXzSY4gTeqHB30S2UnCkcbHKJSJ4LVsJRDFxT9UG81DghbGabzi2FCFFNjCOT/cgrwM+
H7EMudSxaWlmjQs/dTq/zYufPfPGgMR26q/Eer08NlmJAzVPHa0V0HInkFU435Bx7bmdbsEckGrm
ocubm75jdWj18XwCIZJ9GGz6o09Z58/uUId0Bod/E63Ppd2oOOFlwRRBHfAAE1/zgQ+WlD2dccsq
gqzwrsyBBSZzbgvlK0virqh88ecopAm4nrZwZvVZPBKXjkgipk9u9a0ZH2uw9S4QybFRnd91GiS5
HIUPfVxV2ERqDPBYCokWsfyquSRJ6wg2szIwuufUbcERfKonFd2Vyg7/++Y8dsiQQVUSKfXFCfrh
ean2UMhuzc+XvUZlhe+YjZUmm0Cn72I0VjH6iYumLePZ1FEZf7ls56NH8FmDewLkqnuO6JwsTaB0
0PPRFM/T+Fjp90zF2/9xc5+bEGJXYjWr53ETs/M9dk5GG8Y14Azvq6oK8PEMR8+JTqD19lvJTISf
9CAs0RaOFZ6bx7j1nnR3UOSspRagMGMiz8b1UQS/pkaWRGmEhPzQBn322aR/HXI5myfkEMGPx8VQ
hFUfkmbp5t/Jd+e1o3sa1X4e3VdoCbq86jLv2toRLq5kroDBm5D6ssswLgo/dkCohGKQqRiPbL5Q
ekLxB4kjsKYJcX3ocXFrbGSmWu+e1L+KiagORolzWYiruM47yKw4ovx3i06IaqlwPRysBgLZLzoU
PxOn5OQvflvfet67aWePPR32efaoj90RBY6XgdBQN1qwadWIEUz1LJB+kw2iVIqYz0XCzvduO0Dl
DK38uLLaxXW0Dtdtahwos/YLfH9ZVdVLmTloicD1kQOE2/AtvgkVdQ2Oh8nBYrbd2nxZnAhEMeUK
cdGgLgqIsWeLYYLXZIB+YwWx5Ng3zdHx19mZrmKIhOy8YS1cHx2hdQWJBpczamVj9xohifRg1aOp
EmmTfS/qJDZEZk1AI0Q0XLSOEfLImJ4F7wk/yvVQW+crN61vZq3/WaWDykd4m+55fYZCeg4KxMSE
K6Lgej5BC6Rz59jlF0WthUxCp4cTHW7Q2xU66xK2zEMap0Tf7XQAlFG1OvzHPxiHL5jg/OAMhYJx
dO502rDiajOPXthO+lHTvb2jA0lrWXttoK9rOuHKAzgteRmbWJGokmxArh4PsTKu6AlY0vnQK8Sa
tYxwh7Pi71Pi+gQcVn8dSgDk+l14AA0GmkTPLRRjPDM6RsjaRjszOTHjegZBUvV22YrkmDqzImyp
uUoM0C9iFkfn1M5osWX3nru7bEPyoKAwwqlysI+Q7hImq2vXdG07VIcqa97naDbw49gzAqc3lkPv
5TmUGKY8LGoQcc9ZP98BaYbkjTFZV105PI79uii+SLZT4LoWeAF5wlqskdE0mkwAAEGNSt5RSfBL
9y7StYfBm1CrmEPF8GWeChcFjydedAQuc76SdOxQ1uZPmsaIIJZSdjceiL52CavZlzG1sz1uCvd9
vDp3ILy+zVzNgShErnDY35Ms7hcsAGRODexXYLTOvyKy3GQeIxBSzI099WgRLqkexHZpvmgeKHL6
fGhB8j7nVXINDBecLs1ylCkNNJmfHCdrX2aag6iq1xzzmzvGNASf7TrgaCvzK50tVbLLV/yS3/V2
91J7qRE2UcPZzqp+2cWrXb4Su7c4j43xovem9s6qjh28TCOfrChix6JfyjBLzPUmSc0SlZAoSvwY
vGgPQ9zOKqDSx2cm1h4XM1zXca+xRRmDfMbDm4xVEbgE/V7EeaisHz3KCLnRgp2T7mcViFGScoZF
EATww4TX5YX5z0bbnAYHr5Vh2XnuI43DavhcOS/J+A2CdylyMPatqZRvlO1vHAaozIKiHXSZwtab
CrJYkJEogikBuarBlV3ye7s1FWAAyb0HZw7ksJDPxkYX0bRTAb68dAYSuhg8ULmd0uZr5r7Zzv7y
VpLtW4BdoGtt84gi5qymuqUDenuKwHSnHZmLk+3lYdKZfkG/xLOpON+kc7exRs53zDqSMctaWOtX
EIgTsiucBzYrZk5uBLT4ACNzPIqwQCTJ59jxoD04l9OPabbnB9cZX+usrxVlZrkDQjoD5TlUZ9Fa
dD6cDBCeduKv8zqagDn93i1A1lyvnh/PqAzuiHM1ojO1UdFE86u7GHdMj2KzQcsIHZzC1d41eyey
S8yi3b+uw/PcXMUZyAf8XHvV26OheqtIsgLoBABMn0sfoPlG7JMfIOBXAkUHH+lf0bc+00DPwyjd
9bnvZG+0CGJYte/c5nDZN2U3gq1d4eqfEVAKTi7G6Xb9IXXm47So+sJk7s/fSJhM1K0+5FLbfupJ
AaJT3prddCc2HRdWctxwba+K24fMLbemBN/P6xioN9yAAzeG+lRsH12r8PWy+IcNvTUjHI1xtrC1
TWAmQlNxMz/M+ZtX1kG0/EzAnnl5gWQhH1giiPZ4iPmmiFPn2f6umnrsNLRqeE9e5vme9dhGzwME
pm1Vop/I/MFGsIfaEQWNmRjvDaaNrKX80gMcZ2/4XvNMVqzcTmOPXfQJveCaeTvE35Y6KN0jzd+7
5i5xGlRuDu54rZs/W435ZfNcrMfKDtNKxcEjc6bt9wn+arOO5laM+wAoozPdH5d96zzS7nufKm4e
vzHZYgTAiQf2GrxWcQoJgYe2bmckFmaiJQlgXIdiQTWDk8f6ff7I7CVMDOrnfbUrahy+xdeGgg4o
KNgPi17l86fKBeXoHOj24xwrIrz0Zrr9NMHNB9JQlHkxCay8BhsVJn+H1FCbhdR7ycq9nYVjfqyh
wRaXYfX3LVgU/ZYwD7wUuJbENwRjSHogEwXRYHCdI3fqR2YwqSTzZOF3a4Sf3JtHbN41XoUGQ1wA
jC9971v9wSn3NHmZrGMZ3RMVQEJ2Edia4163McfYYsXpAnO2lQWu7Zv0bkaznKd6Hcm8F099HcoA
yPyiwntuZ1g0yzZqRFuaj+g4PLXrUwJiOtP4VqhYNyRxA8flbxwx0G3I6Z2bQmNsVqYmTKXZsx23
aOcEH3F9H4NrkQZoCLscpSTrdWZNWK8pI3GhzbAGvZSVgfMR/flpYvo28UvzK3h2AXlRBEZJrD8z
KaxZhkbkyhphkrR0p/dDONW3usoxJAt2ZkQIN+uUZVHLL1PxVPqsuELBEdPqg2l9ZIorFZGuGPYT
emaR6kOR5XzFyiozC3Phc1g8p/NpSu/6iqJJL7TinVm9pJkZJOPPrvqZ2jfRenRoG06m7VN974KK
PD318b6NitAYduisCuZiANPmHjeKHOp4yf3k/f0hiGrJn88VpgbxcahIit9vgVHwAF4y2oPDvk+a
u3N+XvYuCa8oV1r4Y0u4jbUuenRWfkuJ2PfaCjvtc4p0qNf7eXLSl12b7ht64xk7Uj/0YGdaqoCR
J896K8rk0KiOIFn43XwNRKTPFwrKZdGk6/gaD9OMwmoMEdjAynW/G08gJvej6W1o54NlPVRlOM3/
UHGAebTN2RQvM/S9n5sHeTXtZn41jdjD7L2QFRCR+mpOFAegdH/9MSM282prpHldCjNV95a2Uxg3
x4pV/7KJN0aEgGiZWjID1oSp1L524MUe0p2tIgqWxSaOy+J9FQ4YqIR9ZQzzVOS8LJ3Y34votBYQ
ijy1Dshm8+u6/jx/uuyssnlDXy/k/pA0ApRZWB6914HvjRfsu2WnuUfLfV7/4QjmrcP/MyEuTUMm
yLU3MNGy2yL+wuydVil2t3wUUC1HfyuSTWKuCfTxa0+1CcfHelzMz3p206q6yaQmUDmxdaQJ0Wkq
rEsyEqNdHYxinJ+Bgl7yG1RdL6+FrPIIHr4/NoQgtVjQuoDMCPyrfVu/msi5d4Fm/SLp12F8LHAs
WkOpsCkfFt456InCC1JMG7KmH8waQKrAak9x/J4ieUS/XR6W7KRAuek/E8JpGxm6WyIVD5bWaDdp
R1zCrTCr7lZvRzrF+1s1GmGRvCUuEnOAKQ+y67FxnNKvgEdfHg7/DeGmjUX6MxxhkfJhmTpDhw2W
Ln5a+KbzaXFL3zOuqapAxGfmkilhcxoOayOjgamp/mFoV0X33sx4KB4uD0j2mke+zCAcH41Lsvho
W7MJSijQfgoW3O6AmYRki+FHw3jtMDuISIuXXHPnuPSwWNFt4sSPCVN0nMqC3vYLBBdpgIIFGQO+
gLqncflljy+EokR9BRKe2t2numrEPFALE4vOMouAlAzt3GAvPT+URm9N5smwkCdsIaOS+EX66tS7
IrqazdWfvc8UKeQeb8e/Pz/QfwDUPHrwofAjNtbmbc8i0Ij+DlOuG5b9YZx3lxdTMpNorOE6UlC0
8kCicD6ypnSamaUQJLNZGvTu3tYPCfVRffOtNMRFK1OlvCQ+ujX4O6ZtHiM2gb5EM0dYOjPzi6wB
lvi0DjcZVdSiJFv7zI5w9o46mtHN0kOyBOLrroME9ux3/3DAnxkRnqpOM1hVhWtpkKAZyosC6n2e
VJzMkvgB+gCkITm8BJ7A/76ZsNzW1pLmdhGgLHrT1QPUq7Lrfkp3Ne/fHDPFvEmi75k5IVyBEQf6
HDp8riA/c5b6KTH8QttB99zFXKq6QlXWBPdrrQE3gQrWiB222TcgMX2zPc55aJHHfHi/7OsfXcJE
8Q6BB1dLPEJsYWi6HtnV4ECTwukYshcQMRz9qt5fNvLRv2EEdXCIUKMmDu6H8+Wy1hIV0DlG/RXV
aHMImZbidfrkaKfLdj5uXNihgJGh2Ivrkvieyta41psUdgzjPQdzLcTM2GcCyb8R7E3OFCSW4sb8
0Q/PDQpLVehTbUAOGAOLdm11HL2rrv8CMSulTJvkWrO1BKbw8ykEXqSZqh6WVtOmuDVHUbp3+ii+
NWiW7VMPchhN2dY/zcSOnxLDTQ724OUvl+dXOlzo6HLpCmQ0xCJN1HotLfUUcE922wFyXJBH1/ky
WyFrFTtOupIbS9yjNhu8tDK9rRxYyqcm9HCDYzZkvmagPI/J9Hk0H81ece2R+ujGohBSXDNCFziF
RZBw19NuJQ4ArfdR8w9VVqwk6muobeI1h4PzfGjmnFTQ04Uh3QlSO7CMzh9HsLPpfju8R+aTnr7M
3h1w8f+ydv+ZNQUHgrJuFtsVH58B7iEwfGkPtrervJ0+KdIa0pDyZ4Ai4MGIW9AO1LCkmTuruJ3W
B2N5uzwY+XbY2BAOGUPTGmdIEkCpOS9FvStREerXDlJzKXCxr2Pma8tpVPEEqEYmXHn01NHHxcDI
RrKGGoCF8/w1WlUcdyorPGG/8f3Iq0qr4Q6S0uskex6gZ56rdEGl3o4wCZImF3lJU/D2pi3raPVg
g1l+tWa+C8gpyAESZLsur5Q0ZGwMCedL7lV9ZPCNPCOnbmo/Ynbr0d3a+kylGiUJGbYBqhXqEAPA
VhF0pUVD4a1OjIvhtLOq+zENe+d5rO+AW8jr0Cn/3suh3gMIrYWKAQoGwgxmCY1HN0+RLMluHOOh
sN7Kv7/loByzMSHMXQrOzWxakPTPq4eePLTjK6uDdbknw98fY6j7ICDhhEbZWmzuZAPqHs4ImIkb
PRT6c8YC1w1MHDPZcrzsDrKNe2ZKmDYAz1ynsTFtbvHea282RLCDuln8brg12Ccju42jQfFikPj6
mUlhGgvNNEHUi9EhQz0Zb6t+aL2bSlU+5r9y/hzitbM/cyiE9XHJu3VxMTDP+LmM36B7F3lPLHkq
0mNEFL4nHRGoz3iqhpdlxDg0TF0CzT+UjpF7HIHFSDuIGN7QQbFakkgEoYE/doRIlE8joXkPO/F6
T6wwal5GFeaK/4Q4bZg07CHUQQA+Evyh6t2kJhEA6REBFFN/p6rMmdwAiM3A24b8nPiYoy7exc6K
5l6ohUFSnjyvVq1o9ZeaQMKMF7sBaRThhXliWBMGzffpz7p5stELc3nXyNabZ+T+Z0A47ZLeIPNa
lUgwlY86IjXJ753iKVFpAcuWe2tGcKs2YyPObYwj6U5r9clhfhYpPEpyHHCFqf9GInhUEndxMucY
iVt/0tIvHoTUIbWZL7lfqLgIpasCOW7XpVz6Q1TkdnNzMjodJXsrvTH7JuhKplgWlQVhMDmubnXN
gSpQN6LIgDQqrTjpgmyGwP++uQm0fYOygAfwl5a8puYLXUDkOylWRGoDmB7ewoU6gpi4iqO1YvkM
4FU932ta6NY3tHy/7L6ykxml4/9McPfeDKNo4y43G5holjtIqg5eaAI22dwyDVLJDJKsqm4iWSwm
LrC2KIciLy4mZIFpg1YQRY0hWfbM7kICzeFiCTX7BvGZgen28vikTr0xJ4yvh3gHGGZgzm1vJuOY
Op8cGi7tsVFhieVr9WdcQrCcRhf0QysMDfNXOzswZGZNxTNIOhbU+nkjFgefCMeYy7wSrSKo8dHm
ZWpe0+RkxkC8PmfZP9w5yB9DojghG6ahLBkCv74cx/IFd/iiCUYgMG1FC4J00jaGhORDTFzgdwFt
Dezks1bUProwoQeocAFphPaQ/gcHC3pPRI/TAZXPwO4AF6e+iapW64b6gA5dxW1aGnE2ZgRPM/os
M5IYZoj+qGlvTAsve7L0egbgM5aYs5/janu+VevMzqqIY4/YClU4Lbl2szykKTkayXStT3dzVQGe
RirmV16nKArI5pDiEsAZSPk/wXYPZma6VnC92b2v88K3suOkAfd6ujxGmT8A6MTPIGQHXZFwMOlH
unYu/KE2DiT6NS73i6PKgUowjEjD/DEi8guCd38A8waMDE0AjFpI3NvI+WI6B88KDAAmqqfMO3Qq
hUWZe2ytiq6+UKAiuNWuuk6hw9n8fVMahuXALeDpIJQTcxctGddmbeAe/azZQ2A6WXegaNxkAXNy
G9Sgg+6VCp+Urtcfm2LiAgCJLne5TVZ/Kx2IVH8Zhv1ll5C7/caGMHFsGkHhtcKGYZ+SzvCn1gK4
6qHoH1ZkLLsorLWdTnaXrcqORYrXN4j/0IUBpPD5XpvpaqD+AKNRD+UVH1DhbAQ9n8agL9O7B2si
JGy6Jr3V+giJxaU0Dpc/QBbruXoDp/TBU0LElheF5tKhwAeYuFgUdMew6SKv8LXiE6kU1wzp5uaV
IqSZkWrW+Spv7gB6SYfR8wa8zts0XLNqB8Fr5kOcGLcmS9UJKnWZjTEhTK51VUQzQ81Pbx4WM+yn
19xVuIx07jyuOwjAMOcTOx+PFidOURUTPIZVoObQfMf9hmcmQK7o2EssxfEidZU/1kTFK2azHiAz
DGhJzefE/bK2b7G3PpaVfq1XLk5OtKaYKhSvNJpsjJLzIRYx00hsYIglkKH8CjX+Q04SXXJoikZr
C+5qYqawLBvopicYlpm901Xz18mnlu9Vr5aqjUK+XH8sCWNB+WZOOu4Rg45enc63vYCmj+OI+t6X
f9hUaGBHocPCISq+NyHlFtPenpEHADzI6e+gdD+6L0CQj5FKIVbm5r/x4yilG5yR7XyB7NxdUlpi
gVYwAuTNtGMD3obk0+UByXYu6H+4/jDaMpBeO7dS61YFes0F7yjnW0bfZ+CAWXTf2YpHtGyF0KaG
BgM0OoEUUAjBQzdMcZtg3mLtZohPOrkrpmtSPw62ok4uPZu3lgRf0AGkGJKer5DRHNbWu8564Mpo
RUGs1AyhMaJNo2YHgpaNuet+NtbbP0woRgiUDbISHySdh9Zd197jEwpWW08zw5jtekSO+P2yHal7
bOzwV9Im5LqaVqCerGNG3evMujazvdYpzmZZXDL/mKBCUSGfbYggpxjKPH5ePCR152MGmt6Yvi+o
T5HlTldppUq9ERAbC/ghG2U+wU0cdyGTEWFQJWpd5hLYxnsC2n2SKm7aUndEYtcFMBMoB0uwUy7p
QDILTpKvRxRhm/RFm3Zdc2+p8obSAfFHKsaDS5UYA4sh7uo4I/DGQjvZ7bvrjT+8Aux6LVPsMJUl
we/bIkqXqIWliTyCBc4sP1MuGBbnu8t+9xvvJub0oPn735CEiw1ewkC8RgaGxNzbdax9arfBWGWv
TWc+tflwk+oN+EtfSPOpSpMH9L/5WrruJveLiffZ0rS71U4Dh2Unc1SxCakmgR96m00xFBazTYZv
A7tt5+0a81ZPwlZ7ujwFsgQE0sGQ6sPNDieB4D0x8yZijMDGuPPXYngfx2DNTjq7Wppg+nnZlOyU
BkEcaOBxtbJcsexhLpkxuaDAC/L5vjbuQYHgXzYgnbGNAWHGcqo1S85ggNlFmNGbpQ8LRvfjv2Qf
twMRTjOH1GNpD7BjpV/TcvUt49HIv18ei3RXb8bCx7pZfbT+A6bJbSxD6Wf529zEQW4k6I1/clUl
bOm8oZnRhKqGCxFs4dyc4hEvwAW22gY0lm9z5+uQKVGVJKWetrEiBHmIZ0xIeiMCJ9g6drbrIx8o
rEF/cKO96b5cnj5puN8Y43/fTJ8eFxM1OMgt1W8jgL474M73nvGSxEHXHlmquEopZlB8RFeOBlD0
8vugfBvqw9wAhvUSqzi9pcck7msctPebFud8UEZTQwSqXvFo1tzDaoCC2O5vo945XZ476T7dmBFC
gpWiDhGBUyxIoH6dQoSbfL5sQPqIBY38fwMR4jujtMxNUDkEK3k3B91n7XHyPpnmE2GfEyCWoD7l
1qpYL91RG6NCrJ+TEZr2OYxaDWI78kK4H4Z5mvi4HIfU+Qklqn1SPQ02bqjelzlNAm34XOvVy4hW
aZbVIH2eXi9PhNRtNp8kBCxt0GOrifFJYzbhWfbcNOiJeGq1w2UzsgVFxxzwZ5z9AMwS535TNn05
1r2NXAgJUzAbleuquIPIBrKxYAkL6sW53ZapCwvj51kPZ+fRcN5AqHZ5HCorwgpGGSaLMgcxsfg1
gyAizv1+/tp775fNyLYZamMWb+pAc6+YWLanustmhsGUyG+gFGOZ+xUSBJeN8DkXbx4bI2JS2SWN
npAWRhhadsr42WOhlz2CCKrLrrs6C5tRxVksi79bi8K21knsoXcdFm0GzuJgINgBxF+qm+lnXqlK
Woo5dASHcL1hJMsEY1r9kg/hPL5SRcg1pN7gcXgXChrAcQre0Pea2S4DckJW2704aL48zgvZO2x9
A3tn7ueTOx3mrl3CFAxfV65dvE01Q/ov23npD3BL3FjltKfz2isAYbI4wzUkoCXBtTIcYZ49MpiJ
zgHw7qgh15GCESJCoupbZvu9StZUNs1bW8I0t0ARaiVk+4KGTT5q/sHa/jBVKCnZRG+NCBONYzt2
Fw6zrxbAEmIjrIvxrtTAI/xPJXBkowkKYXhcg/zgPFLhauImXTzjYDBCC0zFSfXt8raTLs7GAB/r
9l6QubHnlDAQG2gEBOycDqkfjZ9qc2dUKmFFWdwFQYkD9QNwvFGR5m1wzUVPZ5MXLL820w827S8P
Rrb6298XBsOSwXTiiOL1siZBTLswcV76WdUzIpuyrRX+982UVSjCRCXa/4I6O43WIdLREjoGhYvX
0PM/jAd0Hmg6wFmFtP25pWIqa8gy45xazCxg3Z4O0Z44irghXZQ/Rn7fTbbDsaKRdDqMRGgYc51D
Mqr6MmX7xQHmlBK4MvD/wjAqKCnVc4ZjirLjCnW4yq/mp+xf0CIbK66Q0KgcCxlPgnGQeF8a7zOo
XS6vhoRXF48cLkHn4n0IVLkwjmGwEF8WWLBRWajME96h9nCfzgfQYLnRqWk/Y4fm/aGJoZeD/YqX
0OUvkE/kfx/wgdhX07IWEGqe/kqC1vUj+7Xu3ubxdNmMdBv9GadIgRLrKQTkOozTMBLfxdlQPHuq
q4t0E3mchp1zeUKA5dy1o4V2oD7BY74CN0/7bKUnvTrV3S5ToZRkpzzY1/8zJMYEUi9xliB1gowT
mW6n6XXRjmb/1pZHU1UpkW6ljS3hRTfVWVUsDmxlKMWsIJloUsVZqhiNuDQ1mc1ucTFtpEz8Lkf5
4sYdblgfmvnXwlbU+WXGILoIuRXkOpEVEs65NfbMYuCRYc7rfUpIMDjWaVjbY2d4oHSY/b5tFIVk
6R7jaqsAgPCWLLGVkfZRmkYF7kl1GkRU91EeoTQFJdR9xE6W66fRL1zc/Izd5eTGycNepZYhfYtt
v4Av8iYeam47GumIL4jrOzKHaxxa074pbpP4tmWHOHuK8Da5vOHkNpFo4NlzaAWImSCgUPo+hUZL
UKIZYTJRtnlImwetvU7sDkyE6Gavcx9d2wqzfAHFO/dv9lCAHzhNhHCSFa5blZUNs15FtZ9NvnbI
AUMWYZi18lR1HEwK/N2BoakqcLKM4nZMpvVdd1cdX4ZC5zhM/wKUAeMe0mEgoUFbixBkGXIUlbfy
Di699qv+jbnvjZLlUbZRN0bEM29G3tucPDQ6ud0A4VQdVSzF3MriGy+IgJsffU6e+MS0chDsxH1a
4mmW+HX8YwDTSu79rJoHZcOFLFxvTIm5FsNc3ClN4zKY4yKENspNOichmSdFDlplRrjGD9la5y2B
mah96ujnoqXYjCoCHdkJtx2LcH8n1br0ZZSUgant3OTKdu9xqcomxeJIl//P4ohwlWJZnVHTMRS8
RnyHUd9RgSVV4xCCSKQbpV4ZsGDlj1OJ/BdsmJ6f/EsZ1gPlH8ipecQUryS5q9esacGarMXtp8zx
HlpDgyTvfI2O1kNH+uPliCGduD/mxAtIXqaZtUbw6tEaDrMxP644ES6bkLoZZ0rgamxgURLczDYi
a4xLmOiaHxQtqHmym+Ivf23D4bKG0D0AbhLvkfMQP9hdbDGtKaGDtESmv0S6/oBGi8wJzaoq0t1l
a5IGY2DLLK6rjQQfZ/Q8NwfV34iOJmi0zDLzMw2x1LqJUJgfHJR+g2bNfXdIjkbxQNt+DxETxeki
OcbPzAt7Sh9JBunmFjNq7jWklkHFNoYeQLtUv9c1xQVFdpSdWeNnzub47NA/lOcprFH61OMptvY7
8HL6TvJpoDhnkJy4ifp/2NBnRoXtZi2g2O0JZjhp7pt4wt1LdfUmfJaEs/LMBPfbzbhi6talVmBc
mvYYWfvO3dEkDk391orecm2XVprf/qSlts+SXZJ+TrKBQyLx4g0c4OHS68n+ocdfFvbijpHKwfjT
5sO32RZUYH5rhYrkDGh9KxmoEUtA1j6VIBgYv1nrfmrcQ9m+mGsI5wM4WNUNJ9moeGsAbwjGdiQG
xbSOvpgRM7hKbTT7Gf1k17dZv7+8cySH6O+mfECBkf5wxD71QtPpTB2QPnSEHpz5Byn2S9wFc3WY
VeKMkoB9ZkrwIAY4k2vXMJUYYaEBAXr0qsOiIpeUxM8zK4IToTe991gHK25+mMl9B274yzMmXRTc
1f83Y3yYGy+FzFtNmhQGMgKG7Nd03CepAmYsA2EAQ4iKN8Cm5GPfR5K0oGIe0WvgpPoOzTPQXduV
+fc8ClPjhqInKN8XKYTRdFWKWBZbziwLcVujBbjUKO9yYI9QcK3LUM++I5EAJui0CcEtq3wKS02i
Nw1Mj6gGIxEjXJENL4sKOiKp2g9+AdJZdO0OIJbs/X4Z/Kwc0KyIW0T416sI1PMfo+I4dTdbco6b
rNaH2n7QjXd7/nHZxO8+eyFmbG2I+fZu7K3J0GGDNtOLNbCrLFr8DAD7Di1deU/Dnr63xZttPOMe
zuybck52hovyruvrOboOreSUjvZ+KSEJYL+SSIfO2Y8UrbfArfijVT3Mk3WfoVv88ndL9unZZ4tn
aTomhtXhs0e8Akm9n4xPXhpqlSKkSs5MnNWAL+q4gyCjLmzU2EyiplsAx13s1fyUel75NYZ3gJnN
pMk1dgUuD31ltzUmIwEj8eVBfgwT4MUH/SwuKGCG/0AaNRWsRMN4CmBA8Vzr11WhGN3HKPH/vPvc
hIVWNGF05dikbZTh9zvUWjwWB5me7z397fIoJGASmAFWCqkypNph6zwY8YqmBQE8cC+kTy0oPvO9
Tg8zVMriGMDce2sN2eg73k0fsBfL9PsggFZts19VEUs2XOjUAjMOTSwwTwg+0yeNkS0Ew2X1rzq3
b/pFOywDUYDTfrfune8oUBNDYxpMDEAfoQRzPtxV1wet0RGdJtteE18DuuTdSEr7eqnJmPt60QNS
2LMVKjk17aCqUqAFcC2NloZGmtYPBp7V9yjUdynaKr3ODukUkd3UteMM9fShrHwN0pC137M8eYmc
oXuZ1hozSPXcPZIoUx1WfHk+jAcgN/AxIBfjiKGPDWVhm1mLkpUZ4/nSQP608Apwqmuu6zNS3ixt
gftcgU6zTPsH7ApmE3dlsKkCYgrM2PlsasbsQSACO7Au3mP7OkoPY/TZKg+XfVTqGhsrgmtA4WLM
LN5h4nZPeR4aLUgujNfLNj7eYgCoQhebaUNFlEO2z0cydIDaN3TkYNzmgQzWbeLRgx2tOD5q39Ui
xeEhCx68vRSK1lBmdsUyYMeoFhsDhtQC0+y1xCfJt8sDklpAqgo3AC4E8SF8RDWYRhN+PDn23jMj
cEgoGn+kU7axIFxjFoZKaZPDwlw/jiCQnp717NrLO99TCQl/DPRYHI8Tm4AX28B/wuJEI9QkCYC4
2XoHCKTOjlGyqybfciHpuLs8bxIuwjNjH7DgbRS3FYdltywsye20HEq2c/OdER9tcz/TsO7uyzSs
o6NLVeq5Mk/fDNTj75vNzRDaI4AK8IHq7KZFKtw7xipVN1nA2JoQnn5N4kWRscLEUITDfAJrAEI8
dAAyb6+5QacSBJfkivl04mTBYx6rJ76r5yrPzQrgnCBu9l3/oK9vJDu63f2SQPfhl0tPhfm10SaU
9CH1pn/rLEVGTLYPEJ1whAK+h9shn/LNlEbMjrOBYrwlaE7Qu+OPRBGepBYcDm8iIMUBmPXcgr42
TU5sjjyinW+Ut3qq4uSSJCcQKjCLIOTi/OniBmiZpjPouODUslBPui6XJ8M7avlt3O9qO4y93Gcd
EBL4p0j1y3bexrC4GXJnjPtxhGGg0j3tYNDvWX9nLK9dc2X8PUDxbJCiRl22YO83fJBNXO+75Vuz
kistScPL+1s1InGLsaqwF47aTkCgZq/3RXWN+29kf9f7I/BjCmuyDb2dP2G3DcB7dLnOx4SivfO1
66+y6cvlAcnCMFrFdN6H7QBiJwTHprFAp9uj88eNTNQ62/RXOhLNn2qopSRzvO5AF6NiHZFNIvJk
nLEdmD7XFVx+1hKaehzBUebPfQ/e8kDTX2vDX7yrSUWKJJlCg/O0/279RMOxMD5QJRq1ZsNW7yEr
Rkz7pentdV84oDa8PJOS0GiAXwCpbS4miBbm840c65DlncBnEKTQuzSW9C6uH4CYvtOM5qqh/0fa
me7IbSzb+okIcB7+suYe1S2p1dIfQpItzvPMpz9f6t5jVbGJIlpnexs2YEBRmYyMjIxYsdZDIGt7
2yAdvG51gYqXxOmP2TetgaElRTCIH+HgHBmtQnzF2vrhizaqR0kyb+riU+UHt11Qb7nHIXLQnc2I
1kU0ISdlfdaj4Ki3+kZXVl6f2sJX5ofhVsz4k0HMkSCVH3W5leG8ds5kg9T68U1g5LK6SZwweuE1
OX21ncQ5hVrbHyN9jLdV2/S9W6gNMq/N5LnlFAdfsqqQP2SeGnlbuW+M5OjVcQuDcj80N9mgDWiL
jqa2tdSg+KeNOr/fqlI6/JPA3vxv4MFEXOvDOLh9aKo/rK4yTlk/xrejb7fDhrt6em6dSsEp5Pir
V5fhiTGXeg9ArU7vpKx17mO5y1earm8fuHwyhtLASfBkQhjt0lOSqFH0oKDHr9Q3PBUk7Z8xv0+8
tamq39oAs+yeSXH6a2LYiUHqWebLw7drykCn99dVmbwJgqC7Z0/7X2Er1UdZbyGrMONi+GFnevuQ
DT0tDLmLi108xPVNbw3VcxLnVHYbCP0+V6EefygTqf1RONK0siVLzgIvkAFSXnACz53Fb2Ud2RD6
0NYohQfJnNSdWTqnoqiqk6ZRBRpt23PHXO/ef8EjjgUeVdyPyPLOvgWPV6r5v/uj9RM0ha5l7q4f
0KWPfW5gFsMb3W9sCUffQHBC2SSXCtcL5U30/oISg78k64J0kX+ZB3Kp7Mo2FO0o2yx3bRs/ZFrr
tl21cqUvpCsQNBDleC0KAofZSydLuzLq4546tN1vQ4lDO2yub9jCjcSDEIpAJtp0pKZmt0MfIIfX
VSxEHTcVFOJoWrcqRJidWynaiq2Fj0MX2jCB+ghFm3mXsJP1Iuk8OtFB7nbZt2p4bPJdtCaatbBn
WKEywaYJhZ6Zj8WGE6r2KKxkX037PlprXKz9+bOnVDB2U5eI7rA9ZK4s7fwhW9mnNQuzrx7Jkdmk
KivI1PhkdtExL47Xv/ryl/izRyJAnCXaZREk5TSyhjLz944GIczwxaQE+/6BLsRbbMpuQsxYcN1c
2jE6pQi6FDup8jQZg+vb3xvtwYmClR1byDsu7IgdPVsPilL1CIQrZWDyw9jd1/0Xqf16fcsWqvSX
a5mdlNj01HrosDH5z5EHMDzdZVbk+v2xme7V6inMTrLzffyLiHaxtJm7mdCISqEt3FlH1rPetKW8
KfJbbe1TrW3h3OmCfGycluV59kejeKz8wdXi7fU9XLMxc7sxn7xUbbBR+c+Tfcz7DUjmtRRt8fRQ
LGRakUcsXDuXvtDaaujrNRtWOmDQja0D6djoisqaJX8e4RYIX6rkY+2htglCt00+MXV6fZkLPQ5c
ReTcqMBT0JlzkuV1CWQ6x+3bcq9ZT126B7qwH8qNlzquDPRPHu6S9xPLGkhqiuybA0epfZYRW2Y8
jZVikZqmR0b54Fux623V7a6vbSF1OLcyByxUTmpDwYUVo3rNiq0+3dtd4cY1EWTvpa/XjS35i0De
i7ExQWE788mpUOLclkEVJdW2qpAesqiVPv+FDUgYFG4mXbzaL92lJ8txSgd3CbNfmX/XQLSydosv
LkPjwkO4kux8DtfN+yrqwwF3EHCFQKD/KNevkf0vub3zx8gcrTvYgRVNE0aa4pNH7zz8m4KXcW5h
vlOkKGOUcnqlsnDpTJrtjbfG97yUjgAtANgMg7xo1Vx+jXS0ONM98JtGuZOHbdt97ay9Fp/G/uUv
PrvOI5xSEJCy30pgZzcGlLYpnLR8dlM+Tt7Wr06e+vm6iaUbQ3CJgLr8rfk9P5Ft3nRyM4G8UZKv
hXTD+2ebd7vRfPasve0cYvWXJe9za6XUu3C3YxWVKnZRQQN+toVG0HomLV0COYISKmrZoXcseYjl
a8AU8b1nDx4MMREO7xrNtfnJUZI2qdU0BkxgtrtcK13PZpqNGZgB+JeyA5YBolYCNdWjqz3FP67v
7oK/X1ifpXldHMuSDU4DXOvgZvaDUq6sb3EfGbBhloO2iTlvciVWVzdUzVkeATuWfg3DsxTcB2uX
xUJwwMAfM7N1NIHWhJWDGc2/Q2SxC46Gt/+LrTozMcvCJlWySz9OwTNC1dvXYID9T9ctrC1CfKyz
0yRV8BxrYq8oQbi58yvoUC0rVvqBS9V+Bnd4cPHkokw8f7bCVBVLkIuBxUB3rQh52gWMDWhulj3w
4MYe7NvwHhf556H97K2hvhYqThfWhb+crRHl3C6SZBwu7aJD7Vgf5a68FXRZvmaCyGIefEhxxPpw
fWsXIuKF2dkdGCaRz2OKRU/ac+3dJcb9oHzVqm/a2oTl22/IO9CCQ0VHGJze2ix/SOseekDZimim
yoEbt+VDakpuIgcr8entPormApR6iBXwBnzzJmjasslGM6Z7V7t6e18MH/ty3PTaSUa/AlHf9+Ns
BdIEWygHcwrmBfmhSM2kKKx4QydZUj7HwbNUf73+kZb27szEvPRutGbmeDkmCmCclf6qtea2HrfX
jbyNeL8RM1xWNtcwkh+XDjhC8933A5LUpdXvzKje9ms5xNuQhwWbkULezvQ556WyVJfMTA6RL7c6
t5BOhrrrNGi4upfrC1kwg/y6KJswFiCc+3IheFnaOS3wgbT9bDi32oAE/KdWWXkTLlkB8w63HY0s
6hvim52dV0MaTSX2fKwkHsMjpfecyO1DP0n1SZE96Xh9TW+Pqc2L44818WvOrMWWEU2ShiZ7Fpax
qxffhyz5pPpf7Uk9js2v68YW3A0WV4gUOEewbmuzgB5FReCVJe7s5D40Ct8HoFNm8fG6kQV3s8Un
YsgUVC90UZcrAozc5JZgKRvAXRguqYz1xE1p/3PdzEI4+M2zbQuRbWCJs7AzBk6qlAIPZnn7eHoN
4AGKQka/trmyB/xLoWhtaJImHD/9MnOx8XIqXgBLVOjKZ5lsMEmpE/hwyWqFXU+urHsjgyKy9wFw
JF/PCnhyuwFT/BvL7tqt0we9Wyo2WTVvZOYOJKoz9UbvpR666anuT30v6S+pV5OKhHJXHKNCi6dt
pxFN5dRsgkPbJ2gNdETWu7rq2zsqyNVDqYx+e1tYof7BnEzO2zROe7UZg1tTTeVv6pjbt0No16cW
9woZHksJzPqkKzQP41iCYsh3zF+pnA/7SbfHH6E0Gk957aUfAzpZX4rYbm91Jx72BjaeChvUR5Fl
arBNB6e70RPTfO3KAHaneAwUd2j7ZtwqvpQ95CGA5klOan8zVnL3XTB61nsI0PJTa06E7aq30g99
VjXTLV3W3vvggCx9ZNTF7jY9VImNO2RBfrKMYHwp2irYW2EHE2iuwA9AQdM8BKGGVoBnQ3e+9duR
AaBJDaTHRM3k17icvKe8qUP6J5ZRntJOirYIvqGc0+lZvaFuFWS3WRHnN3xGzd9pTjz+q5ZqnsKa
FqefoCsqeGdDGL7P6jr8VTdlou4lq8p4E1tWG/Mu99tXVe+br/nkoynTBXb0A7EGbVf5rY60RpZo
d3pQU35rTE9yr7v82zc0NTFZMOVZwCQAfFyerJCLKpBKuJLVdNrocD+oUnOYIvkQQs3sdem/kbTW
uFo6zJQkhNa1AyHbvChieL6lZymnTIv3JuCjdng/xI5FnVmYBfUiS6y8EWypPtKxUjK6fXa6vm1r
axDbehZim1Fp9fF3pMC/6vBhUJ+uG1hIMKEo0rgt0LuiRTGPRQ141TxrRoobuSp9szrL+poFfl9t
SjujPOpAgLlPPcfnFKZmN7lN4IXqtonV9J/K1yK+X1jfFmHfldvrv2xp6ZCNkp9Bb0epfhbwE98b
el8HGNG3nyWlc81gpdGwcFmy8j8GxA8421u7auJc/U1s1KsvsQqNIwgMYyxuMnXF0tpSZs5vhHYa
WUJasaKdAfqiWNWMWrodLd6kPLyh8KYLcLmW0AmJzwKbQKTaqtaLA8dhYKx8kUUjNBbJJ7FFv/vS
iG4lYdGjr76R7Keu3ift1tBWTCx9E3hY/zMxexk6QFZNL6JLVw/fYsPcRi2Q7Kyng7nGbrm2mJl7
yXmbF73EYurxqFQ3NRn5GgphIT+yqeiQIYF7AOEz26+wG9WOuCdQCNke1sF9ejA/BhAr6977qVyh
QzgzNdu3IZfTeJQoUXpFeETsNEv8vdFsG/k+CN6f9V2Ymm3coFh+F3uMtuaDt23McAvDapK/6DJM
7pK5uR4Elq4NWDQhNUaoBjT7zFjp511bO2xhX2zCOnSLAI28IzJUroFecrTmFIvud2ZuFhJqJdbH
TMLcmHpu2G1H+ZfXuV3ycn1VS75HnkmBRdXVt51UWM5aIzGAjASIHwBIsAFtKNMaN9OKlblm7Jj5
shmOJLMRbFN28MHUn8015uSlDTtbyXzQLp2qqYx/S58Whnnotbii7K/cT1Di0Szyoo/XN27N3MzN
wxF58zph4zTtZ2L9ZM5uUzA5FERfrttZ6GbA3EfOQM+e/jAQ/stQV3GcKq9lRL7j3k2NjWM8t+pH
ZaTyEW6DfN+M643DJV8XkA1w7ijYwYR6adMJ4Fj3c8AUWp6JiT7tNm/bj21fpDuleujo4UjOCihi
KUI5sPCzRNmxaFJfmiR/7DWrh2tA6vV2J2kfjLj1YGvI5FNhl6/wcKy1qhYt/uYCgBdMCFpfWjTb
Rq/LmLCbj4lFu01BbTjuQ+WbGntSsCn10ksO6dCmK4W0hSsY0JRmWjbFEDiHZ08uPnEWmz1tlSww
Tnl7b3nl4brPLBy3/0fCaILMoiM1W5mUoIOut1S+5ThOd8YEr6RZ1QNYDOvfv7DEO5hZBEeMgs7W
MhWOSSGYKBXlFETUp9Y6FGq5u25kacOYPBecMcykvCmpK5MdVHEliN3M0R0Yw9LWlEcWXME5tzBz
PmtCCkbWRrIievLRh0jeK9oxTe/y8S/ydIHspT8KNAJSK/HpzjK9OBuy0R4FplJhiLR1NkXw8/pu
LQQm+o+0ogCtAy+ao4jjPrIKrdAgCFFu1P4m03ej/Ss31p7xCwNXor0K9gbWeIu/Zp/eSNJ2DEVK
0URhvndavztmnVNNrpUZpr+1nMC+D+U0ePCdoM23VZ6WD32fJB/DSQtvklRN84PHeHfklmWr71TT
Sz6KUvmdGg0Q96oos4MiN6DgrPu+9twoZ/pqZ4bhqFI4CI2PiQN9zIYmiHmK6rqsePYoUraSBYpV
XNYqWB94aDiSKXrb816yN8a+V9Eg4OVmyLuxz7yNXtfSqW+EwbIZd6ra6wdjbPtD1ZX25vrHfHuS
Mc/MCszGNEnfyIiiFNqHcUFbEbqSct9Ysf9qjwBGMq96v+g6pgSaE/AOAPR5OBycSImyiP5i0naj
aylZeAoK03YZ11njB1laFV9OsH05msqL+PIQUJ6R8j5h1DYYi/o2t83iSY0a+4ddaJRwru/g2+Mg
pqQIqoYN/BaC/Etb5DaOWXdMkBbFY6nRSkLXuBsPeiGtfKpFQxZoLvT+TE2dE334qllaWdzRZgbc
OIYK79XwATWeXa2Xz9fX9DYgsqY/puazRF6h5/LUYGo04firs8exLb5eN7H4ieBuoZFpa86bwF7q
KWeuwETf+dvU0z7EaPAF8bhyUy28+VkKkGz6fOBmWdXl52lDhypeMtJf6fft9Bwmt1L04qsngxHv
EOnM8nZCIz16KBLgmJ+ur3FpG2ExEMraXC0UWS9ty5JkdWFs0CBGqjlts00a7q9bWNpFWwC/SaEA
K76p+7RG7pnE3k1YvKD1NqlPf3OWRJS3ITYSZITzfs7ox3k1VYxv9vFRThEumI4hWdT1dSzsFGkg
DRy+ks6Vol3ulG3kZVjYCvQfo7Jp4x3zIysWFk4PGHmqBQJhIPP/Swtpydhg4AXZJsvuveAhLO8t
51evrjwYF9YhJrwQCWACkBnOWTBAJDNr4izONj0Cj/qruaZ6s/C9CZwITHO70/SYx9CsbpuRGZ5s
U8Cs28dbNXvU2hXFxYUbyQRcwKcQ1Sh893Kn1MTTTUpc2aZUDkr6qbcPufVFN0+y8ewZKKYw1Hv9
4y8uCpSGEAgA5K6Kx8JZyqLEINX9HoNddGcYL4H1NWag7P9mY7aoMZb9NrexMWWPXvtIyToKP143
sfjt/yxjLhBQDVMNtBsT+jTuFSU5jkwJvN8EIxGcEP5mlmsWUKxez0pYJLKNxPBqaFrU6OO/WMW5
iVm8rEMroLyDiWSqXIdx527ldfL26UeKTSkAH3NI6+YhyzQ6qLvKKtuYeejq2afolcYqJY6tSadm
+HF9w5Z8mWQVkjABAUNN7NK1cDknaasmQwDrceyQT2aaWqanZsI/eBg98yCvyZYtOTMLRGqIGQEo
6meRrI2C3CnyjjhjhqznJo2+t2tEvEux7NyG8MSzA1NplcSrDBtS5oa/uvqL7G+jYMURFrbOovop
9M+pRtHPvzQS9Ko3VFLPpWXcSmbkpsFHkznIwHEV8xbNqHJaiTvCs2aZMJBOMgG4mWhRq7Mj2tcq
ApPjyLdyPk7SrY5+gLnRGkAX4xrZ2MJHYl6DJ7Kjcx28EeOx9S4jF5ezTdWOUIjzutQ/lcNaU+aN
FUEaYDIrK7gUuTpnR0mWmcohRwN62MTMMG0LJXOt8HDdw9eMzIJnWShO4w0YMTwA3vCLadlfiK0J
XgLBQItDAx+Z57iy0g/mMEBMEKnU2rVt7xeb68t449K/LWCDnq0Y/Z5dnE1bFIzK0fIeSmeblVvb
eVYSZyOvxIOF3SLBYNQbmW5R1xf//ezkeHlVkEYXVMLLBhlWJpnGL/67kzIG8ZH5pULCVyf9m61F
qvPAqISCVRZoT1rbbY0M+T1/JY4uLeXcinq5lDHpvTbyhBXwk6YsH5SwfdSsNXzSohmN/eLJr/NK
nJ3KbuDNaE4M4nWJcdcM2r0FeERN2/e7MarIZGgCOSQm8GarmSTVrAzRoqDebQE0KzWXBtJ1J3tz
9fBh4KUhp6FkpZA/XRpR8zLjwWkCCjWMfe+EO+YyD70PlieJngep3wbBGgXPmyg6MzmLAZFdlNbQ
0KxIQ52Z6l1YfPe9Zhszaacne706wHR1fZHiT7wIo+QFvK9F6Q9UB0wQl4u0ptwsjIZGrW3X5OwW
HDXFDt6GgznZz52XHq+be4uCFfZEH0GBrZjC08zbAw+S5VYoc/WUGdtkV5i07Q95tMmtz3H8oihP
QfDq+DfXzS6tklFIHRUhUggQg5erJEfuw7SiaK1VN35Af0a0jG/rwXHzboW/aSE0UXyi0UgDg0kq
Z+41WZxMZY4pU5VPqebdtUkMjVH5q3Wap+urWjIlmiQy6CyujPljVc/yujc6vMUwO9mtlaK9t4Ox
uSvqUnIbf/yLSMXQpEPtiY6TqMxc7mKv2rXiCQroSjV39Fuhs6Za9m7QNx4CTlpg40lZ37wgHeAb
eA8lLlj1rW1s+ZY7JdlTqCRMnmb5fsyy1+v7uOQdYKTF2sTtPn8mlVbVJZUQYLA7499kHA4qKsyT
X9VuZMf72lxjEVuzN8uV6qEGSxVgr0jDX3LQIEo63AxU4GupfDKrd6cvvzf0z/JmR3zMcqtMYjbU
zmDalT4h07vP11gYFwK/BXCZZJ+uCXnyLJHN8tGBA481DLF6KrWnpjN2IO7ef+9fWJntnJ+2VRyJ
+v4QqHu58l7bprzXpp9+WK30f5bWQy1QwAVJZigNXvq6No1RNEUjkbh7TnqHUTLJDdaC78INQ3GO
sjv/o6A7v/p1Jq8rD9YhCKKUbSB/kcMvXh25mVc/lSGSrivxYtGchZMDdQOpP9crHIcAdIGYfa6n
4saK7xLtn6ovd+a/BX3xbo36RXyL+c0CrwFJAIkNuziLubDSt3LdkXHEjvNTSiB0zMIV8PBSACQ9
03g8kabBg3X5kThEaLfXxFqqRCe5zbZtP37jJcJUlbFyTy75A/mTxSNNVKTnT8NQAZ6XWTRKIusI
lhAk9LFWk5Wyw1vKFY7quZXZ5WHqYZo5QoOtSfT0H2kyzBtv0KoPMFyNnxVpspgcN4sDTZWE2qRV
30YF1RA3qyLnUXX67qOZ7tR+jbD+bc939rNmh8EJR8MLTBYvwd+T9AcmPMxp4xsBulrbvNQ2enCo
1+6BJW+lacRVA9uXrv7OJM6SbwXKXWuCjnBTVM0pNLXTFLZ3XjIcR46iV7U3sV69P+MTfar/TM6S
5C43Ry/zMQkvh9vopjvYPxtvC+BqRycxC1fO49IJEahdivQ6TAHz2Zw2KaYsERwBiuN90GAkH8rP
12+2xQPC2DP6pOLtOgeJqL6ROWMlLIBDDm86OVWiw6ApZeBGheF9b4Ku+Js9pNwE7QcvPyrNl2ey
G8dO9wV6qMnCQ2vJr5lc3OQFJQdLvW9GyATTNVWaxVWKOid8XDBnziNNUE6DETEVsbFoCuiTDGti
dqvnDvMXxkrVYTF/5WOJoIbBN9g71YpiRFK5u70mYSS2d3XuPMvfR/HPwXIl7aH0PlrqXrdWQsNi
/OEYcBB0gdmcbWtAX3uKddFGrS0X6ZgPYPT2HmIy1x1mKTWhXvi/ZubImNoefbUVh06u/J3fvEg0
C8p8H4wTGscrIXXps1G+5XtRNoK5ZbYk35AU1D1FojcAJao9+x+n7K2N1AwBdDTx4frKFoMYg3A6
jxzaBrw9Lh3TdzqbJh9fy2y1h7B6zm0LQeq8PySGv1en5OswGchWPEbm2ozL4kLPLM/CitegaFMb
+EyYpK+9/GWKtaeC4uyGhtb++iqX3IRaIg0PEmfqY7M0zCq7zPMjTMWlEbuFof9ymvSGxtqa4NZS
7KJlSkixqMErc/bCsNFQBhyYmKTt/jUvncDVVul8F/cNgggeUVy5fLvLLxa1Q9pnDTYyCwAxguh5
BIJeV6FrXHkfLjoHb31KPEQsMQV6aQqanHHqJ7rNZtPYyk3jaH5yT7JZDK6OlAEQ9S6qbdfs1fhB
b4zgWQ3U9tYGzP7+Og2VRqjyeJUz5Dw/FEZYtLYj8UPiqvlMPs1YmxptM1hkV+L04pKBU4kKmmg6
zrsDkaEEiV0SNUmDbzQ78t0YuWWvDr55Xf/P5KgvQapt1Dz7oPAcuu6mb78sj1ZCNftNoegN5Yyh
9UZfkOts6L7tehOK+Hzrw3GZZc/XDb2NZxgCr0bXU7wm5xmi1vVGqzn0J7z6LjO/DanvJtmRBzmd
kZU1vT16l6bEms/yFei9Cm3QMaWMqOo5OycnWVy70NeMzDKxzjDqUhEtHZRM/PqHI3Vu/G6JAFDG
9D64ZqgKMSs3iyFMe1Ty4FPKj5m7MZPumFrJXpPWSkELSwFvRIrATBYBa944HBWSykKhqp7V1ne6
8gfLIyD7hb9yzazYmTMxI9KbI8464Wvp6AaFtK+lYecZazjjRTOwPYnbmTxkDgGXnG6U6tJk10av
28h2bruOmcPz1XrvD1YKXRamrCkhQSIwf8f5ZUWkSiD7D83CTe2dbW3i6N7Ow61dfTOLYG8zEzS9
e05FBCUQGNReFFBv9sz1zLAOIi/Eqp0kn+CGelEL0h5ZQqGNGSCDYbfUd3bXj+9CnBAjZ6ZgoYRe
ae4jneZHSTuFOaM/8r7TfiRjf5jIyEc0g65belt5xRH/WJp7iRfmfj0MWGrszwy2kJPsJM/YTcM3
QyXX25Vrvfk1g7N0JGlyDygXBoO6dK2ejPEh6plx+xJa9q6WXq01wPjiXsJ5xnyewIDMb5bW0ltj
qON8owBbHIOnQR23sud21kqK/Pbdxk7+Z4dWwmUcrPJCLjyThUWKRuX6i+5MGy/aSMZr6nyxpTVJ
m7eJiMKSIBXCKVmXNttHawr6wK8II6V5q46Fq8F+fd01Fk42FFKCwpYugEirLhc0lAmFBmZ6N4Wt
yu4o99EubqBuQbdpjRd9aTHUjk0gx+KczV+EdNQSKVEt2ul+4RrGh9WU6ncCf1mVQVhPzD0TQUAQ
zhOdtgKDW3mc4sGoM7fwjFsrNZq9NEaPgSw9prVu3Hhqf6dI0o1tVydJzT+X5XRfqL4PDzynsA4+
0EPSSZu7mxwJHE8iI/NlrVs5kW+pU7muAX2L/j95Cntyue991QFhioOc2SBzXyjpUQ4EYby8LTr0
0QYg0ZG3kYef/mRsI8UXTHsr5caFLw+5ABPW1MoomM3bBnXh0YEcJYEHuPE7y/WrZ4itDu92L4ww
NItUDgCa+blMk7RMi9EnEJCHebV8MKHeX9XOW0j3aHvwOOZpZwGbmSfTbVRmihZjJh/iXdZ+tkaB
jW2G41QKOp12OyI8pRTIHhr1Wq65uI88K4V1cor5iCNpYKmFBrb1CE6sodkMhXKbBGuQgIXTIxDm
/5kREfA8A8sqWJhazIQ5/Z3EfGiCNeH1hagtWoI6iEpyV/hOLk3YJXJCqURwM6tn3XvosleIdZrh
2a5fdf3Yeiu5y0K5ARGlM3si2J4tqRkb2xvDKN9M5TavHuLRDSl+K9t+utGlb47mNv1nqTu+3yMp
4ms8Q4BYkc5cGmUWN08LgHz0J+THUctvBt94DKXX91uhd8Xwl4zvq/OqDRSTgC0TVByNZNxVzXgq
q3oLzHflOlpyCg1NUaBWYOzelKH7yA5K8iGcghEVrf6X3P/969AJEKoKPohO3CxdViMGAjqzxrnl
T4pxo6EpkKysYen8ALETo15AhHC+yw/iMZGd0zjF65ADySpTkIy4q3fDkm/TswcpCPiU2252k/qm
nTvUQ9gp87Zl1AQSE6V/ioNt5v1b9ds0X8ljhRvNriLwIWJ2DfYHauZi1We+nXRVxTw6Q84anJxW
O7hq/9TkH0I7dJModMs17ayFXWTgUDRlZSBrJNCX9qSxM0peNvkmzsS0rv2z87lcNHUNPLjgcaJv
CWpEXOTU6i7tZJpSeEEoi1Sykm6mXoVmuTPWqDqXrNCEpQbJ/nFFznbPjkt2LxlzREZuBwSl10Y0
F7yBAWCeGNDlAh+fl8vU1oJtLeDPl6pdIVNKjemGflLqO3j7Vf8wrqHUFu2JJiX5KUwO84Yb+BSj
b2R2zcqHm9YZDlTiXdP5pVk/yFlg57MO9I3fO35MhDMR9oOJzZG532eb2HdZ2cekOFxMzdHye2TG
1xidfv8ZczdnWYpgjqJ4O08i9FYLcqhu841P8QFiiCQ8hfJ9Q0aMNmb3WR1de/qAsI8ffk/aQzc9
BmvxfMlVzn+BeumQsTF0Q5np+Ub1JukGxS/1US+Nn+8Og4JS+b9lzmJUpcUKG8kyo1jeSfwTCaST
BeHYdTMLr5jfLTjA+YBWGMC6XMvoyCNk2+JwkUY0hb1RBnRFwscyX2NQXAoXotn3/y39TqjOwpNR
TWEYpEq+SbTpmOrwkTjRburN5/cviFk12k50TKhzzvYtiZUyaql/bXxqz5bj/xiq8F4m44UtaS2b
WNg8GqXQqgi+efx+tnlgG9NE87GlRsVt2/ofptE8WFWKHIe9j+PmKGsfFOC1SalCZf6gKh9Ns7rz
a8MttR9VHK8sfSm7Of898y1uSp7ddcvvmQzvS94pO71Sbowiu4ni4ENNZSMBB2mRr9JtCiARWXHZ
hQsITkGki+BXAeE1Dzl9p45x3wBOzGrHTZXToGyQFUzUcJNKZHVfr3/oBX+yidcCAAdAiBHaS8+d
TL8aU3jKUB1D2tk4jMn3qVuJZ2s2Zifd8PI4cbyg2FRh5k7eIRv9bbk6NLjoRmcrmbmsXxaDrNSs
RI8PdvNVYq4o2QbR7vp+rVkRUe3s/AWFw0Rsy1pMJOB8wAonnn2q/em6leUdMwWRBqLIEPBfWrGV
KbJww2KTIMauMECfhDSf9teNLC/lPyNznYAAMh15qsSnl+4z/TG1jtG4GdoVNMSiO1M3YHCJ6bw3
OlxlZnnRYLFhUq2RdjSnQivvWli2GdNXN73iHdR+rdiztH2i8MKICbkOQOzL7UsiK4YElqFs246o
fDp3cpodnEb5fH0DF24wWFioABLyMTRHDZZxGSljUeILpnqPvPAh935ctyAebrNbGuI8ISwGM7Vg
gbpcSNDXrVppJIeWHaZwqUEMEAc98+V19q0fo5a46Kcr8e+tTQh6mfOFBB8RPG1eaJ9SyWgcnRSr
Cbed81XXdl570+vfWnnz3sVhCGpoMaNDwJvH/dBTtLbOSXOK9nUwv3rVyW9fKvVmWhvafPudLgzN
A3qdQ02V9NyZSvVqxYTsNfl4cRwvPxOS3ybtYt5yMMLOC2S13k1505hkGcPt1Hwws4MUfKn8Y9nf
FuqtX6+AOZe+0Lk5cbDPYlDuZ1FbtZhLinEzyic4lQ9e+E0ajk20Bv5ZtMXkHyhEoEz0qi5tdRMa
8pw0LkP5pbGjo25MT7lW7aSqdeksreQCbw+umGAXQD1Y4/jnzN8NqYn8XNwUfZ+6lrXv7c9esbvu
dm/DnrAB8SxsBoizzZkF8qizx7xHg7nN/zXG5zK6C0ZgICuP4yWfA6HNnCuJIU2R2b4pCmqOmiWs
KE+mF1IRebq+jLdxFQFwgirPg9+RYbZVrVwWWVFGxSbPtmaBFudPX3/UolOKNmu8BtZc8oJzY+LH
nHlcWuZB28ImtLEn3Q3jk2E9GUbhWvKpXntxLbkAaEowbeDzQHjNrj7obPvMCNi4Eu2NpDoIATgj
WGMYWLQi5CS4kwR/4Gz3gio3KBsnBSJUT6MDu5nzLFlrbKxLnsYV/p+R2a7ZZS8RaTEycTjzUx3+
nJQbWVkTeVv8OPQYyBepxaDOe/lxsqKorTjEjB0btykDu0eeptCW+sM3qzXvVd9LV47QokXEn2mT
0kkBe31pMTCCzJA97lcv/UdcsbW1KaWT1BfbJj9cd/PFPfzPFJCAS1OQ6TV1lOe4w3iE6q7sC9cx
SOtWzCz6w5mZ2XE1PaNs2x4zXrIzu69t8FyEL9dXsrhpJvIllBdRR51D0BCU0CugNsVGVZ+6aN8Y
N7LjAR7ZmGsIvsXFEHxkIM9Eh3kRJmC2vtdSFtPX4b4YtU0EwmdAlPz6ghY/zZkZ8d/PgkKS9raJ
mmWxiduU2thmCHejYrpN/hehVEy7/O9yxMae2WFENFEh2ef5gPyw1tov2eT/zec/MzE7qdTGfMRx
MNH5z0b4GDqP07BSV1z+/H9WMTszte60pSEcGdKqfeDftvGhhLIi0NGZWX1SC3edJyRnWzZP7aHi
6OtSx1ibBcyl9mJmYDpIxjeztbeNle66Sd+WZhtBSdMd48n5v+3nPGswLYa64AL7HV5b9VOnH7x6
raC54uVzDR01gZbALrCRVM7WCh7lxnGtNfjMio/PoaqlmfeIyWFE8bdOs+vsvaHeWGtFnUXfYAAJ
3BNVEKR3Lz1ck8cgUAas9MVPND/KcdclT4nnb6x4LZ9b3DXgxJB8MKZGWndpKtCtGuLmgkAnf9LK
XZL+a63F0sXM5MyESI3OzmvkJ41me6zGzF7s7MegfI+dTWd/tHvVBVBzPQgtb92f9cyCkNVJSd7r
vMEqCcqjsN0Gw8BErNsbP3Lj5bqttYXNokTt+51c5uxdUBlHejfd8MUA+qFoX9XivlP/IhdmUOG/
LzULGHTK48rXsaZm+o/EGkOXjuUe+ZTT9VUt1LvIJP8Yms/8A08u6L2zhY2/q7xPRra1aB9O0fF/
SLuy3rhxZvuLBFC79Cqpu93tJV5iO8mLkDgZ7bsoUfr19zAfbqKmiSbGg5nBPBjooyKLxWItpxiN
GueqyWDd06uYqIqHuQDvjNQGV7hzV52BvhiNrGHcFy+Tnx999tmOOSY60/w81BGN7vqPuM0bUCEW
1cTrkCYFQOnc7yvjoe1mTHI9GMPXGYOZq/nt8uIqjpuYhkN1dFcQftxqivJh9IT2Y/tYaq5CKtVS
CkcO3Lz2OlWAIc2bnYfteHLBC7f4V+kcLn4wqDxblVj875sjnpRtqjETePFy6453TfPZ6J4ur5zs
AbXVSuFgT13Zdj6HWOcntvwwF8V9LCk9OFd7wegyL06cfAKAx8aXddEedT8PWj19ANMOBqDY11n9
qS3RIVA5qhPHndZLmi8Ykt4zOpJngHas5sWs6E1eJteuu5xKKzv1PgnXtgYRtbOzGVHYS7kNg/+J
mShouPptDDY7V6PNlZojjHOuWWFJ3kieHtJq3esYMFP1+S06bxXRCqmu4GpDvSuec+8q3E00CLAy
5yfOxkiAbt7VugXaF1XxrvQi2MAIBxujK3s/X7CmYzbtK88L+zn7NIH6uDJ/pb6qo1y6jOgFRWgW
FRdIRZ4fAKcfzQk9kvALRk6cWYQ+PYzgbyNrYDSvxRRcPgxy4f7CCbe2BeL+AXTuOG/Ni4ZaGO91
aKJ12Juqd7FKLsGQIPYXJ2wAEC2eSI1GqtPIrkfrk0ZOlvXrvwklGBG0i2lNxTPtC/3uWoca7HXs
Rs9u/Ty6DKQSSjAlvC6VWg2ARrB0eXd5/OzHoMt6bOobZnzErCB/w2tg4UjZFv+YzQHzSWxVBXr0
wzTzjk36Skw7zKsldNwUTEdIsLA3kpRPsa9K6XIpRKPC49BoOQQ/KLhTzoFtZ7DpOgM4y8iRaf41
zOdD3ju3U5qqDpvsvtliCUKCQbBuSA0rwozikCbR3DzQ9QoRm52vBUlqgW/N+8AR2ELyT9qsq1Ul
bVdmEG8o/6m8a43+w0bMSYnByasitZbpC384g4ASNUDIi51D9XQaWQkyj3At9m6MBttvhncTL83e
MCIvUbF0Sy+iLZxgS6rGNVs6AK6DT+laxzI1AjB2ewmSZf6N1+za6hd1HMWhkKrLRkjRpKTl6LYm
30Lt1mOHqUHYEBUNjopNTGb+t9IJFsVs0Js2IkYVNvO3goQkvS8WhafMf+Kd5iP2jjmKSJaBVex8
v5AaoYnT4YZpvOZuauNHeFyKK1sFIZiQGkN6vWbs4WC18Q1O/64bVI9A6ULxhhAMfeAN64KCI2DU
ZRjNhMIj9Ejp6deBsCBXMchJD+4fkHdl0AhyYVYHgyl0l+XbOn7O/PSYIZjLfgzaU57pDx543y5b
X+nSoUoMqUzOzizW9tYoJPAwRxthouVb799bqtZOqSJvfl/YGkbqZdK4i505zpXnZ5/SAnnypNF2
8fKRuAYYBD1k5lFGZZrCHjnplIH7GLIg31kGiatVQUbHU5eqcmNyZfgDZAlhT+qy0ihsAJEWj7L2
9X9tOwqTKl+5vyCCnSPwPN2sBIhdotOxDDw0+dPnLFUcT6k5tREHxzAgF12qgn2rtWFcPBMwC6/j
Tco0TCsMRrNZFq4+C9qivJrx5LusdRKPCexF6BMCoykKLN8VsNR2nqKevUFfyA7E8NYEqo6gbyLN
f7kMJHs+c2YxdI6BbQutt4L1KcD84VSOj2otm+6spTpo5bqPMT6z7Ner0fqFbPSdjfhUvjg3ua1K
r8vkRJ0OKhV5xyr+f277nJXM9ZyjWMWiHY1MDKfZ6XPhB7RoRgySMeqIpKCIuiyz5EijAB3lpUh9
o/tALFAzalovsY7cUxnTEhSuP+YFrZaXMSSsAwbKVnnQ9zfXrhjFnlZ7cCqKRJCzWPfVhHogoI3X
HmYcnbQF06Q0pt0j2ORe63ABQmPNv6NxF5VDzlQEWQIu5/zfE/bwT0LNK7rW0SYo5nnbxSAVMyH3
ZL/Z3VORFBF4h7HqSxA7vsJuSkzAGZhg1yiyrKR1AMYShpoZzV5CA/RSgZYuPy4vteRSABISlXie
4QUlnpW6Q8TFH+Ba9cuECXRpMgVllmmRvmjHbsnsfV/6egCCmF8jaz5fxpbYoDNsrmobtw5T9ih4
j5C80lYnRL+Ma0TtaO4s1XAF2TnZyiic0iVHfHBokX1JluHOhbPT1Qez7TEaBaSwzdVloWQLihkE
6GUBiRoKKQSwdFx7o2QQig6YoduZBoiyiMNeMLjHRgi0/pmVIAlu+il/Jj2tFA9u2ZKi9MwDZSQa
j8BEKCwpA4ErZRpq99a2D/K1H+/tceiizMZgqnVlVIEnW1q0BdmczsHkPMHneOh8mxKrgLQdWhkn
+uIPJxpf6cltNiqOhMxVRr/IHyixH25tKsvOLNgEi9lxoNtTuDTpF3t0wsKIXwvaH1Gj+La0xnEh
H3gan2ELt2U92Aj/IvKF11x+P2Esd2Lrn7SmD4upDNrVdYPJ1u4vK5JsKznzJxgkdERQxJeIl3de
O/M0NcW/Dgm1+FnPimhJFBZAckWjvPkvjnG+hch+DlNuAseL5+i2jpoajUvdvVbsPWN3WSQplGny
ulJQn6E09xzK1WhBTRvGpgGDYZJVBzBpdZh80+tXtnXtqZoUpHCcGgNrCBMnFhnFdlvZv1MrlCTZ
Vbc6OuhiUCWzVM1y51e+HpVZfNuWmJJ3WU5+yoRHCSirEBkCazb4JMQKA7Mz0Ee5wOtpq0+cmgdc
ukQ1wkIq3AaD/31jPPOiNmMyA4Pl7o9xKq7jLAvhbT/BMzq6aR+YmhtdFksG6YKKlg+uwvx2sTps
qubOW3n946x/1rTQT76663GYP1dI7igf4jI7ugUTLoeGGjEmhqPsxEVFSzr9tHJQuKIikpjfSy0N
4vk6s/91rSqGVuIFhiw9wm1oZDhf0jbNJpJzSE1f90wfT+uY7ens7C8vo6SNEDgG7/cgWEhwhp7j
rLRbho7f7saMuZjmU5IhRQZGExRYR0byhgQMXv2aF9mVqkVDtqhgc+UFdzgOtsiXl5McxeUtzjpB
pgzjqXdV9kzcF+qcEvexNjOUJHzgjv9NpYKGEE7DLlwQaH5L8kHDmuqp8UTRtUgrY5ei96THtErF
ukpC6zjqeD3/D0vMfHssRclIgXW1ip8peHirOK5DVFE990m2y+rmaIysC0jrf/JI8nIZXHYRcsZD
lJaBl/NdbhUpnmmgBLeTX06wpI8+7n0UGQW+loR1q6iKUIEJZ2Nd0byT6wCbzDc/ORhjGZX5a9ft
GKacX5aL/5RoyrZyCQ5Fvw7ozuW1bJP+YpTfwcfxgd9HohMVlIimo9vg/CwkZEy81sfvD371pKfT
D6PSoo9A+Ci/wCwDsCkKEC3pTb9BSglkolEJ6kSCwWSXEWT2ntdC8qk1LvqYxQMdj9OcI9AVumQM
7TpYBnAAq3pmZNZ3CyLc02CENL2ex3hN/7lzj1UZGauHZjEzrNin6u2yRNJt30hknm8L+I+Wzq4B
ZjAt0MEbYumKjZeumYvuYlDboMZZrNNGFDlzjR6hmyVB4RAap7MwKZ/1fPgQDnohcSpBzCfuDaZ0
4LTw8h7PS+cDgR+8K1BLHen6oIo7SHfIB3UtLB28NtEZ1khelIMN++OTfjc6pzyL7PGX3RYBqT+b
8eO/3yJOnIA6bdQDvOvS9leQ/dYuXjXt8joigqOpwguyHfoLgM6mcx1YutWrSg8AzvzdhRCde0pV
NluFIZycFEnQoc6BsTh7P38w7Tt4upfXSeZHb8UQzk1LKEGIHRDzdJPmYCs7tjSyBoWdVAkiHBgb
fOwGNYHSm8O+6oo9JjEH1dgrtFlm+UHCAB8a9Z54ZvLP2Hh9rmb448yNAB925AWp/1ygKrJw3mr/
n8vLJhVog8SXdYOU+3SBbwukFrzsDjh1K+dQDgqPSxro2crD5d2gdOh3WtoZyzZl64PtacHc4d5M
9cixiudJH6PUH7FxCxJbTmSt4xTUTbYvy/yu75jqY2T+w/ZjhItisezBWHKIzDz/ZUbzW7Y2+xLU
Rm6TnphlBTAhB3TPRmn1gbopTq7x//vqCWctxVOPWrzWLMluGfvRgQNr3oFQYsGca/3pP+2s2FVd
p7E3os8YoV83PdYJKCxrlE5RFQ2KQoE84dw5er2sjYvVRCNrb1SBRZMAo4ovyyIzudt1EzyhenI6
J+PFjvZyrxuhMT2Mw6NR3FTLVaW6sVRYwtkrp05f2cD3iM03NXWCPseQ9WnYTXl6n08+BvtNCvGk
QQ/ObARKNLxhYeXPz0ffjc3S8Xo69OrEx3Ixqz3W8YtbJccc45ADTAexw8LOnxrfP5Fuaff/en3x
3MN7D04NstriE3ry4tRsULcUJk0Kc/Y2Nx6OY2jPB2s65arbQCYu4CwHSWxElxFWPxe37ObcdzBH
OPRS7c7S4cnbI0JJWThiUkgBErgldXYLGQKylFeXJZWo6xm0YO9Kqx+HvoSklX6bt7uye6ljBYTE
eAMC1Zfm71lrYlS7dto4Y7ySI+8echpp1i739/F0PZqKQgSpLBjXhS4KBAEx8/V8Gael0O3MxTJO
zpWxnNLmJZ8/X14uqSwbCOHglZqTFHEGiDrb5fS2AyEfSMxWduWruH75wgsvELRw/RVG0Im1n31W
tNgY0ItW2Wlpv7EERfQ/LssjcXgR30eyiE9wQQmFcNDcou7T1YXG+TbG3yGDM6pGaMo25S/Cu/Rr
YWQ+0ykQiHY/sRtvOFZx9O+FAG8JGCVwiDgHw/m+gzvFmFaebUsqwlC8BiZT+L+VwtWRbcgGRQzE
ui01STvDc6fWl9EKK+O6zl/H9XBZFom1xXzOP7KI4U8rrqiWZpAl90GQCKJ9dl3mey1/9c27en24
DCbbG97xjvgyJ34V+zM8ipZz0FegcGfpDUSbnCGY1zbduWiBU6yeTNFgy5HpBxIK8QSPV6N46sCs
89TOHA3reL0QVaZatnRI6OBF7YL7Dzp9rga2l06VAaLOMAURNmYuY35vczAQTMob/8FKf3hmdby8
fjJrADoyXsKOllvQZ54jjnB9Z8wnQxqAgV9w6gJDe7TLJLAXLchsRVexCkxwLDoTlQylzn3geoep
y+HCTsOa7xcdlNiK64+vlGh7tnIJhpRXfngFb3aa2B0BlRtGPAVxvquqaIhHlILfa3DCLy+lTBW3
kIJh7ediWqYRHjHKrE5F7X8Z0WBsWqkqxypTEugI4uJgwkctqKAk04rHSaLhFDNUMRrFS+e++KjN
dI96dhWnCtdavo5/wEQS52aslsY1ANYm6dVc1mi7pFeY+3TMrDrQ3PWX4TAaeBpRNYrIbNVGSrFN
OyX57OS85LuxvYB2zywxgjW7BSWxYtt0xXoaglbSGP23ExdxNtrvqW71ARnssCmWG7dlu4qYUU7S
T8z7Spw4arxnjbSHfDCC0Zk/Ge3nhFnI8mDiGsYtfUChOJUkyLMQmXhXg2Nqpdm6OJvMSa6GAQY7
G//p1l5hr6WnEqHP3yS6fHjUuQnQB5TEmhpMqEM+D/HTaH7q68P6M1lePyCOAVI7nVNGvmuunf1u
0roV9rPIrXDBg9B30YSoSotLpYEXgLHNnJhQTAVgcn2VdhZQiFM84FvCAhOWYhC7VGVzGnXVpSAr
JEEF2188QXvWZl1hyuBO4VlrBD35uabfGob55NTaIxFzu+rL55g8u0MfOqWKOVt6SDbggpUrmDaV
RTLBoJLy2rOfKhI/Fem6d7GyH9i8DZJg3FpTXzE4CMvaFFco11jyb1TVDiEVxudNlqBlMNGffq6H
LZsna6ghTJb+7M3Iq/fZgJZ8FeuP1Ez/hRHdk7bIKrsvAEMG9Mu0Tch4L8lHju4GRNAKf/QnI+u5
kz0/dfNVOTzmyfEDO7KBEPZea8oEY4Qhh25DAMwyMlKUKyuMo2yxwJeMNx1sMcaEC3uSVAWNzQYg
TXeDWQt9d5OqJi5In45I/MAAcQo/8Oud73vWkrJwGYHT473R5XOSugFmMKDH8o7CTrA8MPInr/pA
egTs7H9RuR3ZxK/wcFl8zHzBxYahASMJHdRAX94giT5DIDz9UQSKcYxiPUmHRDrOJuyqxYznwsTr
JDOTH5TZqO4YVTEbidlDTZelIyqvw/cW/bh5cVZnHHA+Nf0nOpkjZymOWr1Enj0EZv52WTKJVpyB
CdrtskQ30hlgVXmirIfvEcyzIlMmXb2NQIJ6Y57JauoTntwramJW49koHwt0o6baz8uySBycM1kE
wzYPGhla/Isx9OwZzb57d0QEyu+i3vNvF2o+g7185+Qq9VMtIf/7Rv2c1fCnueL7hXSjg9KGqgE9
psJE8G8XnOAz2YST5Xk0AQsrZEtAZFB5mNs8qsqIVHIIx4gihMfKBHLkzLxGBT56CHwIoprSLfHR
ziThf98sV4rRMw2mGUIb3IMz3njjnvUGP0+BPVZho9AJ+bqBshD8lXgWiTfRWOmV7Q+w3u3SROZw
3WWqgUQytwEC/YEQbyF76D1eY42oRRrQOfD1G2aHIGxxQaTMioDqIdKDjgpWbiX+ogoHN/UnbdQb
oJadHQzmQ1V9bdnNlLIgYYrzq1hDVzi/JsuKoeORLAfE8vNy8DTVRS4/uX+F4V+w0YlGm5p28DkC
3nbeHLBkN+eHquDE/yBxPsz11WVToVo94cxmSKWxtQIgCHTReLeu99lchDSLZvPbZST5qformnBw
59qv+ooACRTOC0XESQ9qXVHgLbt3z1RQOLqdVQ8jzbgjtKCOM3Ky177+NqLNbyLf6jxajGBSUS6p
lEI4xuiDQn2yBblM/YXG35RhNNW6Ce6K3k1gKWf4/dFPv2vLfAUKsdextfeXt0e1dGLSZ8RghGnl
yt0mFrp+9qBYGhKQO4LbNL116qg2TraKD0t6IYJBFQy3NspD38c5cfnHBkygNydRVpGjiRCNq725
KM2/LJ50l/4gvYt39npGKkqBtPRoLeqboB0+ot8bBOHJ2bgupYSb8x5UsO70hqlJiYqSSHplbDBE
W+d1Q96b2CO7/OpgrndyhzQ1K0f0yaPmVLFkUtPACcld1EWDaV4wDbo2ux26ZHGWjAdTLwPdi9hw
Q7NPrXa4vDlSFd8gCaaB+DmlhcVP7fBI7MgmO79VWQa5AvyVRrAMZmJkzTpDmlmDzzDtNHPc1cZO
b8eg08OmnzEpBLzRqH17KaqvzRTOVHHCVF8gGArw88G9HCHl0Px0zDekOS+vovTu2KyiYCjW0l/j
inEJ65dkfvR1jMm4j+lnZkfVgJkMraoIWqEgvpAmttc6tmpMyAsTsLG5JIzXcE5A/pWGkypdoYIS
Dpcz98ZKda6LCJlpfL++ZMuXqTjZKhpSFZJwxEx0q8zuwJFmDVWr15mWhvoQOOyNeYoDJrV+YARG
8SoIIhH6PL/su3UBwyvaO0PivWojhkQ4P0b7flDV5kpP1wZGPF1GVg4Jj1Gt7nf0hkzzjRMrIqpS
1d5ACIdr9CaduvzxNHtP6fjPYh0vq7ZKBOHo2HnngJcXK2XUeUCKJCL0YMb//DcQ4fwsVufNE18n
Y3IwUaxC//7BTL78JxDxlq36Ph/xVMbTDPdQbuxWzQ7cTEXEplgv8eXcT2ZuDTyAp7vPqfUtSw7l
B1iksOF/lNcTfOHOQyWmx90eNHiH9vSSTV3YNzdFdqOjle7yokkt2waLq9/GK9YyIy3cDlhJ+z3G
WJ61K19IbmKcLdmNvh91XbW3nerrZVTpZbtBFc7NOOpOufIXUzJ/s9pnDTTXU+/sS11HVsnxgroo
VOMlFRZBZJ1s0imePX6/jy34/dPAj3fglgo0VSWHSj+E8+Q6da8zLpqxHD0WVfOrktddBSGcprFf
LYLrDvrh7132WJc/lCXWCggxyN/VnrbQ5PdqfS7pvT88WpnCsMkhUCrOk4nwU0XDVppzR/hBWlYa
pPlVET+jeOiynklvHPMvhrAZ1DFipnvAyMrlOavGIGPWvmBx0LbN19pSFSBL1Rr5eLBugTEY4YDz
w9T1NuqfTFxwLvoXQCsW+HQ/9VnUtac0PxJV1Fiq0sguW6gKRbOHJdynfbwW/uICLiNfreXkdce0
CSvveHkNpfu0QREshF2UCMDXCw6OeYN6GcJeU00BwRX2XeAJfTSYxgo5UFF7vm5zXxpOlSC4WqKr
jFzpxW4A26DBoiE5WC4L1uL1AzJtAAX701NDK0wNMpXeYtw48EvCmNrIU5BFxeoiXb4NlKDmq9cW
OVtXFFH4xcNap2GWuNclU7TnSVVhgyIougGdHhIKFKc8eCaYnO8rcmerKtMlAyV4gdjfjRItjwOW
d+YDZl6TCI2GJekDJ73r2h1rXib0YWfXaDTJ4utpeFxykBzs/Q89aFzelQQGFM6yKeiKBYrN2eGB
eETITXZjL98cldmQ6uMGQ1hNE5lyy0YslD+aUjOqqh/u+H1cd3r8s7N2naqTVLp5GzhhVQctGUkf
QyTL+mIvb7rx2fGvlVEIqSPpgsEcFJgI/Yv8g95S2k3N925YWDh1P9JYoYNSTd8ACKs2W6mVtS4A
+vFQVCdQMoHc5PK5lRlYvNHBnshtOhLD55uPplEt9RJYPHNp6sc2HU++jXKQleb2aURjyV1CMBjA
sAbVxFDZFqFszEPtEGp33w1zNVjNbL9mMBjOo+s+oDqJGdeF6hkrW0ETLOMmOs8N9BcJioBxPVrb
pSY/XkYUg+EnsVdMvjMPl1dRogl8wh84E9DH6yHVdL6KAziGtczDnHSCflCQtcQkAA+biqqIH0TB
qJ+hCPfG5Hcuow5Q0NR+37ZgQe3KPSjunwbErR0Eri8LJVk7zLgxwT7BOWJALH0uVDqWpeUxPomd
prumH97MkYWORhRxaimMiagj5lxjGKfo/rugSwY9AKZcT3n7pZ5Qx673976KTUNWLo/YJqcVh7JB
5/hnbNxyN3Mq20oxfzr2anvndUX+SJz0y1ok+S4z6U0Vt3dF7rw2KAIMptW5jZPKDMi4dgGLO/9Y
DLaKVUa2nwYGJ/PCL4wQEQkEpslA/3CH8dC8cHL2mzWoR0cPXPi7IQYopUHuqAjYpJCc7wct9lhv
kccuZW6C0YFVFTK29+kptnv8923BWNRWVZcvi9Fi3N1fLMGZsjJnyh0LWAsoWav0qp7yYMhCst6N
a2SaDwvoBHptd1lpDYldOUMVtNbBxPRmYCXoCaqC87MwN7819Gb4FsfecuuNmflJjx37Vzwzr90n
I8XkzNIh8TEh+vQwL2WNvIKhd0h0MnL09amfwqEfkLtrTapjmKfm62/pkDi7OUtgWEbUXbOgNMz2
Ki6y5DmtraWMOm1M91k82Yq4rcRcoxcLJxKlgmizFQtITb2ZNY0TIK82hqqZT9Q/gpAwtQ6ze1tP
impB2cncggnO95xAczUKMHTEGkYwaz35paOR+ZFqWfn18r6psIRtWzKtaLoCWGbyOFrHVj/ERfgR
CF6nikplyxV132hNtENQHLfS/ofV9xj5rhxoJZUC7hyfw44ObLF7nfpNns09jAyxl0MxkwCpBMQy
VVVHsjZoFFZhpjemmaI8TYxnGCUtDPp7tbImWBbrR1K/VbS8MdCYR5fyZ6+7oW7loV0VVytmxiRF
dn95MXW+IeJlZPIZp7gZbMcW7WlRklHvTb5hmD2ww+SYV+Jr89720ePQlTkmSdvWE+m9MiAku2Z2
pn118/Kx0qmzA0OKpthcmWHbfg43CxvzXtmtnq3clk5mGswYfFCsd/YY6sWp8j9fFl1mYSC3jj4y
XE4YRXAOVaPNPR2KvArReISGB5rEYVzjvaMvRYxXz6CNqkSrFBEkRZiGijJBXMfniMSr58LkiLn5
a9R3M7Lu3XrlqHIoKhjBYMcYKzvrLWCK5i7Ooza+pTnUS8UVINdejHxDKtDBLeTzvdzsFZ3LIhu6
ogqTws33U9sEuZ/f5Mvy2aevaV3e9iUNO5K9Ukfb1+V6tI0vl7dQqi2o3OVsGi4vdjv/gikZqsmy
cTWNFiYxvECXA9Yc+uxnpaqikRrsDZLgs2EgJWZr8UuwH+3IL76kKQ0KRoIUb56Mzsc2nhVRIJkv
Cu3EPB1Q/+OGEGTTkmXqTX4BwiFmQVWwJeqppSpkkFk6i7stKBcD99E7lVwyCwMea6xgF+XFM0MX
LVmjy7sk9SAsi/DOH0wWJWL9LWpVXavT4OiSBGxDJ7a8UG/frzceOP4wAUJ3I1fVGiwrRsZ4m7+Y
giFJshgzTnxgGhh51GAcISxZ+30y78x43xnR6nxKu3CBodO+dEZYgoaiIdFYHZ3m6DcqF1wy4RvN
qkhHoSma0zCJR8WvB/5ox9fMzXXiB7b1K2YPbR5ocTAbT04crMlOxySb/pNdXJtNFKOxtTtRumvn
r2W2a/L95S2RKReqev83NgVD9oT3lB5XWm/qQxXSiU0B4Q7q2DaDoglLZogsVDxiFDx0C9xa58fT
Zw2c9JJWoU1+rcOX1nFBguehkf4D1ZW4rEE661uILSLodw5Ei2FgtjVXqLw++tjvNbv3VE3UspMC
Y4eyQAwNBXWPYLyHzGsomnGqsF7sK9fubt1Gv9L0QeGs8ZUX72OwruK1BGIUTsFyLspclE1S+qjF
mofaz4J11smnCRx3p550VWT2I3mYqEFP1TISJ1yqtH69rBpSOU2+W0gPmvjn/AMwtylbHYoP0Lpj
Mn0l8aFSbZfMmKIz7w8E//vm4uhac8HLDhBdleII3KzOLlujZCIofvNAU7j7gESgJcGzHquKf87h
zK4wB6/ncJMRWpV/mzJ7t2Tr42UYqVQbGOHapR0KF8YO2g4qPvBTu30f1NqrM3z2tWOrLPblv/ZO
TzZogp4YSWas1gw0POzH8ssKHqm0esbdm7avo7drGhJ4v0h3BP9icFnO397vJWjhLiTrEPfNgvVs
04NBTlO/S/3bWgur7pCUkdeVh56cnLYPBust9nap9TXtjzG9z1Q8/DL7gnc3Z3N3bfTmChtrd6hs
tT2sgZbz6u2rtomy5MVfFY812YmAwwa6SAyXx7tDOBH+XHaLjjkQmPStH3qm770h3S2xqVBT6TWJ
8W/oMjYwWQpZknM9TWxnGuaeXxILKHR21Zza/2hTT4tgiY083vsZjXfgkh0fS7isbjjVyJXiTVCl
o+LGlkmM6W3gyOcEC4jtnX+Jno/UjYsJqjzvffNbXQVEUxVay47LFkNQ4AJVeV268sshiVY3KIwr
owRpZbMH24DzgQJeNFQj+oWZanwThaWloAjFZQiB+hXXAzXyIKf5BwznFkP0OCqNwRkFRuyhtQiz
H/WjMaQ/3Gr4SPRniyQoJFINrpbUuO7Kz0Nz54yf2HpL8k/Z0+WDLt2hzaIJZrry5g4V3dihuHhK
BisoMT/aijBgbbUO8LoVZkWqc3jR40EGf/7dPMzeHp2x1HnDj33t5YfSeHBUVAkyewE21f+H+H0A
N/eOsZh9N3d83ebXdf5pDJHeh5WqDUzmW21RBKtkZEZh0hmCjJiIbdAhAIPF5Y2RLRUqPNHkjOmr
BGSC58fTLlqEHG0droh5Y6PdtELRqSoULvNDfkfCCawrglTC8fQZus8GJB+RFEFc8bCiHbPCm8do
k4C1h7EuonzeXRZLagC3mMLF4tSF7sAKwp4na2DVN2PSo5X2mlT7eQmH5A7cGSiZuwzK10q4zDw+
JJfYJsE4P/EO0cYk71EVj3cCip8nTldW/coXZFb7H6aK/eB3SOEczAZ3Lo/3IZuLPkHBDNlJSWt3
Qi8mtZGbRhek403BUuwm18FEvJ8eCP5m+0urL4GfpPCT98VSBYX/j5mvtxVCRHS4stiN7z6N5Oh4
jwmtMYm0jFzw7aiqPt+vC/9UH9Oxsf82BqGf6xjJ/KVdK3xqOeyy+VGvvuLxNhG8Udivyzvw7ryA
eJdPJIVdJqC9EJ+ggw/u2yF1Skwkxbz4brXGoChX1dzTd2eGo/g2D7nCwrzbZzS8t06dIT2BPvf1
NDTDM/MNDIWrned/Lw5GURpgsjeRQRJjepM5xoW/wlsgafK9QrhsNZLwMsQ7wwxZOI8X4v7IUuli
gUg9amaJqAcCuu3XxXwaV1Bds0BPkqDOXmxndxlNtnKIqOIZhy4OwxWZAcy6XYrV7pGmyvoXW09u
vLR/8RMVo59EDeCg8+5cgt4rX8zC6pgsllVJA++HmK/uMjwM8GwvSyKDMGwdfXjcaL57JhI2U+bj
SIVpS50QHKUjLI2KBuvdwUGDn4WjjfcoSPLfhaf7DI3G4AioQr2ECz5/NusxTOxHzTLD1VQklt9d
aMCyoQrgBrH4+FPhkGZxNflLaWHNPAQR/tH0qFrvKXu5vGwyFAfsNyDPsBG69LmCbK7NxZ4R/Gps
Hr5hD7n5A51Kt23tYYLiqjDG76PREAjM4ohH8SOK8MQ5VGclTlW7gOrB2MzoaTKRjbnymyvNutbt
kK07B8GSfP6au9coWvr3cuJhjxSejaQMSGPOwX0KntJ2qmoQcTdh6h5c74j3ZICUhgJIpoeYngQF
ROU0epcFD8EzMa7WXwCEAq8Qc8zvWGI9XJZFDgF3F/lIAyyngixGQ/rUAn0hBscmx3aY0TM5tW+X
MWR6wauI8fbCOwEdtOfrlaSYpoFhqzWSWD88hLPcrz2GFpN/PUQOOoEtIdA8aDoeewIMzYvZd3qs
lnXddP5tZbkReu0VeyKxcmcogrOLdMds6hlQ+hZN+1mPYQXWz6quFPkW6ZrhHcJ5/RELFZtPxszO
/WYCTOJ8yTAdsoyDboiUzfvv2+L4ov3BwWV0vmitMzZ2PgOnrIdI6w4r+2Y2pzU1gtTBSFT/rkF0
ogtLFVWR5Go6wxVU2+j8MplijmuNO7SqhfXkB3np7SZmBZb5SBAn+NdaCBJh3UaNA8h9EDU7l7Rm
cTayEXNbYLvAS9YE2TgHsfkSqxrxJFt3BsSP3MYMOijK180FQINZVk9uZhpHpHeb66VvvxWgm1bI
JVlJH2kplFLYLhrHxaoCqqFlXDdhJIa2eAGvWTQmlAbowwpyUt+aCMrFlqHAlImIoUh4H8O38N4F
VApXByNyTuvQZA5IzqZgSiO/xniHThEZlpw2WPjf3M/8WhGjnNk0953nwnQgRn/yqjoNHB25ANNV
cbzIJILz6mLoPabVIXZ7vmn+QtppLiDRgnd/hlm8/oOJkSi9qVg5qUAbHEE5UqJZzpRNsIWxe8j0
JDTcKiqGdX9Z2WUXpL+VR7iLWZwiUlVBnnito6JYQZK4H9yds4Stc8JsdQZm306LBjRv0vU6M/9t
kQ9/K6HZERoCR9oW8wY1WIR5N3kd+mgj0LViZyzWTjeax8tiSnyoLYzYsBBbVC+1EjBJimdQ/G02
uyeLNNFo6FdNq1JGKRq/iHkIEUlEIRmSsY5ps7dCKKgFaZtrYv3Isl/JNEQpXj+XRZNczGB5RhYI
+SDbskSF1LWBoFoIoplZfa9V5o3bfb+MIFXFDYKgih1Z+v8j7Uqa5NSZ7S8igkkIbRlq6O7quT1t
FLbbRsyTQMCvfwe/9323iiaKuH4Le+GFsyRSqVTmyXOinMECTXq/iHpvMuQzFCo2XHF1IYSAIwHq
O0jcF7sm42LMe8jv+K0bPel0eLHirfG5+XBePJf/vMyh0OTgBcogE3B5eMsY/5yXBM4+8Gc+46rK
V4pih1157ktRhOC6pPaJ/tJByF/kcn99H9dCBxR4QCs8pzjmkqO+sNuakxEk6on7kKAWVaifcRdy
fdoIHWuB3pqV27BMF7T4iyPdkFwZZgxIUmLRE1DRwVA6Hh9Tj7Fs37uGF+dbV5mxujYUIBg+IKOQ
Gbrc2QxKiYWy7QLsktZnOxqODlTkvtHMuq0kORVd6/iTLV6dhj7HalAeSYVxbGyl3/C8PhK7sXaV
rHMvMqy367v+sbuAjw40CtLiuQMFuvLLn4b+F+qOkMjw67r1iLA85die06OboobkaJZ8RxSopbS6
80iS+gYQM6Q4pZj46AFb72vl1eQ3qbcG2j7Uw/CzcJ3j+UtwaM1l6Qb+z1UikFAXkgbolWLpv9Oq
3ZfGWzH5Wnmq8uD6TqydY0qA28Tlz6CNvvD+imoSnfOs8I06Tw61ntl+aonhVFqZ8zemsEBkTwy8
icuzbLtxywuGxZXNdGIjmtKD/upQ9XJ9RR/Bm7BBYQVIXnQ4PoCN0PB0cn3OSidIgdJUvPUyPrX9
r5G/W0odXSGFRzrdRy/3xYiHkIAePdBMHdoynbGR8K99UDCUY1/RBydkiZhuKmKoeOR4airDs1of
hIdRvYPsBAckb2SvndgImGtnDgzsUEXF1Qky9uU7Bjy1sdNE8CAz8nj3g9JdUU1+vIWPW13YmZ3F
S8atqdDcUkPZvn+Tw2NfHHWCcSu0x9jJqHaV+otcDkSOYO6awzT6K5cHNkaU1LgSOLAuuMVRXdc0
5bWNsREm147DuZl5e8/Sb1vKpDWgCgqCoUdFS09i0MLdwoStxWKEHnymOTCay+Y3zkGesy7GmRvu
uTjlDRiv6YHpO1mEYkuDe3VFZ8YWH0roTdnmWYLrzda9ur41430LysrrZ24tuTlf0SLSp23UAsmG
FY3NTqOdX2CQUJR3Mn4z+79x8H/Ws1Rt7DF8p7IIpiLja+UehvSpMV/rLS3S1WN0ZmVxPzhMpUNL
YIW5R1Z9HqsHYM17tXH5rx4ilDTgB3iDYfRq4W1R1idxjsdeZEUB637pZoxq62fagsRBi3eGpfvu
uJWIrjnETKXFIEyDZ9Ey4sdJaeYNhUMgiw9ZVntJE4XuFj3cnxH5ZVp1bmaRIEoDfDkagxkN5fK3
LiU9MM9tLJOwJ3R8sTEZyHcgpy6IB4hIlweVwfrvuJJVMDIjwhCf22eaj5TAKJ9dU5Ofhs6IZzBT
yygg0w1cbRRAOrGmpD/ycWLPvdNkFQoOhvuS8IQ9DQ5Yefqct19r/C/oxgK58SWrocQrRRmlu0iz
e4lmE/gzPCHR73pqFApqAe6mFiSuSQ0SbtPS050Sg1WESim73dE2c0BaO1lB29DqseL1BIHSJGsy
r6sk9elAql0N3EIeScy5tnZZZN4guop5I/qC96yRxuQ5zlC8a5AG/TLqqYy9mALC6IGfBK+qwZ6Q
Urd11Pl2UpnOTdpTKzBppL+ouh+SU2ePzqMhcjaEIF1QUUgHM3sA8XEXALccOZ6wMYdmZ8AwYdZW
559ExQZ6Ejmei36iLPpgNHlzFFFDd0PSI2iPdpXoe7tgUHljY0LfVFJH0uu6PtsbjSx3ue1WxS5h
skW3MbbVLVCRw3eui6Tz1aBVkBoyq2wjYVg7hOcutIj5zaQmyPfheOTomrX8vuPPFLUlN329Hr0+
tgSRMaAJNZMSo0wAaarLc9gmui2MuY45Dg9FeQBpXqLvxvoNpLReldxyerS0w3Wbq6fwzOTiohnc
vqWFhsJLAxhyZdYCVZDqKaqmr9ftrO4h+o7oRwO2hjN/uTTW1lNfZLAjh+aggP0v6+QtsZznqlMb
n2t9G/+xtex8D2MB4d654jw5B8P9oY9P0o790f1uV+E0hW0KqfQtLZiVR8YMq0bfyEE9HfMji0gN
hEfUACCMWiA7RfVjqU7N8DMS38fST8huxIGNX3HOPUy1mpX0SjOI0y8y+3F9mz9G8stfYV5uM6aQ
XC4FfkWfAunIX5oxDQp98LkIVPVZxH7cbrxbPzoQLFpkRiXPxMLLdRcEc62xkAVUCYhf1drOjt2j
4ltmVmq8sIMHCbrJDrqay8YcV71TZVOJm1A5LzaDxm8vmoMU7Max0CzOzVT5wsIjT8bNMS4hjgVO
bvffu9b8K5yZQRmPNYwgXu4vN4BRNlLk9Hn9KWa/UjF6VoNd1b5q+fd+vMcY8ThttWpWt/jMqH1p
VM95FjU2PupApkNiOF+k6HZlY29kASvnBoubuw4op2PmbFmB0NEj5CXIVEHBDmbB/L5hrzlu/vzB
he5FE+btKedbYOGPcWG2ic7hvKW4BxfHBso5HesauE+b/2raFJTl95yPwBL+un4wVvfwzM7iYHDG
yjGjWFvT3pTZD5mHhnq6bmL+DJeZxuVSFr7RQEIHMBUsRTZPk156AwjEr1vY2qyFI7hmS4kosIgU
aGpE7WMau08UHL6Yq9kwtRpIzvZr3s+zB0heuQm6KlhM4T5o9F1rHW8aQB7GPW7cKYN7Leh0/v3q
cKJmdD6kQKDLcGmSWXU3KBfVXlPakNx5GOP7oo931havypornNlZjqMp0VqjLmBHGMUtZGtC6WTB
lEUbsWLLzNKzh6y3Ox1mOpCLMIwbibwJqnwLdv5xMAUCI4hE1IFm7Ey4u7ADiFcV6y4qoFWsJvRN
FLd3Jij6Rm9IpZWfMHSF+pVba/exHveh1YzFN1fl/a3ZzgqQqgH+5/qHXF352S8yLz8ktRobiTR+
kcv7l5Ib7y21A1q+XLey5qHn614cN6Nop2rk2F+qPjNZQbUOA6j1E2AHQp+QnH1B//y6xdV1uXgp
oyQ2pxcLi1EVp5UwUQSOY5fvklonN6XVp2gyZlsE4WuxBFNTM6YG2Emkg5dbCH03GZWzqa6z7hpe
PsaF419fzWq4R1tq9h6IvELq/NKG4GkiJx2dgBpc/FGDYfqDqR9kvwNvm8EeTUd4stuY81mLYNg+
gOFR90SStLCpaQyyCgPKv2SIPGpIP5vGY27boVPIja/1sboBAhYUsmeoG6wtMV00ZXUzxWaB1l7u
TVow9ZFnOF8b81Som6J5u76bqws7s7Yob9BcySnPYU2g3uVCb1yXqDy0XrnFl7N63nFPItdEiRan
fhEmtanJ2mJe10h0EDXLncXyIAbyUraan1AjUONnoLj9sR5OPKM7nowbnrO2VvwA1L8Ay5q959Jx
8rysIImFa0jgHcrzn50rghzoe53FG9/wYz0HgRr1U7QzIaD7AZc3uSmr4rnBHrftCSVysee52wVy
BC0sm0Y02YkwX69/ybVTDhCggXsIFpHVXq6u6lnFYh3w38iB4FaTZ60f1YqHXWX8um5pLYLN8Dww
FcyCmEt2Oq2AEgHT8hL9Rav/oo+TaqBzbFDIXbW2+710xvaBxJECcAvtSTwHkZdubPBqWk0dbLAO
JpVZO/tytSTunWhIKYrhBfcsS6Gd+1Izbyi+kfEhTh8q+8Fx9lMtd9fXvrrLDqo+EIJF/WiJUTdc
2tmRcpAsad81G5JCeMUX0cbbZKUEbyCTAHQYtW+Koc1FuHEanpsEWFKfmsJrxn1ZPg7Jk5Oj9rMX
zkFv70xzN8W2r5BnGF9zfSMHWPvCLtAFNvwJELlluMNskVsAFTkDkx56V+1mxK18JO6dlRzVEHuU
Nht371rUQ3cNbFA2jg7Wffk9XXxNo82w4sH9Phl4mDzmALO3IKKiQxC1W6SvKwcUgQDPvjkgoTu6
CAVmXVaYzapn6Ldb39aj7UIlrhGgVbaTOLRQZNpL6bZ8Y5UryABc/ejdALkGVlvgsS6XWSZml+U5
7BbjbrAfFPF61mG+uMfDF5oqJ0b8zv3too+GBkVgkH9NxD6PVwEjinlVTBbi+F7a52Bj0ZQE1VFu
3qj4p10/iej9+glZC/RnNqwlqmmkhBOngY2W2U+m2Xk5lA0G/WdC0jsgEg7oqX+T0fgV9U3P7Ixj
lW7Rj64408UvWAQHlHGQGrv4BSUUgRn40tr2Hmw7t44cAgKU3RgnW/FoPpGLRxSaZX/EIzAQ+AHg
VGdW2k2GXfpaFU3OXiOq+dJNEZ8lAJV8FijfPtW6RvKdSSDz6nFCo+jOiOz0QKuyt3ZdZus3CXPV
1pjQSkoGll4LTVEC/Daex5ef3Bn6cijnAgNJyF6b3F0Vb6GgVk3gLGEAAXQZH6R7eidPRzoiGINX
61ibqPoClXHdq1bubgOD1rPA5Pxi+PDG78aaTR3BayHPD2YdQcXvrolNjwm+8SnXLKHSN3PSITZ8
AJg6ZZKlZoQIHycK1d4oKNkNKZ8i82/sIMcDdYVlzC3Xy+/iZq7d4g7Ad8n1W0P/qdf1oR0QaROy
xdOyeiRt9MTRcASdIKokl7ZMzapsQdOZXu+eqzfUYzxdHIwshZTKg1a+Od1tR27y/k04G+DntaN4
bnmRX/aF2cSiQVaijydan4ziaBqaT6x7Kt6M6XDdSdayAgDtZ5QQxVPng+hSYosoH/Wy9Ctm39ml
+Tz2r6yvwigqd1UiPWmpk66nd67m3rQG/3rd/NpageKFhAKdy8V/vsJZ7SHuJOkgLDff2uzTSIRn
lhbUol0IsOlf4Ky3MtpiqVpfMTIRZ667Y9pocbq1YbQEj7DiISWvAwY9tdEIBkOmfupEd46hMLkC
xdXK8gl/z+2tsYO1TAWyU3hWolcOBM7yQrG4MGgvcVrK9s6tkMsfXdWiyTwC/31wWeiyPeO7DCx0
CcqAu3SLfG7tNWg4UGKd2TqQ+C5HgxoW87aDXLqvkqOBRpQEMMDWfgvEBkc7ZOPR5idoHv37Lw3g
LugY/gATlpB+II+jWswXDGbQk7tUNjlEfGR1Yjmo17v4nib8e58yudHEXwtNmI4BRwFGF1C1X95r
VlNksSlL364t6BQXHnWQ7AL5o2Pg4/oKVxIkMEGgtQoeX+Cgl2OuvLIbnZaYjevJT4iD7MFpF0i8
C5lsjhQk+detrX1FvCcAbIEplHD/dCnOjk6XcfC8MzwpkPq8/JGwNiF0oqeh4dZ71T72TPf7ju8i
tCGvm17Z0wvLi9ColVC7UfNjpuWPiie+LABbyqKdRbf4TteiMEzh8prVLuGuixxXGyeMveSID3Ky
bmz0YnHz3wktCqyqCdPc9vJK7Er3eXLE7aScfatvVUdXF0tNhCcUK3FoF9GimOLaFAUWO2nfACFr
tdar5HOLLvP1TV2JhBgNQa8BLIAW2s+LlXYumsY4k0hzje6mcfsQodp3auOnVsiDlg/HjG+JbaxA
0mYpKFyo6GXh8bR8s9gVpaD9hc00PhLwvZAbI9o32QFvz8I9iCnI6Wei3RVsZyZvEIvyoJxL6EP3
r1l0kVfjQQESFdzeNpRNL+/azmKD0Eb8jgTVhXRvW6+UnNyGoxV/y7ItcY7VL/qPNbIYIeiHsY7R
aMdOQ5hA6p9RawiGwfaqrZC3FhBQzMD+ouI2c0heLotn5qi6bsKjX5c+0BVotnTPhVHdCit9Hljz
dN2DVg8Lgo+JUTDM0aHRcmmv1Qc9xlux9A02AsZXQZZjl3a6Z1cnEOGAyZfHz7z4FLsguYtfrxtf
yWdRqfrHtnlpGwLeht6gaQ7cYgSseHJniC3c6nwCFu8FwCaBGUTtA2ymy/oFpL4q4XJQSWaaG7pA
ARB9RBYYH6+vZO1+BtprxvJhlHXGrFwuhXQYdrclmrltw8p9HAnbm+w8esrdiAU9GbK96MpTQh0Y
B4imHe3EE9GIxDAib6BXl8e+zMeNZP7PRbVcPXCjf8RdMOe3BAzkI5KGpMPHbVDJ7zPDU1Cyrsk7
5jJvbX2eZUcAtr+z2PEq0uztrvHBrX6I88fGdQ4pkR5H7zRx4lvuOnthaoDUb3X41reOWBT8HahQ
2cuZlb7tkmhk8IKih5h8ctOlXxLuAUoCruK3xK6OdvzFaC3PdNSrmWe7JGm8Rt+a9lhzFLgHWLLx
HEFyuwil+CBGnKIt58cWBnVi2xgOACMDmd42G6n6uiW8e9w/44p/Us2zOxj1uzrr5idsYpsH1xCH
ts9CJ6P76y65FrHQqUXnnaASjLH1S48cdEtLMKgKZR9gUar2EKfvMUaK7S2qgtUIMoOn8RwAd9KH
MmUxYoxLJhiOLmvOzVBA52dH9EYikdD6t94d6WejM4xDLmh119LWuHOdxri1iwqkegaLtiLaHIqX
Ts/m8guArJgEXRZoIdJsWmSWqmgbr4/vePneab9NGVLQJpv7uthnW+dsbavPLS5ym1FUTctm0cyk
+FrrfmaiLjw+KGur0b92N5zbWTzyeM71su1gRzOznVYDdcYGXxvaI6S2oZQiNsLHWnZxbm7hQcoS
8RArbGQmv0wNWACqFxU/61pQ8tIr2e66vxpkDvcfPhyaBujzz8xVy8xiSvKEFhbuWJRAAM7Mm2Fo
9m3dum2II+PcNNKsrTACqHo3Qq36k1415qNG2GjdSJr36FVWxrBzUgvCHh0KJdHOnsbxyRxLnfrW
ZFnZI6JPva9UYdNDzNPhe2pgvsAnY2SFYooQBiM3Sm/bmkkVmBgabcDP35ciHIjW3GR6qYXx7LZW
YXJQ/HS68c6k3h7MVqVjoOdMi4NeJAX124G790SrE8AGDbd6tCJbf61NI/tC9Bx0XJrhTsjyWz3S
fTs2OEYRS5kcu1xZyFtHBo42TNHhN7jdfU+5RbxM16LvRhNXAaqezYtVW6oKxq5WYZdI/RtmF3DW
bT12MBmUR8LZEVGbN5GCbLAnKyUzP28VEfs2BzAAIMaZVcLI7HkuSz+w2gSxp8w6c/JYNQDfkQxF
jdAEpvsblQoG7sIocd9LKHL4Y0fZ7zSqjGNusXiPKsEYsAzDWDcA1YPrSYKsz6tLbLIXtcmYBFDs
63zgB6E82Ol2/quuxu7kTKxswWWZ8A6ksh3oNKDMQn7njMvvRixH10+jtvnZtUbxUkI5inukHt1A
uhr7nRFs7zMtaXQPGQ098aMxKzEcYU93NsiNw75JIaRg4NovFHP3fcHNAXPu8pjLLrmZlCqOKHSZ
R12iDF4PlYo9sxCQu21aeJjWAEZ5Q8iI7nhBSjc0tT6OAhA4FqCj6/lJNyutOYyFQaMgNXXtlHfw
XW8szfKL2YwAwXDgBW2/Gae6DhRk18qnakjErdOMlu3X1VRjfGeo61mmrGxJOKQi2iVCtfcamYwX
uxniCSBoiLJ7plWaxmNF+qIKO2V00UmTjXU3KLMNLSTBPzD0Xu9BsAGAagXPyDeeGKvhfZ70QJ8N
EdVaThw3jYT35FA0TkCxxs29qE+m+prG91bqFcnBKn83UzBad467OQC/EhDwqkGNB2OfM4/7Iq6W
vWR1myIzwKTwHebE7kn0nkL9A5wvexPmRtXv0AW/rfPYazOg4O1yIyithECwZgHLD0QZ2LyXfYRC
06dcOF0JkIbhmf6e3HXKxqnUwf+wJcW3Et2RCqOfib+Qii/DX1a1dj5S5AVl2oKRASVrDnaJFKON
zMxQiaWNld5iuiCpNuL8mmFMPWGKEQNs5ANJh6FlpDWkhtpWB8DvfZU76KceRv7KrXjDm9b2E1UV
sBOa0O9AlL9MSqpRIV7XQE3z1kYdrbbLG0MfuswDzy1IlBC+umCKjLTwps5RW/Q2K5kXOpkugDCo
7YCdfWFdWmMbTwrWbShBt3qHi4wfs3hLA3MlHQBVIKb0bTwJAGZYmkEp0q1EhXTAkGFDDpCiwI39
SreeimvpPaASyFexk6gALL1zdIbKqqIY837Yqy81+rQoxo0YJ/IlMOkQSHUi/AqRpCOQ3Mrmjjfi
kvvG+66vvSyK0rsiMuitaHt2EJEjQs6r6FbESgsNO+tRtGidlAepVOiLZg7ows2mF1sjOmtFKewW
YP7mDP0F/vfSKVgfF0TvIGldOagWiMkTWRFm0zdhFZ4hvmGIxsyC3DY23H7NG87NLj5T2ha52SQw
2xEVVvmrNY77bEsScP7ti5wG/Cq2A+DVDKVZJqMys9qx15Ec96hTR5Z4SKNug0Vhy8TsjufvibLB
wY5gIs9TfGEunkwZ//s3y9yjRlMI/KVzBfrSRlPrtM9aaEm5evVctNr3iGc7qAts5O5zRvlht87M
LAoCXZw1jnRhBvLpVfZQYjxBxKeEeRkLrf5z7uyv55wrkQ/LwpIw1eqA73fhAnmN6mFOWhDejyIo
S/mQTDSUg31jSh7QfNy4TVbNgehiHm6du2sLc8nk1E5nIH/nqLYaUxaS2sEoBHi9LHGqtuSSVmKt
jR70f60t/AIjGIOWjLDWaA+Taj3TfG/TkyQ7gQ5NsRWM1j4dBjUwQogTDKanhYfYKSg4hZplXZxf
Ng0Z3Q/qd5a8MsWDunsf7K0W+9pmggwCACcGJBxKVJcuaVsD6uZRWgNth9nIklfelNmD16WJPwo6
+p3T/bjuLSsBA9UB5LAYjp/zocXny8VQsnLmaShLQMUG5yGKyN5Eduxdt7O2MqSHFt7t4EH+QDHk
jiONcdaArW3DfroFwaiHERrRIDncmvtcN4VeGqIvSCGWmFqLg91gygCgos2XUtcBR3sbgeur+GHc
qteuOYiDIbL/M7WE1TpxijzKAEodY1xmc6+cOjAnx6c4fZn7PW8DuUW/spa64oP9Y3LhInFXgMlm
gEkKib26emPI2/QhD20tfQQK1SvnEVt0u2apC32fMeYrbm5gjFaSgRk2BV59hqQDLaVLN0Wrsm+S
CTucQS41Bn0105qT1PSjC8j0db/ZMjUHhLOLINN609JmbqB6qA9uTQINiascUoztbVw5a6EFkHwM
W0CJDV90cRKsYWSNOwJ+mvRFyKFTEJha+aINKkxoHrqZFg5DuXEFrV1z5zYX4YxGiSP6BDYzKNsX
jYUK4cv1/Vs73xScAzbqkEBXLA8DB67PbkfgFivCwbiYgdMegDt3g0B3de/+sbI8BwVG0fpJAZc8
dQzFCu1TnLL7Gb6rUQgfRfa+j7bE0NaO3tnCljX+UlaGM6UAXDvis5M9uvy3ORzjNpyyR5G/OP2v
6/u46odnK1zc4omMTT2ezQl+cgcQloVT82mTrH/VH86sWJfeHhN0E615HxuKzoVKUFBPhbVxetfi
4/nOzT/i7EiV6PsYisEIJq49czgY3XtjP5H4p0PCv9i0mbsOYDkXcX+xnC7pJDVKbFqPpkCiy8CK
D9BNYvzTdTur7ndmZ7GipGUdmtFYkTW7W5f+dCvdV0aySzP2lXD7pkrTv4kWZyYX0YIWiiTTBJO5
RGGUB0I8tyP4M9FCJD9Fv9XkXnU/jCpj1A5ADXS1Lr/ZGLVuZtI5OEWal/X3FZBoffxE0q2Wwapz
AAoxj/SBvGx5rCbej6aew1CbfSb5Sct2mFf2CxbWqCf9xVc7M7U4UgVKcnSwYGrU7vTU9My8C7Ps
JkJtJE3vyFZfefVsnZlbOKMVW0JnzbyFer1LBb+N1Jae+EdNCjBNoODw391bOGIeszy2u3n3xm+F
8zxCUlwMnjveSND7TzuM64HcMKsOMjlAGs534jfFnh35OIKyrdVer+/vaqpw/msWPgq8KEjibfwa
KGN1zS26eR4FYrRvI69ybhlSMFPf1e2tKMJNLow/HZ/lswcQEOgGgg8D84uLPEVzIBLltiO4D1zz
awoac7NW91qH3MRI9yMrvalogqH5VrAMw9d8S7Vw3T6KMuD9QJ4CYPvlienRE1WxhkmPznCOltVD
wSzziu5Nd3rPzi3wTWLsN+ffbaf5Yusb0WGt/weMLEb80cefSesWqy+trgeKFKvv1WdVOAE3m2B0
Zyr0+hNn5hFl3rAaUrjGEEYk/YLqbcgdedfkm9Ika6Hj/KcsjhkAtRCZkdiIgmHIXYQ6+4WXmV5H
hw13m9e0/OLnhhY7Lt1cn8exkKpRpL/pJ8uFeEDlteWr03fQctzXqL4kaBuIrR7SWrVlFjuZB1Qx
nQGmysuPDVhB2tcM2x1ZpWdVgIy8W/pTboQJhCDS5EGM9/lfYDAvbM6X0tk1Otk4WV0NmzUK+XVo
xqOVBU6SKwBH4uErRirU8/UdXrvmzlc5p0RnFsUUV3lvwCKIKxPtNq1AyFB6YvAt/ZRkW5XqOTp8
/Jz/2VMMS1xa40Y9JmaFz0mL8iYu20MFSDtlv66vae2++WdNH7EMUwPw8rymcej8ktfIRiCQF7/k
DMuctpqaqyERMmwYZEMBy2VLgE1mGk7ZQQ7JJwICPJOv60/EzryKvrrOD2B2s3L0YvtLyR+6YuN8
rJ/D/5peom3aQSOpO8K0rIedMnd51wU5BMLiv6BUmEWl/mCZEH0+dDdoM2BgyoSlvPwk+K4ZfTM6
mbryDOsmSwI6+dOmPPLq4T+zuTgNdJqywihh00HpIKW7TEd9GLX+ZKeRWwf0pDx0tCA2vl93n7Wh
iIu1Ls5E3LtalxmwW+S937BjI++Jg+AOucc7IDp1TQao6oly15ked7bOyOo3BaAcmKZZ9Mla3LAG
OoFAHgIfn5XNW6eSp1gpX4lPmbbFLbV6Gs8szb/k7OzLoc/Abg1LJc+CSojAwphwpRXh9f1cWxDq
x/AeC/BTsNhemimNfgBwB7OKmYbxB5okGOyLEEcL2/6WGt3G83fVGpCb0ILAH3vZhnPrJjc0HaNC
molBf24BISr8XKufwA/pX1/Y2v5hdvC/phb+aVVmBqIfmBIaRpJTS6L5jHHvoHLI/rqlPwXWZeA8
N7XYQ0oK0fc5TJXFbWt+M9mjU9139Z2ofqbQU52+6cYngx/M/nOZPoOGim0Juq7F1LMf8Eer7MxX
0IR1WrSUkfqU73l+o7t3s8Skaz7m8Vb3ae1KOje1yHP6mtstA0Lebyf6OxWf0iL2SqcPKg2OA0Rq
b2cb27v6IVGoBDwS2K8P7Ota4mhp23N8yIIcgS5+6yoR1P1fTHIAafuPmUXWZLkCPTQbZpBF3srS
3k0wEQ/kAGzfhiDYyh5irhpciA6A0JiLXOwhJFr/73NRptow4zYLlJ5DCSOijwmqagFpBoyy9W2z
kU+svIhA5oYxQRcdWhQV560+9xNw5Is8F6VPylh7trqc+jmYnzY+2Ozui+OApiE6sbMuHkilFsdh
qi1e5hYexqAPcbpAj8EWAkahby4qHBkEgYxmY97aXFsXmPlRuYdsJWRPF+uqyx4Vw3qGvWGqwMII
dNb1IMuFNl1HwEpADtCFCGPT9lKiHS3wDlIahUTGezklXhMpVK5UwB0VTg591UvDc90MldQUHExp
UBXMT800uB40ViIhgWAaguBMKIOKyeWnGAdIUA0VQI1F20LPE9lI4mXJey6frttZ8zWC0Vf8wazL
B5lC2hcaqljoxw9yT6A6ycUxAgIRxDm2PFCc4/+fuUXULY1m0uk0m4veSiY8g90n/YPgb4XqvU16
/7VnAKitAQuE3C2w48sB27yq46HVHYwxqyCDzhyTXpIaQWsC6uu15DiVp3JrLHPty8303QB1ICR9
6CJGZkcGkSkMOzSBtDK/yH4V46vSt+bkVoL6H5rw/9hZBCQQ/qK7YOAYEffQgwDI8Yhme8bkZ9Um
+nF+qS2PLCLrLKJhmXgBLL0xGprGjmGLGo+D/agNoGLrPRDkdbIHtfwOA/dltQPtEhht9+5WqXX1
M1Kg1uZB17mNOW/FWVzKHZo4+Tj8cVKp/0zrb5TszB70lpCOAq9Bt8+GjXOxFjLOTS4cVUg+FK2D
r+i0jT9N7CW3tI1ou/oBz1a1iIPCsUZFepjQanFXE5A1go20b+ITSbPP/Sb35FoBBEf8v7v4hyTw
bBdNJ2srV2IXaa3eG/FAoVaSiegBNbCbyupetMjdMRQqpf2l/SuY04X1xaXGSibHimG1oj2mdVgn
A5CMz1r3zqNPrrgrqxfDDRvrtbI3csq1F8GF5cVBiTXTLEYXlqFVEWgNOHykuCNO8tA45VtbZbtR
PWPwba9FfZAmL6P1yei32PM2N39RC0ktZyxVhc1P6/eMPwHRGEjm58lD/0eSoZjwFvvcbmn9rsYi
cBhD4gTAeGN51Y5jpA+FDavCCAr5QttHrnZJseHIa3cICG7/Y2XJAjqDG0uNwAqxcad3uF13k3Ew
yTez9Rr1ev0GWckeUBTQMR6MkUwI4CxOTUzHAkP/CEXMxeBNuneqTyPTXhq98DB+BQ0P08uI2OiQ
bBhdPtVtTBz976R7XwZl/0b4bYIHpSCol97RKPacYuP6nwPqIuDOcDyMNYDyA5ng4rSAYY5FAOAh
RzKeKpBMmc1x7Lda8CvecWFkcTBI7uRcWjAyDY8Sr/SMgaIBORjZuPS3FrPw/VhzDSAKZjvuD9Eo
1MK55/57ESYAGAHwm9+of6YpL++IooaCJtQs4ISZb2ef0I9zp3AkIBqttj7O6r5hcAnXO4opHwgt
mAlUdanDVMUfpv5XrV5o9ELkv38FYEH/WJlvqLNwPaXoKGUarGgUhdLMq93Q4WHdfY2sGi38DYdb
u2NB5mxgrN/BHaEvzxU63VFrzuZo/tBEP5RVQ6f6k0Oe6HQwVKg60BBs+MXKBYgCLaUYjgeeBhWT
yxUCdOza2ZwMZkRCxhVsNjQsAXZ272o73ljf2gmmiIIA2CIlA5Tw0hb0W0uTuzPuFALEZXpkxpso
v7jD4BH5c7LCBhH4eqBa8xK4B2irkDABvrMIVGPtZFGiYJEAsKhJ7ms2OBomHpgYUfp/mVq+79Fz
SEmdzqY05adDetDMzxbG8qfS3epjrK8KTygGjXr0BBepWBuZvBoiUvqjbLL3AtPiP9zK0L4AqV29
tNTk0Fkus+gWIPzsLpsmeueMJoQaDIOJY9rR/yHtPHrjVpo1/IsIMIcth5OUgy1Z3hC2bDPnzF9/
Hxq4n2coYgj7nMXZCHBNB3ZXV70hy2yzx4EekfJEajCB9ovWEZWkXcnfFu4k4A2yZE1QX9pNs9nP
tb6voEeAaaYdS3FVrx60rLVjqGFK5iP49nZ5CZb28uS9BROWnF+1Zmeppzd5m1fE8+vCjjJUX956
0nFdfDCDf6CsgJiCP4LHDaqj8+aGoJZZo0xjG4tSeu1lf9jKRn5bIljrAE67w1AhODD4FUzH0jPa
QDdjUubgqfjhe/VjBXpoCLJYK3X3xUzF4Qkoh/Q8Br0sbZQ2rt86XYkOsppovwqtsb7BXm23Vdso
od3T8zmqaaV94Yv3BluvE/PJDCMt2guZ2nWOXrS+vy1bPXrVfAH5el2pHHR0pF/eqFDvkCRPWnvY
LNxM+L9QL6YfSU1i7mfWej529QNW0qjF3mVedhOnCmAY4+8POtRGAF/S90MjaA56h7RoojMd5dTC
7RiOhyg/U/u2ou9Kt7LtF445TlPOb2MSrJA/0AzT1M/UYOLDFTaE1nzAna26KnuKqP0+yfwj63F5
4y9ltoSEEgfdHh77HFBkCmWZF3g5Qjr9JUZ7TlpbagI7TjZtH+0i6y3LXjzlJUxXRAWWONqngecY
oz5vIrFWCKyiLVkAqa8EJ7QeNPebHLd20UG4ubKKPXKxgYWN8UNpfAm8tzG7q9a4BUvd3bOfMrtd
+hpjnEbnpwhCudGQ2eok+tuJo4nfQqPaKOVBTm680YEo7iFYAjY2/Qe9SeSyMdME8g+qa06pNhQX
9pUCQNpFKCPU7n1ft8Vs5ZRbyhK4RflkoLFOUpuzY1U2ajlx9QnpTZGs28XyNzfZm9NGLnfhcFXi
P6Qbq7LSU2dxlg1PEpB4UUIjA5c6fcYnqZCb81O6aEJMZ2+yeitbsaPpj7n8KMu94/dXlboFOHB5
Xy9cIGcxp4vwJKZqIHeumuA2BTg3Ywzjf/g2dQq0OIZCBoQf0M3liIu76HSYs7u1HzqvN9QpZLkV
s12m7pNxPyElJOOQS7Ud5EfLu6UaXBf4iDzm1svlH7A85ElkgR3Ek3m2uDww8riNoUKK4m2eOVX9
ZNZ0z8ctiJGUI/tytKV3OTP8v3DzR1UUFFHuSqxqKPobRT5k1t3QHptiIyQ4A0Poc/WXXDzQcE70
H32prsVf3lV/4s8+2gzdBYjrDNcbj9gKqcFrDsdO3AzBZ1859Lgye+FKzKX75nTIsyyhC7gb5GmG
ZfnRb3+K453a/Lo8rUs3wGmIWVKdt2089iKz6sPOz0BRidJOAwRhJQd8tMppZVdugIXUB0tiyNGQ
gFBynCPEhE6yulEBFD9aV3AXxda0rfJ74O6N1TVbCkVtFYUiQMbKBwcyq0xUd/C6fNMLX7PU0Uaw
VNFWgS3Xj2vAt4VMF/r6pGYNbwcFjtn2UGvNRGu6hzaR0JdPb3iPb8PwvS0Olxds6UxFaZz6CWcb
j5N5EiK1ou4iW8A91mgYIKeGClVMjVXU6qsaC7ShErlRektMb3TBhLObhE0XO4XXJyuNksXpPfkl
0wFxcuaht6uKrSJiVO73j9X4ngVfapABQ0RvdFy7NBfn10JBDB02FVH72fyamuKVyDaADBqxWHEN
QXXQof6SWcYXIQYwdHmWF6KRFqH8ASUPWaC5tJUYIGRjZmGBJGTyauZ1e5ADs4QPnUePrTuUx8vh
Fj50kPAGFEAOU+2D85PvtYFZWPA2xHA07aaIQHNJMmaNtbqmPrk0Mpp1eMxryCBgHXq+aAHuqxbG
QsVGUvK9X6bbtG2PfWAc6qZaSbmmksPsHgbSANmAVzs+efN2StN1NB0rQplhfUiMfu8ba9J8SxMH
JYTGJx+e9EGpxfUFsdAVfGrDmmcyxiY/8LbCSmU0fl5eoaXPDsUIfE85UKAuzFOZgqJbnpddAfYF
5LPYXAOo2Fqte8xFYy/W5V0kF/hr5jvJNX+sxJ729nwiDaRmSfwxOabucr5mdG2a0DfGYiO7w7Z2
x21WxwiOtTu9KG873eeer+xEQOgs0fbp4Icr1ZCFD31aRIpXwEFR8Zvd9GWT1lDrxWKTdzq8kH5A
OqBr72jz+Fs1FBJbNBppe3nQSyt7EnN+3SOTwaZspYKLCXsl46vIYyiNEYq+HGbpc5hUbuVJrQN2
0ewMS6DwCYYrT4wpay92/XshaQdtLA+6Iu0uh1p6+uBUw2Vkcn6Rycw/vdKK1VGjHJd18iYFTqm2
quOB7oTa70Qi0NamcJL2JSKraFtv/x/Dz4Zq9qDFvILwVdMbWxSpIXQE3a7LVbAlgTBsOMzve08Y
7CL0vhtaeOOa5feVH7GQRcErVLCVBB1BZX52jENmHIEpaMUGzseDjgM1tZV+Z7nFN2mQr0JX2TeA
txvf8myOj5UkfWmxIRJMAihg+GDXnn9HqVkOZmkZxYZ30W1X9U/opT4JnvilGK23ywNd2r4noX4f
Jyd34zDkJlgWk1B1Dqd6SJP7sNX9jV6qa7XYpWPWpM0JAIB5RfvsfFTyUJsK+H4uDwqiPOneOlV7
vzya34WA+QlkgYcwgKxOtr6zZUtQNhyHSM4nT7VCdcTiehx+NNEhjhU7rb74tX6te5+H/Oj2z4X0
I7TyTRHfCvkuGQ9GulcHwJjb3Nvjr9UpK5fnx1XF2JsnHSUTE/XxuQxk1WuemrUwviXYc/hzNYm3
GeT30Hq6PAmLcfCkxAV+Ep2c2670Vqu09ATR9MGTXaMpEXY0r1DTW7UZWIzEkOCS/XYAnp33vpCX
bhfg9AdvHRvDJ1R6Bve+T75dHtDHjQNV6HeFewIeIAB0vnGsHhdN06XOVHexjik0BmKu665R2ZcG
w5dAMf23qO08X60aQatKnxdGm/fxNWmpcJuVMhxfcI7e0FUrfZCPH95UxaXFBkl0qq7Odqrkol8y
upQcSsMlf2r2WmNs9GxNSWpp7lDRnnQ/FXipc9oyuilKFKc8vnvjkLg/5PjL5bWZDuPzD45hQCxn
LLB1yG7P1wbr03bQE4jKiYZEo+0mCEH418ia2aF6VJufl6Mtj+ZPtOnvJ6eVJLmBEkdECzptO4qI
t8aGcznEdLZ+GBDyFpakavRV5l9pYSmDN2a8j8RGuRNicytlb1b/ZMgv8tggX9LwBCzWdNQuB/2A
QVdis9C1mgdgJxyqZudr+wGZoT7ZBzpgFMqO+RpLaGH7TRa53G0oRlNvn37RyUyavR9aba9Qe6oK
7BZ2wig60arr1EIUwF7QQ3R1Yi1Ys03u9l02eA1pb6wljp71kHkF6hLhRh7C1yHUP7XZiybETuQ+
wnB5x+P+GrJIaSlOgQ7X5YWV5I8re/Zjpr+fDLnqqIq7Uw5uWY8CXnF5jeZx4ERcgXZtvqZNdt0C
4bBGYRt3t30/rBxjC5PBg5B6MpcfTME5U0fukV4Os75ANtD8xLvNQ1i/rTZRFa9lcB/zYFml10kb
F+Fs5Lln057lUhDQlis32YA5Xotrqp2P4kNheO+a3txHRWSsIAkWPkwgligHAHGmfzNvBWg1pppy
WZds4PEG5Np1nRbby+u3MH3oEwDWhmfFdzl/2HSBFpihLKNymH3Kh6c43Q9/jyuZ5Bb5KpAsQpl1
/u2PmhkVbqSVG8QInB4BEwR2kUb2/t5fljh0wSeMG5qT89kKmrj1upg4BWriqJm7yqEIjqawuzxj
Czfa9AzUuV4mKcF516RMeZBCcyw3nnCjp09ycRixSlzjeyytC182vogiSReKueeflYWCXl8Yasm3
3UDwMw9Nbe2CTv3rSgdzxlaewHLQQ43ZRRN5akJHkDlLRuw1Hg23sOHxmtTI/mHSTuLMrpghQZc7
84njJsrOn1wIDP0zEmGpnQ0rdYeFU/9sSNPMnhxIQaQpodkQakBWQMeqttMsJytQzJbal1J/j0tM
rtcEjhbq0+cTOe2ak6hCnSpjWxJ1BPWD2p4l/xwkBMs4iDLbUI8o5vFIrmsZJP0RobLL07twUAAc
wAQOkOfUXpsdTaVVlWmYuiX9lHADTgeE9N8vIERMg34kd470wfA4oa6h91PDKsUYZQAWZ7yF8XMw
ruQJSwMh5YEPo5g8lufaEK0cNXmWBtUmKGqIQJuONO7yVC18WCRufyLM3sH4Q4yIARIht45aFdtC
BdjtX0bBkcpRNDmcirPNUCi50qGUWm3iFrNh2lzSmq3mwl3Eef0nwux4EPpG7IucCJ31EMRbIUUV
D7Sya6fKSqNpKRLMFwqUyL+DoJtW7GRjK33PtkZkczMk12VN/Ykk4kcWOLV7uLwwa4FmC1M3iR+U
GYEsdlgnYafJc5a+EiiFtfbnAskGlrVsUIJQp7tPm8WigY8ocVdU+O11GLl9KbI7XUCt8F0bHDSe
6+5dVd/H6o7XuqKVNhDwxlzZh0s7/eQn6FOp5GRei6RsxGHgJ4zgzFv9Uc1W6vML9xSaCfT2dVKH
CQ19HkAQszTCLLra1JJsd6QtpWvLUmnDxr+8cAsH7mmgeWvdFIaqiUxGIg5AvlGzv1aDq+l1zMtY
U3eKv1KOWIsnnw8sywSp9XTiNeEhzZ1SJQXbJdpGEuw8+WWsbZalA+NkHudXpKmBl9Jq5nHE4kGE
dP7dqx8uz+BaiOnvJ3uhqpVKxXadpUKNu39JpLt4DXmxvBsmQDfVLYk32HmIrgijIA0YxYQ1KG4a
b+sr+37NjGhxU6v0wSDqAKWamynQgTKEsWEgfSiCnE5sa60RuxABrTA0LMiKQa7M0WtRVLpxIQ/F
RicBtwHpOEiJVytZ0fT5z16rtNYg26Lnw6U3f1OoRjTWoaUW2NiVjqDvy+gLbYURV8S8uffXEKJL
Q6KqxKPCpLvwAVdUxKo+lj4VPD0Wx2e9Lj4PvlX+fWGEMsyfILMTD+pFiiUVxc8uKG3cE65qXeXC
0A+Xd/LCzE2QC2nqyEytktmhU4SuFKbYTG8guvm7ojUA2+BIaKdpdl+UlvnkqkXxKYgLbSXwwqFA
UQ7/Gx5nvNC02SdUt77bmEAuNoF49MxtYz2U+l4Kb4voa1WjCPJ4eZwLl9VZuNkNr3oM31Anmt2g
bxtxGwn5NixKsj0H35CV7biwQXDtgIymA3+lsDAbm6daeZNYLbllcWyTaBODKrk8nIXT4SzCbDhG
HGu4lPUMJwdAkkabKnxSk9us6p3LgZbm7XQo099PTjq/QwAV+3MSVfGx6jI79TCYL66lDEVm2HyX
g62Narbncx2j3kzsyk0zCsV94kf9thEK7zEfrUcxreWVsS2c4nxgUxcJw7PpBDwf24DZXD5ohGut
xzQ5lsEPq13ZCUvTNwnuqbSLESGYgznbIuqTQR7LTYW/rWZ3zaGLwBo9t3/P0oChcRJoNhZXdgF1
RgQywwP2MKH4YLSO2jiD/+S3K4nK0vb+E4uM+XzezKYNASISq+6fg+7K/IcSBw0nZKS49SZ23yxf
GDy/7/VG4WjwSnqVryEceFFYKdUstPfgmOCwwydKreaDVFpX+8VIys4n5Dlu78RV4ni6XYkvcv2l
jrdmfwMKa7R+Xd7iS3vuJOo890rQMJOraWxm9iOPtVe5lLdmlX75b1Fmz8sui6086RgbaeQ+giKR
xNmVYq7pIS5dHtCJp0YTbSa67ecbwbVSxIVUBmOIv7L40CVPYxbZbWmPHRP5/fKYfucis0se2Ouf
aLMzT/ZVvMoCotEe1r+aYR8ddWtUJWru7ggOX1EQIR/Lh1rytI2WVtmNAXTzCACg2opCHGywK6+O
fpjoTlfW5raO8h+Xf+Li4gKb/F1OnpxozudDCWK17iydX5g8dNFdDJ1YfPqHEMgb4e+hUWSah2jN
2DOjhEnQRoyJ2wj+fZXbieuupB+/87L5bE8ybph/kh9QnTsfS5Ap6ZDoA3dYJG/b+rXhfdD4shOG
1q4r3mXDsou22fQ50BSxva2VQbW7YtxVzdtoPsR+eRQk9Yriw70muk5urbnALh1Cp79POf99nW/I
hRvCu82i11q9TdaAW0t7+/Tfn+KfXHyZGqqRqnLIyRxCSnIc69Yx/KswfHBb4HYrNbClnXMabfYl
YcgghDI4BihaX4dyKg68aGsA0KXb9TTG7PvRG3PsipwZQ+UtjD4pvPQiRx5WNugC8kamEQo8fZKf
pAE9WxgPpf0+iRnKKL90ngEv81gCb82MI9obenWlUhMt1h5kS2M7DTpbrcpSCtPV2K1d+zmOPmkx
r6Xbf+DtMTRS1klHmrR/DmoLjKZNEO0nSh5tgyKB59a+jOnfG2Geh5ndf2ZiumJUsFBYSY2ZYw2Y
wIwjOluDjSOlrSor9/nykp2Ma7ZksGarTvy9M4Yad0iQLqBJeBXcJErodJP1SIzsdwZU2irW9CKW
dv7pnM5WTvZBtisic+qKj0HzFjX7sr+6fGYuJWGnIWYflyAb2ShGEvlEHz+1pmwPuNdXRvmphC9B
Z2ClALd0MgF9nrp9CHx8wNEVo6AFlUs4PRZ+DmH3PcWi5PKIFidN4b2GwAbs3zm2ofPcFpcV7veg
MF8D1PSkTL81fW0lzFKRHOrenziznShB4ivKmDh+Enyuis9BYx31IUZiYdgow2s/Cnu5bZ6roNt6
3WQQGGzMIf58ebBLL8XTHzHbnaqRSEEnTlfeoNw3ro+zVbUNY/VG0L0rmiRbDT+LjPCXw67N8Wxj
tpGsofhN2KhUbCo+di4Bw9KPl6OsDW62N5Ugq0F4EqWMNybD6D8r+LQrAEi+xdG1Sxv4crzFg/Jk
RWeXgJjpUeEbUzx167sOEKfUeoXq9Q9RoFyxNSepmbkFcxr7Ip7pvBpT5Ubs95rndM2tIq1kuYsp
PPxScJa09aiazvKtwDPgJE6DCbKXUpXt4Kr8ZeiOId8jdGDETt9+G9ZcZBcPk5OYU95wkhd4daUY
Q05MfJqi8FevNXY3vFrhXb2qc7iUguD2DMoYziFYjNnwkPY2KAfz9WnmbZneNv5tqd7X+YsyPoJE
/PsVO401G1YjC+PQZMRSY9/29W3uOiqOXEK3st/XxjR9DyfTh8hSkOmYUm38Jt5mvYnJ0o9Al5Et
qOHZKxuylO1/GtkcmYpZSlOU3jSL+X3m/TTazwG6P5a4MoFL+2Lq+4MDQ1afy/R8YNjtip1g0E/U
DHQ+4zu9uxpRYHXraznfXx7R0sl0Gmq2Vr0a91mjEwqHKDf7JhpHzfv530LMlinNQJnyeibTkVCD
CR6E/L3o/x7MO4Ey/jdl87ewValR4krTngsadRuKKMRKFf4AAa3Le8lyxc3lQS3uPYAGVM4g81LB
OF8ivc5NkGzT86yXX0a4rptR752yG67FOIWIobzC8VyJuXTeos5Bukgrbqqwn8e0VF/yyo5Gb5Kh
Qzed6DXeDk6sPl8e23Ic4PsKvT+waLOxeWgvqRAkyo2VdkfM2kN8PC3B2+TDyuab/qH5uxDwJhkw
RJ0JHXY+IBANYVWNTGLRfqtyAIIKlOt9H20RRFLSrbRm1rv4XZ3Em11YSZ56ndwTTx4PWWcrsuPV
b4Z0m+Z/jTamOyEh+DBZ1xr4zZwPTE4EKa6DsNpkEsnhtqtvXUzB5OPfrhNR0A2QSQ2pDs8xSYka
afIwxvieh5DQbkDhlr0jrD31Pk4auCdK+pO5PWX9uc2HrFoh/HuVfnbpYGeM8VeSo4r5kK/xKD8e
ReeBZqvTmZ4PIkahf6S8I1We8Eauvl+esaUQwKRVKrTUNz/wFiUTqL3QmhVb+qaSfunte7am37MS
Ys6u7a0mquWREPJwDLWjIu5x2r08iilbPP9spoWYUPQUU0BkTyt2cu/lQjGItWRSKguw6ahpzXvZ
SslmaRSnIWbXgqeEYj+CmAd8hnhW7h2QZtkWTfrXrylGoogihSEEMKQPUFclruus5kTLOu1b5Cck
x5CFbgELPXVdbe5STV7ZAR+PHCKqCqBnGokqVLrzuVMHNMVRniRnAGgQe3ejpe/bFnbX0fcVuy7t
ZK1b9PE0PYuozCrcboGceNNONyzs9qzY9kXwFQfGm1Fv1wheHy8lQqECiNwGhUOK9OeDkxszCtzp
UkK85Try6ic9oagnFPqnvnOfGrF1Mn34fHkzLpDrz4POtkolFmixitwWhjc+tDnyDIn5bobjxjK+
DoaBbWWwG0ozBuwlPOpZdYeByl40Poux61hqe5Vqxi6PvJVXw+IGPpmK2ToXwIhcN+FXSfW4c5vy
rgcKnPnFyugXZ5yzkVKywq08p9SpZtA0Zs93kvRf9Vq1VYwc8N9EzGPsD5Uh2Jcne+ks5pEylcdh
uH+QvK5FRBFDk1HFyVutpDtTKh6T8VfaKtcw31fSjcWxnQSTz3dTYemeQROXakqFiU0aHaLqKFqY
plxX9VEy17RKFlfsJJxyHq70ykArS6ZydF27a/HO0cRNH6z1atZGNXuKN4IuCq3LN9LXli0o3/zA
EcRvUvjamteG8OPyei1++ydjmsZ8clK3GNRbAdUheCOy3QeyU9Q/vD49xtT7/luk2eVZCWkZiFMq
pae/sohWp2xH1afU/HtADF87JwvgVJgwuHKdjwhypGqEkkXKpqg2tdu7uo9tv4oOl4ezeMWdhJmt
EsROsqqciyGvI9Fxs0A6oHmgbC9HWd4LfwYzW540UMXKbBiMXt1A3Nspxpe2O+b1Xhc2hfl2Odjy
XkCwHtAQjs3iLHvX+nS0XIH9jb7yRmjIbvTKVgrD9tO/lwVmkdCuMqeGy5Qbni9SofeS4urMnhyg
Sqs/KcWr0QuIPD1FqbSR8pW9t3Qq8d6H2QjnBljdfBqVka6eT7ablpodlXclVh1Z/ji0X8o1ical
SQQRrUDhg1b0wcU9VZvBDFNS3syDrNmWnnwvy2GwT3PtARGt+tPlNVvahlNDEhErdP/Br59P5ASb
UZPam3RZwm0ie3eD1+8uh1iYPPBMDAYIMVZb87XKNK80xxBIqiU8Bu1tqKDhkTs61QszWNnuCzWu
iWPOowHuCL3q+XurzLjJspyF8kP0V8d3Kxcc/BftPBh2AVUMQ0GxWOwGamDjU6qtAcR4PDJfs8wV
6iX0LFgbKAnPmx5hZiaDFkVAL2Wa/VoY+m+GN0Rbqe7EEde5KPqUukK3FRUvOwqBkrzXmalvWnSg
n9vc9D+5NUmEN9CFjVKh3plhoPH0MYWbTinbu6aWOigGWsaOyJWoeIfCX32J4l7ZaJWUfwHTb/qb
XsoFtG+y/rsoCNpTVZjGXRlbLoqUiX8AXtj/DBo9Ue56V0Xj2JjytHgU9V96X2eVo8S+fMzHXth2
3hgfR9E3EhQ6I6Qe1cgPb7ScmpRN30oTba2t5cEZ+kE3QB2oaWdHembJe3TRVZhdY6L621DKMXat
RKMCZtv53TbGZ2ZruG77q216q7J9I/SDjRU2lrJxMUk5DpLSX4eSkNxUcdJ9MqMxf6mE4jP87QdC
tYc+Sw2A2uI4tnZtWGhD+nIyeU3Jyi5ou/hrY9TmZpTy+Kmh2H3wKkuCxiCjG5n2lP8BFARlvlX1
qGuB/or6XtViZauHYniU4lTexhKvWh3LySs+GgEdgbI6CmVbXGltax4HYBgtdave39at0NTvkdtI
3hUKfjE4zSQ3sa7Xg2xbqKWhXHV+L8NAYMptvgTE75pUhNATl5iU0AnOn9UyCEleIy5qTNVfkrxE
U0ewrF3fukAECkNvbFOtxK/9EKIo1GDEoTuq5YEMlEI33MEBh7lZ5K333IxVbT7Hcd8MmxZ6zWva
1ckhV9HP3uhjEu1QYxp+iIYHsKaE9L9NhKj9jOWQJTtS6urZfixUYsql5r9im1iYV6pXWJ/IvJPD
gIyC7NpJ4Sq3Iypilo2aGOSNVGrqm17OjfSKVo6q4uYji9u0EP3MzixajbaS4hFvZ6llQGEN8pwP
scvaXZOm6kuQeJGLpVaaXgmJKB5yNyoPPVT1jVmOOcd7nKs8myLZSO3Icz9prSI5Lbout41S9zta
2/JV5afFwRVq60bp4kAmthdh5iHW3qGOu/AJOebxCGqdsvfYB9I2c1E0V/vRs8vcalGi0rTOc/LY
aI9YyeMO0Ae95BSjIv1Sghbtm6oNyKRauXdt3evdG0UQ4mfRyLqf1tgE28Eao8ehy+oDaGzpJ5pt
eWf3oTleR2noOomnKY9FJQmbIEFVwlYY804r2ggYqeCVXxGwDmTbSHLvTQ5D6qF5kJvdg5umyRWI
UIEaqVjHj2pXWc+1XHgPCXiDt26oBmMnRoq1HzvZTQ+jIVQ3vhQb3PVa4G2TOtIf2zzG+LozhVi6
qcU4f9Jgc1zLgh7+yjTyRLsbLUrJqlp1W9NLG8vWI7PtnusujTdhWNRX+mgMjpYk4TaCMTSsndkL
Nx5mUCgwTIJpmCbPEq7OMhLNrBLOBr4LRxiRtu6TzWBYDoAOrIPCz1rxU8Wz1PY5PRs7uvo+eJmT
Zrea2H+/fFct8P14pZ/8mFlaVoliXnnRdP3GHhIGn5I0cULja98rzth4v7LivfC0G98l86xRoarW
HriLN9jpD5ilGjHm7GbaTyWvLrwK08ZpitRJKxnIqYqlkXRQ1Xqrx76T0BJArud1ZQKmC39+gTF+
qhWThjGKiucJgSAUIWgVLjC9/B75quNX/k5Jq69N/JphsmKXbbat9cxz4ty3rbxfyUcWNwNFC4Ps
lyfgvBYH9AxDLgOINUDhe81tvvOpXLXpVUrXY2WkU1niw0hPQk0/5eTpkgm4HtQNmHEhL5zA2oph
sc0g5OAZO7QverDv/atGXkn7FxJymLPTQxoFHpwfZtMbibHqUhImk+Qe1MbuBcO8wziK6ESlxiYv
oydhjUK6lH9Bb0FgBSo3knizFM/3BGGMG0IGVbDpsGX2ZB9xvqMbb+o1d5WFdFLCO4oKpMQDRpmr
07epX6m5MpB/Ke+119nGGvdoaX+cBpjm92TROAblIjMJ0NRFAEdRTe7Szv0SY3nPwzAunMubZPra
5ntEgW+HgOTvKvdsuUB2cIUDHtuk7XPZvfjhq6evVAgXp+xPiDlTxh+EIRc6QvRK7+h95VTl/j8N
Yp7jp+6odrpMhKb8braHxvj8D30OPCUmkw56ArQ65uovCiiOIYoknhGBD9AHS5GsqGxBkr6kcn7T
+vXj6OMyXXRrXbGl70mZ1MfwEoTBNSf4RkoM/1uUq01bSQgJfBeTLTmb4I/bKv7Uiysw2KXdB9/N
wjYMgTJ2+Pnuw9KuqZTpqoqkT0W2jcfvgnHdr51MS1EwvZFQ5+J7pdxwHqXxeWuKCusVpvcVRE+3
twuFK/3v0Q0KsOE/cWbfkpZbdRdEIqNBB1rMjEM1xjcZiWOciivtoqVNjlO8SfYzfUnzZmIvlFjC
+iwT1/9NbI436K0c/n6Xo9TIvTG91HnLns/a0IoqVzddHKExPChnqeEUfeBuUpnm0T+EmrY6pWjU
duaHeGeVURwb1pQkVHbQX6XpT8yrLsdYnDEI65MPHxR2bfr7yUE3SHFTWKHAcPqHSNRsV17BsS0d
bfpJgNl8eb4XtPXgVhuPTjKcKlstOjtesyhYEPLkY4EqCsyY/9G+Ph+HHgSFn0X6RGcTi0OVRhRt
tHoYHMEPhaOfdfVNOBYURHNFS6SNZ6rh81iI1eesw0nFTaT+kCljepuXqOavpJ5Lc3z622YfQD2a
JQqDbJkybUGu9sdM6HaXl3EBLTiNH6elSbyIDv7sBinEMFA6E+HbaFR5ICrPUvHWyf4hwpIvT2k9
JT/zXHxsNX8llV0e3P8Czy1OgEObVTAw8W4o7TrD36XSmt3Y9Nvnt+PJ2OZC3/WY+VKua3AHU/Gl
zuWD51b70fA3uaF6dlR4SC/rD1Wuvl2e1KWtexp39mKIlRJnNZGhJcJDEX8vhCsj/3w5xNIZDHJ1
cqfFthV3rvNti4VCbxouywYJyuCRqd3rAEfEL5ejLK7RSZTZBmwQ3IiygShd8MPMj80a9mXx3+dW
5uid8JW/Hxsnh8iop5yUGd94K78I3U0kruzuxYXQUQWlaw61aV4rL4HwGL1MK7gpcbkTensoHttR
XKm+LkcxDERouXZ5fZyvRdf5nA8doxiqp6zbFsNDGa1c7IshKBdydZDsod19HsKTzLqtO07bYvid
vtwBlkcCq/qXXXUSZrbe5pjw7xqMpAiPmhrBRDio+ouYrPS2FzfvSZjZhFmxSDUj8cDODIckv4mM
YyNg57O5vHmnH/vh6/8TRZ21fTsrSMfYI4psbMbwRiy/oqtkSUez30prAsmLIwLWx3842gClOV8f
JCn1XqmCehNKN8EIYSWMjmH5A17iChx5sQCAE9//R5qPSqNQZHJoM6ph0+Q7U7/W8ldpePXTY5Rm
pEnHOnxMcG721tqDi/N5EnkqLZ98rC2lBq9OI+icPmiBp6S+UZqXvrlLwpu++HsAHtcS8luT7CcA
vPmXG0Pw1FMwkwBa70vsksWHsrMFvLjX7tjFL2vKYyc9AsoJ099PRkVSESahy8oFKJVXqmR31vfW
P17eiovn3EmQafucBIn0sm6skEUTNNeW+idqRpcDTN//fK9P7SaUZMQJDDd7Q0d5m6CPzdqMvJ3r
wd+MXnyb9dbGy6t9apQrb8Kl7X4abrYVvFoBfJcTrgldO1a9XVP+1htcQx6vDWu2OKJZ1jhbEscy
vyX+FRSsIaYoe2jC3eX5W9oFpwOaLZDVdFpX1wTS6BCjhJb5e7lbUxRf0L1QEBWaiOBT3fkjwrlK
GjShp+M13XoC7irxtRe/luoRTcMmvBb9J0G1UWkL1JtQ/hSlG9dfSaqXJvT0F8wOeNGFadXV/II6
uY+HZyqbNjV2ikG2FQb/cC3SZ+DDgpJJzWWWBRlilIxmz/kbDPey8KNIdspaOWdp2U5DTN/dyXcl
lFUrC1OIIZMe0xCDXt3d1UjpXd4di0XP0zizfRhhgJM3KXFqa2/F3xphC9HTy34pGlS51PGHTWLd
92u+3AsHLttEkTEXQ2Tzg03EiK8oCQFRpbKwJel72yA0jBSh9Ny7dAiblW9g4aM+Czf7qNssiGN6
WtRIvPKhSFNHrcNdCxCUDGplQhfOw7NQs60xkpKZnT6lM22yLevoyqv07eU1WxvNbGuUrWAoQ02I
NrkfpddBejbH5/Qf8jIGgp63iY0HSzW794tOtfRs5Jrqu2eaA1pwTOuVZVl6oZ3GmMPXJPyo0jrn
hhrM2AEF7FheYqNQ/1YbmS17xbZGBwpfH+TWhsfLk7j0Oj6LPbtXBkw7LK0jtqh+CfNtF13F+SEL
XsZiW/mfPe1QK89DcexyRxUfFX3lBFk4rc6iz3ZkpPiqWvTMbuKpG1/8UeJCG/me7WbiS5avabSs
RZtvSiv242jK4VCvkJSfaovtdtr+H2lXtt02rmy/iGtxJvEKDpIsyfOUvHC1k5jzPPPr74b7no4E
8QircxLbSTppF4ZCVaFQtTeV8z1emgXrykbO+WtctxHEsLZKHaXD54ZLSyp1sAPMzJjrW6OWDjJS
XGMX3tdJhHRX8K0s8BDeKY9jGtzZegzqhPfrQ1gxnWcj4DxBmdsSUVLMNpnwYmLbo4KHt0YBhFAt
ajxbXdiTyXKHBOg+eS8XmGwfG/tICv1KN240MtBUzdCL9vNPJoakODwsgO/5yFEOlygrAOrtGPUO
iIdLicfUzXUR6xP6LYKzLVkM6nRpgggF79WTRat0QYrhkA6bJH29LmrVB7ByDfRsM0R2TillPIfH
jQFRc7YFHaOs7cFOp6teXDxWZi04b+vHHcBvKIVhNH88tCmUoB5VOYM5A0VxiwrA0mTv9gtN5uGY
GS01UD2qmqFnxqGTKSotQabdGz9QWCOImFeX+GQk3NGPImVql4FFmCjrHEGkU6ChDk1FjTtGAgMr
EsXtpqyOpDMjTFqyQGtoojyrS92m6Wky/AJiimiNV571VFAJ/LPGXCxRJUAmNyqIm6W3CbSkPTqq
GYxxCFygZ2Leo2mBxiIQjlVvaAO0CazqyLPwdUfSopp92UBo0Kd0Rp7CNqsHtBAopQj1d9WunEhi
IzkJyQyjRo+bDkkh8l8x+hQGicqW4P6xLgQ4L6DutlHFxFmU2G671JDzzhk7hCd25Set7UeyiOBi
fdX+EcN73rSdpCW1IGZCj73kFsE9AIZGIsjtiKRwPtZGY2o0ZQVWLN0a82dH7pPCDcm/57hEJMmw
cf5es6/KsJONsVH9MitoinHgerqd3MY/pKGo34o0+aUMWuRdt1uiSXF2K886m6QBli5IP83ZI/Ez
wAKy0L8uhR3NCzdK8ODFWvhRE8CdJcNqbRLNuFdnYaR5emWGrj7HfxRKnkhhcz1ZuXgiEYpUYIti
UCbhCrdRQXMVgBsO5UrX57Nq7YmOWzx7CUdjybmkMstjTWFWz7RAMaTiqQiIrX91UA1yJ6FO+n+T
xoUAi95HyDRBI6am22vB0NK6aoGqPCio69Nk8D6OZkxzQkqBDVxVjpNpcse3T3VUd7BsRTM/VTla
BFHUUyybTNWc6zNk34jXDyAagZ8BnhP9GNx66tbQd0WMo1XYqIvqQFlbxnRWJS9FBlBeWje3iTNq
2fa62LVtBAgfuvlRZQkwZE7561gPAVAA5e+mW5I7UfMUKrsw/4iqmTaJiLFy9YJwKo5zYCWwtAZ5
gDgrAhSacWsVCS3lbaDdG+NLHPt57xTpH+jOqUzu5A0VcC+zDDLDDjTE+q5oMjoZtwgNZOvBFlUI
rF3AVQbFbzHgQRNG7PxgTBPa0m2jRCIofkFTgtZtWgn5zpAm2oEBWgPocLJdKxQ9339xz15q0G/B
/Nkf68CUKggegoKlkBP7r7J6qXGvlMAzaNc4H5q0m7uU9maFqtLGLY1+M+TaBizGlJDeD6rElQvN
NyURejSb9LWxcdrd1W1YaBK0e0FuVA0eC/M9mQQnaC04QskECKRQPoF3Xk5G04A+tpkhQ4rQmjWT
QqJtNA54v856DwVxtyCgHQXwOcrq+TkRyhmmIbcWeQorhEhW+ZJM48aKerdC7W4clz46FJ1BR/V0
/a2S431ifGrpctSVl0yWqAactAIosrq2HJqg2Fw/1+tqeDIwznDJZthPA7DrHG0CLK30pvbbYdhk
8w/diGkB2IzqaKEcrN9dl7u60eDxYvihYGHjCy6KBJdgFCljPaZia1jdVrVDPFWLXuPWDQneE2Gz
UHZxkbFDpWiOyjsc6qGZHfDcOeh59zp0kBno1AFq5bMele5goZJ0iQRLu+bJ2VPmf0RzNkwfkf8i
zIb15nAT1/UO1B8CVV5fxd8iOBtSjAzdOsXmEVTlgqMSJiSlFTL+f7JZv8VwJ6YqUFeWIWPjxOnk
tiTxMrP1RsA3Xxez6tpOFow7I3ik662WuTY73hmLb5ePBMY/PSQ9iCO3vaiHUrR4vOZ3QDUpZ+xP
prjteDTNgzn9vD4jgQrwhWZJEoykYgGqVD5P2p0wjFv9/oCGNNBBjWIsHqMUIL8IFxc2heKua55q
sr0+/lWrBe4boAShPQZAhOc+CoQxpZW1OKWdnB7G1KSakjwZ1bOpV9vGzPbDJGqmZt/xwgGcSOR0
oM5NuSYqJJrzzgTNO6oNpK1R/gRMxfWpre7+iSBu90cih6gDgKDIvutbA+yXKCsSQfSszgYVtWgt
Ym/1vKtJx0VKwIoMEzDCweTZtJNngFRF8rsMwOFukQX7tRaFKjZqfkBHhhoBvmlK78sgKPOGTWrb
6m+24poEjwcC272qFYA5RPAJlhRU5Z1rhVQGYEYxsXShmblNN9Ikq+E90RkRbouooVIpuEOsLuNv
gXxdTdSVVZyPEFiXG1u9bRqvK3/J9rMiAjsSCeLuraFkg9a0ZjOTQFvRuQA2S9MPVXHIIni1Wju5
mgXobPD3MfAI9vcnF7CwzUht2QNKhVQ0+A6eSkTv92sS8HCPmmeGN43zey6hAqAkIQX6VfAE4iwV
Ggv+oGgSJSgYP1qcwIZrcoGk3iraogSQQNLBCUdUtbkRIllpFLifVSeOshYgzgMixL5oZ0u6IQnq
ESAORHm1MiSOf5nWYUifU/U1MdwovRlEKS2mwpwZMhAsALcJl1Y4cE4RgqbNo6kGkf1kvpQAKsnv
Kn2DS5ZtR8hu3dkiQ7FijXDVx/sp4MFBPcdnKVUViG+mArhnuc6HzUSAXIyi9QF+KRO9C6/oBWAK
NKR6cfNA/TA7Ayeal8VVPKBFFX2cRPbtav5r0WWBcq/O5kQEZ8SLeIDlMyBCaWsKDmG3G+8GEc7L
iq2zgWQEBhEYO7QIc1tk1n2ixRWELBruhiHakzGd1MdDw3VHsaZ9EISbAnCykcfgnWyo5FqLhjMG
NXQzgRcDLzaDvtECCjyRArU32bGKnq7LXNsjJByh7mjLR9EzNzcgZVRJOvRAZbZzvwiqXWY1Apu6
FvhjWr9lqOd6sBgRivdTyEgrIA2Ae1ZDR3nB2uP8pnMXNGgtbtT5UfjvE52oKAKCDUFVEfwHb5dI
UcXEHhvg890Gwa94eipFJOSrqoHKMpRa41BdJCvkCfyYM555na56rolCQ+2HlSUws6/Xt2lNz8E9
948czohHRYwWrQ5yyspJNZCp3yqdIMJfK45CCbdqIk+Aal5UJZ9vk2TF2QQOQmhfXj4sSVBtA2B+
NIsGYgdZD7dgwVs2jVwVh1KJdqBk+0ZGACAWS5g/Xp/tV0adM4oYCoBT0UODhxs+B6TohRYo6QQ4
8mwKM9oSq30dyyi8t7Kp+jHrBXouk7GyQNJgGqk7tIV9G6WR6Wg9uhrB0JUUW3zzclOkFhr8azin
w2S3owUmOTMsabws9yGjHo6latoAeLA+VFHYvRjAsGxQJ12NMpVDI74vJt34CZhh8tbNKhK/IBB+
jcmoVG4EpK6HOEgVKHBDJ3C5AaNUTe7Knt0ggmq2wVUxxH6ZzuXnGElzSNHoIHshsLHulaJGIFMr
vXqjAoHjD4pHsHwAJWM8nARMO+c7CQShMpRtaAte3w+Z0mxkqTgEYfgHxhdP94BvAkkmhs3Zd2MK
c7NKFgZgZ91VgGeZ8QpMDbA9XleHNbsIXigkrvAOagP+hpvPUivjYOXslBFQFpA+Q5JoNmu3tob6
qQnbmS5hqTpqpozUBIS4p6Le5Pn6IFYCNoI0OePPhvfEc+L5mkbBVGVAFQJaZIn4WntKqpQC/3kY
X6ZwFljMFatyJoszmHoQDfo8Q5ZEbkizMaLuCGbLzJIE4fWqHKREEOogvr5gHE0GnMElxLrGkWo/
zCreCA0JwFLEBATCYhrFy/U1XHE2gElDPgyajqPEk0EUUxqjSxnzIiC6HTWUQY6im/2KoTwTwaZ8
EnMMHcD6ZsAEOyNY0xIwYRNldrtBRBC/LgZJJcRR8J18SBDGtlLOTPX15qPJ0VEcPCXSr+urtQI5
y1Dlfgvh1CAPI6NNmBrU1leiAj1CU/peyDtFedGyjQF0lGrAK95tj8IqkW6sXL0gHFEp8FJQhcY3
Fi6RlBXpF3a12YIEbju2OSD0b1PzxozcFq321ye7EgYT4LjL6IgEwThW9Xzf8gEkvnPDVL4ad0Gi
b5Rp+o5ngH0ZDgddLxx50XeGNr5eF/sF2cB5GshlhbkI+dHHwckdpY7hhEFfCoCm2OULnBGwOHN/
Icu2tRWqzWjxT+KP0PiU6+7JnlUaqckbTK+bG4COQeVJ0XxPwe6ut+O2AmBepg6ClO6asiGBj9CT
AeahVfF8bTLU+cq1gbVRu3g/4lG9LKebyXq7vhRrO3AqhTs58WIXPXqucTjbarzVAUwK9FM71Voq
m/Gyk4s2fUxlsgmtIHeqaby/Ln7NNoAlVEffLIBKYOTPJ1kFoYRGIpyoZGo3nVreasYfXBbQ1/Vb
BBdEZUOSayY7tIYcPwxy/phEo8Pqv67PZG27cG5YXyliF4NHytHnNl2svsCdpCGooFl8tVp2JJ8F
Yqy1E8pInHGPQ9uixq9YbQVDo+olKGIipS5pRnB0AJJhjK6cp43hD5Fh+vZQT092Xw23VZalbgb0
OPwjCYOksRx3M7XkqFVpMnWA8gFMcenKRiPNThMl6T2IeLUjICRaNEMCurVqxxCwH7I8HYLBWm70
JMgBfK0mIa1JUL91AQHSVqTkHe3MLj6MbbM8EH2sntuELDcDHsrdoasWm8a5CYSPEkxVIdWqKkkc
hNYopwUEzvBDM7Jw8Eq1LLdSoRA3nKLg3h7VGh5etUYfVKwFEGz1YaPVE0mo2toNskHRfTMAMFpW
6mAnFcEuLSV1Z0mGp1SL5heVNfvLWBG8cZP5DkjDy0Y3JP1g1LiZ0CjrS3D2FSkK8SbUzgMQTde2
89Iur3NjKjkdraS61xYk1ymAQbqAzsDx8dDLOTxP2aRs+jpPv0lhrADoIDbxYCmBWlhgI1fjIBs8
1ApcDvhu+cuaSqS2yCxcolAaZx3AOl3d9uDv2OlI/7ziXTwAnkbRT24lTfatYvdJAZiK+d9z3mh4
Ev49Cs4tZcg/VqOBUYxkOUypBVSmfnP9CK3ZItsEMCh6C0FZz3OUjwinW31oYJVtBdx1Ea7dVQhr
VPlSVn6Ucom+N3tXmaKs5lqQZwOnFZy/KiqH+bciQoAXqbVIjhTKQY2dUgpRI1og67itZFGuaS34
OpXFpS7yPplya8AyVlYN2Jc+y32Auz13Wd08tkT6A2YDbNvJ3DhPF+OcS30JedGSTTTOOtRMztLB
juNfaZQdZyuqXCB4FJ5cAC2ltsbm8/qmrtlFfAMgx6Cu0EBa6NzClzNAZLIOA1DqAZchjZReMI8f
gdSKilHXLCPwvJBVQ9KYdfKeS9KnukwQCMKV6cFbkQ2DQ2oU4HYaHroNsEbIKAlvDOCeXJ/gmvac
iuV2NCmrMtBYaq1uLJZpjS1XTxEjFEjgiAijma/i45ZTWdxuFk3TGomExQQ+H80KbGi1vT6b9e36
ZxF5tkK05EptAjlObN+aAHQfx32TflyXsXYGTmbBA2rZvUyWoMOKhcVn3EgU9xAUX4R3XT0IWr9E
kjijBVQDgGqz9erQ+1fOg6OPT5rtza0gjBHoAM+wDauvzVOOGdlN6FmLX5LUXRa3Hp8ALSXwB6I5
MR05uesUqKsauhQ7JOcx7clEowrIml7dCu7fq3IAfIZqa/Sa6vxVoA9Jp6nMKmpd5JaF2xjHSrep
pQg0bl0OcuBIseIawGtDPcwAJKpYAgqJ8KH/bABVpRveFHz+gdaxx/L/l8PpQlOiIUWzsG6KmvnE
rA+yEbwmmX0DhyaC/BHNiQtrw7ye28xC7tggwYeJ5A8NUQrSNplNx9J6/N8mxinEjAaquh0xMQla
l4e0MVOvUp+DSOS71vwz+AL/WUHelKtzmvU6BKVTQa1+8oCzSmXyumiz08bpfd5UAJGvBflckVS2
1if6jmtIZKA3HPY1uRkz2a3MA6hh6awAXSVHHOlHXe5fX9HV43wyUc6TyNFoyaBKwz1/UF3c7mis
9E9pUSNKlpyuFPXci7SF8yBx3wxogIO4zJipFuzMAcBi4JcRUSSuygG8OzipUAF8QacxzmWhzDMy
8iYp91GAGhW0EknIaJmFiAB0dQVPRHFTys2UDMARZC80iOb+MqctSjtAO1A4jfkHxegEmUi8cgLw
HXA1nFPsVXus8gKGytDAeT2Xf1lRdlOrKvC04B4bfRIYrLWXjVOBfI2zYQHtb5DhVXCx3smVfmPG
7b4N5V3Rv4NU8c40TKpEUNNcxjHJdteVc9VD4xqsgO9XIXjiOD8P9ZSVIBTGLmZS5Sa1BkTGj8AI
BFHNqq6cSOE2sMzVsu8SSJEZ1nA/7OQo8fsUF06jFBzw1QsOyj+AZ4VLLXJOnF2xkXlowhyypM5T
h8xN1RjBt6sCva/RqR26U6hR/Q+6mAmS5bhCA7eSZbLP11HtzTrPRrwT1XPgT+ZYUQVkX6bUCfI4
q/brtxyefmWOpDHIJfaIkxLQiH1HonosejrYmyQYHKP5YRDdu64ibHMuwsQTkVzWerLVwpA0iMyw
YSRyEf0OudPW3xOlQF5HsH8iaZxjXeyKwd5iIXVWUvkUSo8mOUb6U4SOXV0AgyBaTM6xjmZh6oUM
WeZQe4vkzoXfLQjtX4H2UgPeMRV2IIskct41rSRWUQaJypz4nTG4CQm9cVHcECc7mPKXLJ7uzF7E
pMm+7bUt5M6EgnaswS4hNgQvVl5neHkyBIHkWs0oQWwHUEC0v+N9hVtMtbBgXWJkQWPpEA2vTf3e
tXstdBV1m5TIKYBH11+WjAbJgy1H1ASyubG3+p1WgTI2dq7r7KpZOxkMt85NnLfDnGHCg/mY97NX
pXvkqAVCVlf1RAi3qpk2JsZYY8ZpeqM1E3BH/gDMDo+XKvqFdFTrX3DfWdiqrBuQbZSwhMrws9UD
KhcUoDmC3VtdrxNBzICfhEWprqFKuoYg1C3REo2XofaqmALbdSlEB3qnjAS0imQ52GHOhTToVwMo
FjMk+uhIQ7wpex2XG+Vfb8u5GM6C4A061FINe2+r6uAVthx4c9xl7nUNu3Rp51I4dZdQAAREGEzG
XlQ3T16bLKZ18DEa3/9EDvC3We0x3nE4OfZUGUlmIvbROxC62/q2IVZFtbHbALJPxK99aZ4wKWB9
oHIE+IzgVzjfIZXhKE868vc91CCanzR04FpuBFAEIGHjJo9TK1C8yzN0LpHbrDzSzDTMZPgzc7nF
HYd2JHy4voKravcFxmeC9sYgnG4P1lRaYELHIdKyj6IY9Te0vwSbICUiwJvLOBXUVDrqGVntNp6C
uGAqq6RlUmYd7w9peQMIr6FDmQUy4/U3vO1cn9Slm4QokEbZBrCnTFXlDNwi123fTwasrXLTNG+K
+awkO/AkzxqskWABV0Kqc2GcoYtlNSylBcLUzFX0o2YAPCOmsu0PDbornprAW0T0UatLeTI/btPm
EaTocWwiDM8GqvUxXYC2jfhjCLZCyNC1tdRMdLcQPISYJs9XhDKHYCglC9tW0knS6ESQmh9qQLgM
bt/s87frW7cS8bM6yt/yOJ0vYkuvEgvyivSl02km3+bVd9wwHFIepZlOk2/3TksEBmvtbCN7i8I9
RKd4qeSUc6omKUozgOshwggSQMsTkP94SkRoWm1V+cXWd9fnuXbuAF0GuGRgkKDujQ3oxKeA9WNJ
5xoCOzRpN9+t8nUKfl4XsfK8rcsnMvgEY22oldo1EntDb56WYnH7/i+weH/XWeZiVu6VSt9XBvju
7XFTozcqXd5QZyhwOCtVT+ej4MxmksURhoGZjmPlVMZHHRQP+VT6SlA4MbjxxhDh8kGS4k0z9MAX
zwRFNGuH5XQVOIVKS8XI0RjE4lji1VVFF/1tUQ5Gcm9NgtzkmhadiuLcUYmEYW21mKqM/HRTNTS0
XK3/qbU+Arq03VrDnxifU4mcpSsNLbHaBRLT+TmpN0D+DsucSmCI6IaX1gq9SHYa+d/nxs+3lDN5
UwOntzCpk/VSIuOmi/y6aCE5A2fnitG2jN6lLZaIApYU5KADbYv4MGilp2nBa4HqzaUwHq8fmTVj
d7qcnBmQ2qCqUNILM6AN1Jie9LSjVgdk6ehXkuzif3/zZ+uIe7iloFgYZULnRmDp6qRFXxhuHvnn
2A248NOCuLnycn1W67bmtxhOSfAiPSgWOwHdkmyDdj7qne7Jai2IYNeCvtPZcFoBGIhQbjWIkdvH
YmROib0KO1Zibq/P57+YlN8T4tRDq4M5AS43SsWQkJ+yzjPiN3NxVWujjegK89k10XCWyMUjryC0
WPVPwAJHawZK1BjPzPme2VOrlIseAnQyM8ZfeapPGzNdkh3ev228MubB8ChVevu2DHrtDk1f3uh4
zfWaJJf868uwatjw6AzQLkBggbn3fCRSVKWpnWIkkvwLnFFj41fSvkQiTBbFUyJJnAKxAq0kyiHJ
JqFTWl5RPZfye1hHXlmlAn+xevRPZsVpUYgkgN5XEXKZmY8+KPSY1/qM4qGK5kaMlvM3JX69vo6r
ERzqDv9ZSE6d4J0lazGhToa1ASWj1HsyyAIS0wkad+gfyIw7ei/SI7Y751kHnP0ToZypIXUQ952F
NdWqBwvVgLKxz9q3bFG8Vgn9ounQnIC0ywPKXBtyk4oqIEVbyizhSfyhZWYfWw2WOQe9c5Q8M5AY
XGN03bNiwcvgV/vztalysU4wGUOctpiq1fRuPC6QCWFL8lKnptOQb7kGgoxq3HdGuqlV85sFbgQZ
wNrDNB7k4VNC4Txs5y6TfxAlcvAGs9EmaZPEwWPdJPuuLZ2MiLhTvzKhl4NmeIUIzsD7w+lhrc3A
r+3Au2QoBzg8ZwSLjB5tl+QWxxzcpjaKm4fpEZTF5vg8khtTfrN6ERTBqj8Cj99/BsEpiVIvQ4ON
Arq9ZIJVZvyOy2kMOpjZ7eUaGKitO/WGJVDNVXdxIpTbrljN0zKLIDRtqFZj5niTrEQ8cYAtXz0A
/8yNv073oLm3BwNiwklBkVEDKGQ/SCMF1F3N9AIWVuVRicZidKwx6m7aPo5amuRx/0tXEl2naTCT
Dxnks3tg15Oj3OV2R8OC6PPDMgXdt3JI64MytAH62SyjfQSmUO/PYCGLfHVMiVsSXJq6eJJ62lUV
6WkEnFyQvthZfRMmRrdF7Yi2L60aSaVaUh4mgKg+lU0fI9cE6qxtEFX2W96OwU3ahKg9L8egd+e+
QsJOG5fbwiLZJpEmsmmLFlRGEgj3RrsvDnnSWi5yY407o7vvBWRE401gEtBOgZoBCUBiF8cM1UF3
IEi3/gLsn33M+6XqaWvZKnr1y8Ey/cDQixstmlLfCCzZLVDuCfpAtPCPVat9i7u0vy9bJc5dgkZ1
PKMthbt0efQsJYNJsyi377tsmC2q6Q1Q+8xlUbYgrDYKFEDO5g8ZC7iP6pC171q9jEpiUoF6uSbR
tLUJXs1QtmYB75Sx2/SENK/2MszPoBmo7+1piu5a9GPe2EOq7Go04njZOMifca0OD2XZyN9AeUV2
oLrAdwzsJver2apnZ5mVbtcgl34TpgBrAxRkqLlIrtsvAI/ojlE9mxWwL+XiZwCeHh9ET33ghCiu
2Cp2XuXweVmj3/TJrJhUjTpS+Kk9oxG0CQIDeHRB2k8U2Wx1pnaiKo/z1IYPeqBGrOEjC25bMG7d
4w4IjleztvPvVhMGLS2TsIqx8I1kA4/bIltZL/R7OUi7G3DRSkdidgyxRrYTD0AE86fZmrpTLuCX
31x3UatOEYSeugmUaHRrcK5+zqDXQO0AaXBX6rSb66OpL7YX9ONfeWL/SJv+YBUYtVHOu+uS1+Md
gkzKV0UaYCzOHUVcayBWmnL0HiqtH2ht6pQ2ARdvrfuNNoRoHJVgk/EeTuUMeBOSgkt6WRaCSxxz
wRfW+GQUvIvumtKWkbd2kFO+BbrZRpd2S76pk9G9Pt9Vq3QiiLO4AwB/JSTHgcld9z0t+nSgVRIc
DFn61sc2HRYROeJq9IGybI0Vbdk2UovnCyxlKQHGUgLQ03GvKV8oPo31pMA4dSHCRneYjonl/ftZ
Mj4JRvSHT77XQkevTZ/NkCk3H4wKbjTeTHAz2v2bIXoJX58fshzgircBHMRfcsIIPGIoxwAnkfwc
TsCm2BvZEWbXtVG6Zel+DPogRRFMcM2HAZ4ZtcigTVAuKLAHEofV0BXgmFgKagC9Nupir8LV5/o6
ropB5SzQJWQI4ouRwn7O6yFAZFMu2yYF95d0VLvP6zJYcM2rvnEigwu+ca/QiKZCRmhVta806AGv
QeQmWLC1A3Yqhc30JB4M5lnrawVShrEBYmANht3UGVW3mUJBgL+uEBouvHjyQuqeb4OLzaJKJAmi
jLHxltGgI4yoXS9O3ZY7o+5MWiCHETW2CzIk0XH72pLfy4nXNxsPBUDMQdoNbfWqzADwTiYKDPkS
rMx57vjJU36s6K2z3T/s3U/ibkVFPF9m+bcsW1UA/QUhqLhHUAq+bS6SmiypHOsYrrJyR6f1wCTu
Tq5EJYoyF690IhcM146JT9wUnc6bnNFVnIAmVKaVI7kjDTzLNdxesAMXNJtf41INPPGg41+5eMmQ
slAeJZuMtPbYuAZ3cFH67bQY10J/j8tyYgcRpjP7o/v3qFK3cEI3cCzXdiqB5b0AM8J9WkavFDqa
AaN0WTOjjHDEyPxM1J53cUaV0G0IhY0yn1pfuQ22Ur43aY8Veono00/Roqj8CeDFczeiQU6GEmQf
E5UiCs4g9cG2nGL3/a50EFdqAFul8S7wq+2PwcloQaE5M/0EYIIjeigBNBx35AHAzYqzVYQvSLji
dn2uo3W+tINWJyZ1XXfvukd3f8TvfPbh+9Tf7SjFL0ff9/E7uqObju42G/q4wZf//MCFufigj3SD
v97h10f8O/xbj/09vjjsw8EPl31xHOo6Dw/uFh/7LWS57As+HXywf8L+KfuD+3P/+vC6/7mv3Ap/
2u/x8XPP/heMcy/QiIsrAiO8lWUUG0EbNFUh/JYYUSFPWW5Tg5b0+9/Kqd11rkVnL6bxZvBRs+7m
zq/Rrx1b84Kn5SbbjPuR9vS1cmX6+dN2Qt9y5xtJMDblQl1wchjFCWj+ZADCmZzBzNSpyUspi5z9
e05TGrKl/vHmeM6DoDj0AvYUZxQ4CTrUwUSXN2Sda0MEwIbAKHBDUDeNi03fbA6tm1Hsx3VH8wXD
f2auOEGcpxk1dUrnOADEL82/TBbgTKHdpqfhTxomyT5z/Ny/v7tH4h3vfLqb2MQ39z90etBp7Rpe
5RneD3qPMJXi+Ya+bbwnZ/vw8+deRMB14UjYvRwQ4xqqmUD5jCU6X5h+QkO42iIDVf1IdActbLib
DTfz+/gxfcsEnv5iF6B+0EWCKg5sOjaC22/AzyjDIpWR8+5/+Ltf9z+826dQaJovC0VYAQ9YvvAE
BS5m6+K5Taq0Plry2Hk1KPaa0gNWlzreVqBVXw+7p5vN5oP4CJxfoFlmEL7ni6cGalaquN44MC9H
//349w8fVuUI48I+/jYUzFgwi7Fh9mOH/84+v354HvUKejg4MBsP28+Hrbt/gHH4+bq9rpcXjgFD
BR26yTiLWCOtzLnRvO4MPSh70C86rQOjF39ZLGcrapH8ehDj1gTQYugJBUgSEhO8v5bHMk/zGYvP
rBlsLSbtUcEpW9th4NUpyP6BWQgxAXfDaDSS53UM+sWU7veve/f43d+84fi8eYItVtjN4WI6J5I4
8ykXoRKQCJL2xyO2DbbpDzYGzcYKInuQJIMI/VyH4pKUSRsvTIDrvh/9X3QDdXC2Alt7iVYABTiV
w01EGfIySkvIOX7//vH8/BwiTHmG4WHByoLf408Q7R08Z/v0WTlPn08jZT8/ZzrTiP0ieHf7KnTl
lxa1BSiYsGGQVR7xsUFvIsg6FWgKOy67O7hk+Eg4yu0WjvL6Ml/mT7+m/1sYc0UnIetowQsaNRMG
9w/H/wgvj6lumYO+LurCBbCjBhxvG5jvX86Gu4zKSIvMHQHTKYs6WLSxY8eenX8WAnyFAyKZ62t5
IlM9n15I0qlv6w4yUWNO8QW4d/j6itmmiEB/bd4294f7w8ETbOJlipebLOdY+3pQIzmFYFjAkvr+
8+abcysyKqvn/XRJOUNrhYpaNTGbnnu0KIH1vN9AU19EanL5KsZNh/NQZpw1CjpOIejd9Xcb3GwE
2nFxn/nSDhMhOgo0UMTDd+9pSVlI6fz3Tu0t+g4Kcs/14fwr78eXqXS27AwIil7Xj/+JWO74p1qQ
54sCsUw/UvreO++vAC2EO5idzmX3F0SE/iOFp2RRR4eog27egPj6dafKKC6U+In1FzimL7CyCytw
MjDOMdlgIV6A6fD3aYESucevLzg47PAwjwpXyQ4r+4Kv+HHAr1+H6Sv4xmrhGAvOMDsvV0bFV0FL
dVD38tmo2MgwoL+9NxsFGwu7BHhfnlQ0Ao2pND8CgAygBAuQF4hjuHUpS5IZeoP+Tib4657Crirs
FvKG2d86N8xMug++KKj5yludCUZPqQGcDYK7LWopNc5SdkkhJZGtwSGV9C6kIc2d3BnoL/xuoRO+
hiya8jAGiqFsDvfO4+5xs/M8DOnz8+EnIq6dD9uDS84ed6GH19f9w7annyHu4j+F8etFrlFFHAD4
HYDQIrxH+dG54asl00h6SU7BIkaX9+Czpdp2+cg+wl25Sx4r2mzS59kdP0SMF5cOBd0SBAThKDtA
Hz0SgOeCpQzN8hO6VJn3uoM/fX5mLgVr8DRTRFVb0b5cBlaIqRBqQhzASQBNwgkMIr1Dx6gqUXOz
/Ii32c5ftr+0jXRTvcbOB6g2HJPiGcMBRpUobmdG/EwlWDgHJ41oC0CKCFLO5zqakSmZgwXRL+rm
fXDT12w3jhtlk+6KTbutBTbh4l6ocvI4FawLo5fVCvIGX3lS3od31XlMnaB11fvDeFAPlitvLMGR
/y9CURyPNguWQeGSWo3eS8kYQmiWOVbofo8flsOw/dGCwOSz2MMC+nhnealFASZ/B/57rr/FctFC
HJAYNFAQS1RnfnzIP2UHiNNOLO/Hb2+zm+9eUM0irKVn1uNiR7GpSFwBsAPdx+c72ss4Mwub7EJo
fWP8UDfzxj7Wn537fJ9kdL6LsMZIHtHkRd6b3nXrenHp/JrziXQuWqlJu9Q6ULfpbNAFBRCvcDiA
pwo8aaO+iXCHvzqMLueK5wHcdVXksTntLfMY1SbAJaLJof6sX1WYs2xv7pTN9Fi+TzeA0nJq0A9S
kYn4P86+Yzd2nen2iQQohymVWmp1dtqeCA7byjnr6e+igR/brW5Y93wTTwx0iWSxWGHVqruC4dji
4iCAQPZ5IbhJ/L4rGQjOMhN4CBNtNJWdb6VzSgZvslRLOw2b0Y7N1ewX1dXlkn9KXlhFRvF93hfp
8WJthHdLSzy2hAReExgyUcljs8ntk+BIx7Wz/e6zvRINmg+M2JYw0xFJJxBuXWtWj+FC4EXPkNMZ
keAMNtpBIOgdMnwL3IdWtE3MdpudRD1Aqha85k/HwQapPKxXTrJjc4AObH1T3O9nO9cLhyeB8Ziu
xFw8Xf7yG79vOeJUwN5vYNRz06RC0WGOoiE/jUQxMaHUFPavJXwgoP/s1ovcXs+ckMR76ZSeNScz
YAZs5qEwJWflMty4GpggAMMORDeF3yMKvN4wDf0DbFGKKF5bCk+ihvCmb5RmE9gTTxjs4fy5IvHG
nC8kLrQj0IC/SjGSRK8ZK3pigD3UKz3fBl6F6yB+SP8feWn6OC12/GqRC2+mxXgaYLEhsnNzZldm
EPhX00edfYkyTMgiXGagO8r+faG3UZGIwcB4nDUBWyvhxK+3VmDkuc9HOdR7o9oHRCGqqxyyM3gI
9MGKv2QDkANkphMv338J5kD2qc4SdZ+Rt4EE779/zG0GZvExi0cNZfpGaguMpp6QD5Ron5s4ETBL
ehh89t6avgUelEovUBngiVwQ/z8jiBbyF6eOjgG+amZsxoRcZEaafW3xZvoAFplzu+E2s/0IvgEr
JZiyYrR7kHW53SbXtRWA461RxGeooBxCNRw5j5u+gjqA0xm1SES1H41EemDEnWgbmKoTvs979iDZ
gZ6Fpqk53NpFo6e90MEryTfaAPxE1UNyYwIk0r+IX509HxoCuIy0Y14rr4lwy9cM4q3fBneN40BF
gyQ3RtoulZCdejlmMLFMjz3BiJ3MHEzNxNEzcKQFO/4KHpRdr+ogOTLGj07vWvK74t25BdcfsFC8
SJMzwUeTMQ39LGYzR4Tz1K/We/lUrckdjWA7bsUv3hQJsFf5NnkQQbWks+6+RTnRJ2DrXvuim+cJ
W0KdWHTy4V4q7OKL0nQuk66HnxUK+mCiLZ5JYYqHt5moRotxkWSyYvKUPMATCfRPFgNTV77gxv2h
H0C5ckFcBxX8jpZ/ZINEdWQSRcIH9BGuILUB4iE4DmTV97i1e9eCFiutxDhNeUzd1KVL6ikYt0Cq
lJTbyMn0Z/6Dt1SN+Cuv221KZrG4xYOSZDnIhmXIRAHigXVZXfzTYT//qodIr5HRy97zNZH39hNE
NmhtgZdDnaxrQ6u0FVP2LFxl+XU8oMmlQlkJ732/CWxFQ/1zNs3BmKBVmbGmTHfsKidIiE7QFEUP
U148Lapcj1yktqmebOKOjJfc0nQA7swGVKc6g7Kw9neW9XkXWONMmu1azfPudv+Qv4wb2DgqBXGE
fExyOimOXOM5VY1ZL+zBdGaK/OP0y+9X+o4RvVrzEnsSjX3chSINTQoCTD1JXOUF04bfE736GLF4
IzRH038ud2ue5W0/DO4sGIvgrKD9TII5uz7pNuLRczIHqBd5wmdtzS+ZKzrCrsaTZgKHkpNu8/ta
79jPK4nL/Y3bBpcIaDidnXTxtdiMRnyYdsG536Qk2406rLeen1gresTEJ8VdHZlyk2G4XvFyr/OY
89lIhvzQYQ7aJUDsWz3FRuKpD1NgzhslIblePfD7mVmxUrch6UI0tS4/zNTIhUniC3Tpdu+x8Qax
mh79nTTSoXX9MBijy28RRRjCw+97/k0Jcf1UgsYWgaGC8jnGXSzvc+p3MsOndaKLdvQs4m3CGr1i
JyBU2jImJsc4mjcaIow24B/GTPyHFxAaO6MbPfgv1ae4ogN37hi+h9IE02HT8NkXJg1cOLMkpcDN
+SfxzFmFG5i9BlQFb8FfsBKjHIi+FiXcVitFHl45iqLIh6FI8Z2U/rH7NZgJuV7LE124gDR7siVA
O8Q/ha3twQYePzUeaPpWnLTbRDeVyYPECAkBQDm+r98PmbEfKlwzVgmMSW+wj2NEeiIC2KISKLin
HlhYUWbbWqjQrynbbVQA0WCyo6M56HiThX9Y5IkIQmLsMXIrJNoEJv/H9zpLs9FKf0aX/fF3HbvB
iqDqj4leYG5FlRanqvLXyi2I6VgPCUN9YdgSq35pnQPmK6m6bMdH2VD0EGHyS+vKRLPLr1wvde0R
o3yAMIrWkG63CQl8C9pukPekhL83XGxN3AgNF39/C6+jH1QKSL4BRh2TLw7R++8Lv60xLIQtTGhR
g8u+yCAsBAx9U39mbqIruvjBGrE52mt0xndVCj43HE+kPlBhXNwdka2qwGdgRPhTDQ80dd4jPdih
JytDGMQffatxQCWp7oPDWnPNrVdAd/Wf5IVGafUcBr4cJnqdWuDs/wo89qN+im1lJab47utfmKsr
QYsdzbUk8usQgkA6oV2KJ2u2kUODfy0S+TPbSWfEFnq9B0mivK8f10ad33mNsU5AwWj7GUZvLhkv
G4WpebHEge6Kc3tQj2KJjEelC76u6YEevxbHaTs4MvJ4zyuqRHfwZuE/JC/ukKSFhRZSVWpfVIkc
mJlwtmwICik+MJljsmoSGc02eo/tPtdXAyr6679Jpxblh7GKGIymC1Et0KsnAB6DzYEDy9/TYJQu
Y0fWqqN1z0ABT4B4AS4mEu8LdeqFFDxXLWyjfMreEM/v5w0D5F9noa2x08u3NZ7Nuw/AT4ELtUpS
SQ34DAIHncP4yuO8OfZbdE0cBRtJWdZbNcG3cRHWBeJ2EVERKi/sQmCcZpLcZ3h2/VN8AOofZqh3
MWaMN4VP/7yiOzT0WJ6eDGpeijrACIOlvZ/kQhz5GPa+0zGNIMz0bp9boAM0K0M+dA6G4X5FD91F
XXvibkMiHs/bP7mLRfazEjJlBLk54Gf79oiKxujG5JP1eOSAONj51SLRvWvyQ+SyTcYf/DYJNexr
6syesBWMStf2ml6akdN8sB88UbxpI+HWnueVV+6e5/JztUtuiLgZxAbjGhI9edI88TQamuXDXx7+
tFvfSt3+PJE1mXQDbw8WUwg0Cqjilwaf6+RolNIu0eeXYV/piZccZ1fQozXjQx+OGznUUQAOh070
WsS2fawkUhhDToPs9nxBKt+K3PI5L80ALWnbyaku8SOmH8Fjc37X3QUAGeqKJ/Qb3aUIAFncUHBl
vsbPeTvCV9EHOzqnhmSBTWEjP1kYTqT3O/klskIolWo13uNEmo3++wfc88yvPmCx9lGK1EIO8AGj
sQMA+SPa1s7fxJOdeC8gaSvnxF0jAFuVubB/Ah+NrVwNsH+7sCcoUWmH2JLt6JQ/SzvkFRkbbeSc
GQGrubJaWg1anrRC+YYxFIEO2l1cWVEOpIahq60Umq80ZSPzmL+SOzx029WUyb1XBWlwGF7whSOu
X5SmkhEh5lTN8FfcutfBym3wn7Wq9/B4g5ZwsVFbK8u7ZwkVBfOd4I1idtfS0R/qkpt4RUj0c6oR
6YD8+5+GtPmG3QqnzKhN/gzhm7VretdtAL4d0C/w4WAE1WJXczEJ56igz8tJs0S7OM8byiXqtKY3
GQq8YuKBJwetyWvu0p31KgKgebSiK8MnXGRryrHPEjaWEiSIOj39LL3oPLkPDKpi40ayamSnFBfh
7YEn+T6wmO2JRh1rvsu3lGulQqoIBWUM54PPhJ43KN0P70EGwQI79jLNJECNnVceCXqjMv3Xxp5M
NKORpx3vCpZkwl7O5DmDGvRuYLQoXzExAXHam28Gerib7DWCyzvhAKifqbZj1pkMLpOFW4XJIgwY
BRiYl6eSN4NH4Z39Mxm8vBMDxIEr2ndrrgFQV1GowEBWpCKXxXUlY6baL2SarmueujcQvL8LRvhZ
oA8RaPkasOhPsNA/tzt1uzYT704hDCO1KHMoaAXxFTI18T/OAClQrUKLVKJvcQjI2aEcYE9u7TTI
x2s68xjpyIt64BbfM681KczSjj3kyNFIaQYrRuamoQJrB0ARtIpoqMAMvSWSg2topsXHtwiH10gX
XhrzgtSW3ZkPHxTaEZ0/ssZE8p7mbEEeJRqRV5LULS6BNZuCqRxzWzVXzub2pvz8JqA0r/eHnbhg
GGjuZ8BEHTKYYNAx2/eUJcfJKIHUjrATW2azZnD5Wx8J6UzKeQryJcCKlyMlxwo9boUWpXr9kryJ
ep0DjtU/oYnUCjxhT6pBF0n45nbYq8bFvLevL/Z1Nf9BzcD1BcVHKJgmBPUE6eTSTExgoFLHLk51
DhNG0Lhtqy77hvR18lTY6TYP9dkdv8bG4snKrt86+mjPpNVjGGXkspeQ2DgXIkVtUbou9tw2szFF
y2AZQNIk9KyjnWeOybjSGnknyXgtcvm2ckoHHhGI5O3cic4PuYPWdO6ZdhWVXzhrO9xzJ+5VQEdR
jeajz99XfF+8RjucKC/azbzDOlcrMZ0H1AcObKgHZ0oPiY3ea+a8j/TICR40G2RYg0Ezu/6+cP6H
LDo24McXLKyxwrAZM8YYCD1anCVdwocQYzAM0a3sclvFQGnoiqsHf9iXmmjrL/Dtmw9GRwR1eGUF
II0Ueg9/2KEoBP0gX2P9zMbfFW9MQ8azWJsYsmtI6Icm2Woe+9Z5hURgqVhM8oGifRfNfkjMuGke
Gg4Hzp7kE+fAoeJPzd8MGIWNfGkVg3n0gXfTQSZrrFqVexcLVwtOMx3oA+ja9WrDjO6AKKVwnPMX
KNwh7C3wghhBa+CgDTbG4Ai9eF8NoO+uWcMgHkSZlEVu4XCI5STMoUDXnG0Vq3/BnDfCYmpFTKZj
TpqjZMuXznhDe/eau3zvfNEZKdM3DutdwilzKQrUIkT9C7OZzJEIAfGRr5/tzko+kZlIVo93TeDC
cMsYLRewOQTGXveVO77bb9uAYKT7/MViWgZZS3Xx9wQq6DJD0hyO6w2MXyy0rtYqHnVM8G9ZykUj
EaavEDkkR488P886AbTelMlmvRvz3mPxU/TiWONsAMfrCNHCocuM5szozB51LzvY0Vi+ckrdJKMZ
XAYjfxS9AIiS363XHUcWbuS/tS/HeucqSLJnhkt19ZW7BPviiTPwQMeXv8xrc+ROLuaVk3q3Vli/
k9iECtNhpwLwLLSYe32NimDwg9xH6Rh51AotVV/MIUIpu7TyLY9w11PMAdJnU96H7ipqh/748nEE
CzPm7IEuBCHwYtO5oWjUqgkyHd1MvUawZi/ZYYBC4iRGbHcB+X2P770Q8EXRbSSDphyjzhaeWian
dY9MLsab6bOFTIIeuMHfehM+B6fyHaotnNWS8J88bAfsFqBTuZM8//4Nd3IZCBlEdFOi1wljPpcM
CkIkgdNExTdMLvtX/FPRAi+61fTkQdK7LZgqTEykXGuqvqddcAqRXsCIN9rLuIhWwphpc4YHZGi0
JpN/8195c4ZHmBVW8DffA5V50JBrdeLTmhG5zRqJGkpfeJVgpTFYYnHEtR/MQkULu6hJsBOpFSI7
gQfKdnXlcO8sUULtXJbhaKHihKTNtSa3ac5VaVvB4ZmI9IBin8E+Za7vKTtQYiJTv8s+cz3bpu6q
o3mrxpAMp4Mi9hBzLzOOnI+BXGKNQnLs8K/+G5oUPeAkLxqKeb5RvPS4uJthAPLfzQ7iPvy7ajdv
NxlDaZFEAj+8hgTDTWqOyRCBiXj5q31zYtE4/KgBoDTYn+lOMnYY/xMaiv3MbUjggPEczZAlqpG5
rqLAj/721Uzh7dMMv1NBkgOuJxzPJYNwiaGsmljgaY47SIAp2RQeOGrLrb8JeBSikCTMbRi5tat1
6/LC00dZXaNVTpTFFhoQZSWQMqC70flT9wTlNgWM8DNYZ3YLC6M82Ydms3KZb50BOlkbAy4BYAcI
cgkn74ehwtgtP9UnG0XtlPB6cVa26cE/Apr1lQckiQgP2AhjrEGe77yVVDTl6kBjA1ihFosVhaT1
kwSGm7tIF9EVTcaM38XTu7TvkfDWEwd94t1mygg8X0EHc5g9rNnTb4Dztf2+/oaFvxuzEXiTNHyD
9CEAA+TjuaaV1ognbGh27/Ja1vuOnl+tmT7iP/zNMErDPg7xXoROtyvQTWP4Hoa7wVlwc8KdGHt6
7oCPeRIe2j8rJ33rH1wvdWFAGczHS0UeS61fQLHnRKrRP6PNGBxM9KD19pxYa8p15xoBWM7S0R0o
qaJ2f73aFsO06ymCOtcga/Cd8n1GR1pFMFCABAdJL3fseWTQobay0ju36EosPYQfmxwzQoweWBUw
JBv+7Wa0AkLq7ah3L9Wl2q6WHW99PsAC/q1yabY5phrnioeT2ZDABo4O60PZZo97E5PM9vEev2Am
hBGeL4Jb62lsULr4eO3xuKdZP7+CfuWPRRdjV7Z+iL2ekTchyQ4jQfXwopl/eQdkQ2iAKSvSbbfj
mlrd32xA6GQaRGnLchxmCqhJjWHKaDjpDWnT7TOdecsQsfmEpktXXaC7V5bO//0/gYv3uEPDKN9w
1EbaXGr59vgQnADgn3UOjS//C4wOpwuaExotsWiRWOhwB1bYYPJhIDt9/GhxjhlRLCgx4S8RcF3l
adTXZljdqThey1wosJqD8l0OcFVHS/xKtoMJIJldeOm+cgBFsCRn7cGje7Y0gz8XudjTVGprWekh
kLWDc/YYeYkzmqXOnn+/mXd19N9efnu3P3RUKqNQHmqI6S3F6mLSWBKW06+o5JqUxbsS5+HECRXd
vY/ZCE6+xxd4vgTn97WsbNn36/ZjLSgJ+206QErs+TaIXp4bA1P0rDXrcicJfaUL3zWwH3I6TmyD
eIQc8cTBmLXb2gRr+AuQP6ffF3RH674dXICxkYUHhHLxQPic1pZhr6JgyCGKUks9+9IAUm0E2pWj
vDI7+ZIYxeZ3qXe8AEilhGhwA1QkBRanRfPOYVT5KCqZ+QNSz3pmxUi+aV7qNDJw+flGyJ8Uu9RP
A9GQnda81SDu9ijRc48laxKmzStox702nWzDaxiqk8EJINk5eeJ6Epgxp8MRIJEb2T4YQgQAOHa9
GVjZBQSLv2/BnYDqWj79vh9HXGFgbaMJQOp27mxxRmqJf7j9ZPEkfVR3n4r99rki8NZmXwlc3sOO
nWtw3UGg/ypxZACh9lO/5YhmSrsOib8v1FXW1njrZ9Kx7QiVWRQaKDrmeo0xOzG1NOKYa4O5xMdq
319ixZA9cOv0ZLa1V05PjMrXBWnV6txJo4NjBMeLCehIbSKffi27z6oqDNoOacVLD8fdeyl0ZQZo
VAT9wb7fRqBFkpCQqozumL2HpgoVRG5IWNuC2yoCPoOGN+A8xqxPdZHdFAZ/LNQWgaTmW1JH+N2k
v2c64kn+qOWGcKqcyENa1VmzuncyJMgw4vmCC6aB9nBZ3uk1qQ6HEkndDhV6ZaNd/qLx5gNbUMMd
A/jMZjfDVtuUL4NmrL0s95QbVDtgWgRZGAaCL+1XXGUqx2jY/OhNe8AEApnMnmwg1AyQmYGX1KPT
RrXW0HW3fbk0J4OmYOQaacy+FCt3YwBeSSQ51d6YTHEXGrwjGPl2slKDwrJVIwRwlBQ5BjgauW28
ubpqrnTb38GkX3/EwtuPlFKqRXaiwRUCSdysd23rG80uQleytlNJ9Zn89XiSHEpDXXlqvxd4/aRf
y15qW1Wr4H2FbCgc2AHF11eUV/98SK56gGtI5BO6216zU/HQ7ud3OQIzvM6Z/tuKpbkNOq6/YmFa
MXElx1QRfAUgYX8qzOwbSfmePXr9E/OlbsRzm6Bi97tM/o6pQesu+uVx3eAnfgMofphTIYowPXVm
kUbBFJFDhQHedguqOOXwECvkgyXhl/zwXBNG02sTvJcGCqxAyXXQQXnfbeM1+PYdWCIywdB84NU4
IC+VhXmXW0lJQl/MENQPIPQko6c6ZmInNnqOwKqC9k8G+jCQuSOPjL3aB3J7BBCPFCkuBCY7wfxc
Wz8x6ic542RceWmbDAYQbFZPxlO0m09tSirGeuNXW7fvoHpp9hulDSRF72Ah51IqWqmSwBlAGtK5
qOK2McHkIgS6HSCZB7DkAUBdbgSQ0dUTysyZDvQrhqrDH1ztI791CK8/hr/egWTGiM+0wcfA6gLB
F/eIEgJYuvYYWzh/9kU5AwsLWr5I3688tXfcm2vZi3evU/OIS3LI7l+Sr8k1uMCsiHjs/nyon7M9
IkhrN4MnKyQ+KXZBg/HVcPg2Cr/+hIUV6tB9VNb0LApTuwgvPboHhJ1ko7lcH01md+JP5RpTwC2C
ETksICYwpw1pamT2rne8A4BoCOoCqZ3WnmirYbOD6T00jZkcxzVhd9YHmAYmv0DD8c4vn3ffB31Q
XigYFbhv7PBZBNejx3eEvRyTl9AM4g1852btMb+jU1dCF+aVZ8IsVzMIBZGWHWw4omJI6Kb5Uz4r
O37DHyTQcIOBIdtyNGX7u4W7866g3gB7otJ+Jx5grOvtVbR5LP1MzdB44dvVLnZUN8C48Hf+GOjj
KX+KDMmJ/iTP0SW21/JI9zQaDV6YroZyKQew/CIgHtG1OTRlhYdTzx/ArY1OHIkzuhSpsyZGEy3t
YU28wFZBYJeaMPPPub3qS916sHjUUXIBthFQYPRTXu9A39Zp3jL4iMpMQzM+Zo+qxzo85gy5tFOB
w2ia/8GFvZa5fMtQmygYCTJrT7mAQpB2eElnEZ30GVg9Ef7p6kFxc53970nDa8GL4wZDeKSNYY10
9yk99gatsP2RtjwytKqjmGh/srQn7qnf+bpkrGjanYussLDhKvJlAJEuG1HQqkwpSDAA139k3fIi
U3G8VanoAJrWtPquLLxToLNFgQtI+uszjbJ+Ar3IhFQkZs6hJs28ab0B0BHy/KvrumMzkGD/J2uh
P8ycxCAshyygj7N9tlM/Q4tiyHmLP+ioNuzYd3ZlwN6d+Jom9f/JXFwcrqgmfuAgszBDVHcKvIyh
QWm5hF24b4mrrma311a50FiG5WiHIMqACt7dD/YpCVBGmhwgYQ0NDJ+cnrqds1ZMutMbeLXO5aDh
IusluR2xTswVakyUzDCtQhcv+TY2jsqpAdXj70p626YmgcGEdl6gxR82aRnfNKk4x7wWFfCwJYvZ
v49G9taQGhXuqiH29FE/n+ndzLdecgDNx9OFeQjd8hVcpvbvX3J7xPgSAEjBZgfEFC2oXKtw0pda
VdYp0McbprXVEwtqYv5PKxHZEMHh0tvJx4qDcdtGBJHImmD1lLcTeM5rka02JKM6Ygj9fAi90eod
DJvQudfCEz9AfrxmiqirdBVVLKQt7g0IZn1oMKS1FnzqDWDHNrett/Me7cwjvLuV/bxRYCpOk6kn
CZo0QIOuF6cggOrYrCp0gQNBQAsCoJl8Y8BkDM31enfW3xBYrlV8bwNmiEU6Cs8bInW8Lotj9KWa
9+txQPLJiQ/q7kH+5B20+7ksEmDowWsMHXeKiVb0+BbZ/S0WgCRU42jELF6vdsoDJazLHtpzQAW4
NwLKS6E+wJdJbGVXePWTvKm2mrPGBHJLDbAQvNAhqWSGvMw66Kr9OkLwfMi9AeprCZeCJH9Lr4Kl
QlGuhWMTk+qZcc0OkOG3CYBgyVn11+l7tlQyOpvh//ZhoWQy5gUFrIzPaRtT2igXYD23MrhQ+EtZ
GI01mui43FRedEiedUwVW9G5O9JBm40CPErw4I4VFx57HCqBnGHqvC4/qq+KRymSG90/ahHBC4Ei
kjG7PEeYnWqhkWxF9h19v5K90IAqrqeqqyAbDOJf2VPtpUdhCzSaimVrpT7rQkXKR/Z5RSz92cWG
g5tIBqYEiocc6OKaYfgVUr8lxDJbGaw3nKds561mMn8bY8JEAcJuV+vOtysFVIciSkHIBMiBvHia
Qm6IRqUvSlrFsTo32hf74hFnu0FaCq5sgvaqbqM8rCyUxrrXC6VSwTPNsTxyQksXww/blEsxuFAv
EWmhQPcn3yK1vUOfmoFJSJ+/S7sN/JGA+iltYUaSdmxAglShjjJtMhOEXk+U70jZ9269SRztEWRf
Zm+2aJMT7PocGeVqZpnelJv10nYGOioeLV6L2F+OiyISs7ZEohdU7DTfIzvVrt4EwDk6EOvGI+H+
xM7q8d5eIoQlyPLigFH9xURufNiPHEyfosjQw5jp00kCB/wJnCaFK8fA+2VO/owyqZvbk5E4PqDb
a/bjFiRFseNwI9F0inQzsELXwvOSzdg0yTAv71BE6CsYncSejtWLaMkXmbyVX0h0mYUJdLuNvqS1
wtB3RXCx6ShBYvFgocAc4GVFNGXTJhcFqHbnUqaA6QSXnSQiZh0BOcI6/mYycjN+VJ//OwIPC/8h
WV2YrjnR5iCgkqVDtk8PrQX4oXnMrbElM9oq6KVq3vtdXRFpLSK7c+AISHmgh9G2DhDL4sDTjOkb
HlOdMcsPA8RRAs/fBLNDcnM1n0WN0WJ74e6oaFwB2g9MAPRLfqhWEslyWoRcqYu7yQ3O0z6Ci8c4
gZNBWrcWlNyaRkx2+Cdt6cwqBeY1hQxb6qkXouuh9EIr2iHWtAJ7tiW7Xo2v7zh0kAjmYPQ9oSSL
RvTr9anMrAyYMkmvzmxM+xTdyp+1OVn+c/jKWKvk+/TnltupgkoBi8SwCGDPrsUFbZzyQ9qVmJZj
cmj8RAwfPbJHyafBu1euccTc5qUl4NuBHMTjClAIv5SH2dVNjpE10FFL2IB21hR1jJPaMo9gfRr+
oK9B5x8wLG1X2r6Z1CR5z76SVR26c6o/P+IGZ1XLY9bJsItjgNxjZLIAlW1ydDyBUUPk9erAPIyg
E2mNlRfhju5SvwKzMlmVJqgXDy1acKo0mSFXQbVtM2RoM3vlj/Axj9y+MuJn1sE4AtrUgn5FdLnl
Fam2q1i7tY9YeHuhX+Rc3OEEWovzOAyKA1KZN4evTMcIKNmhSAMfVeb8ibVOwXvjPq1sAn32Fhr3
cxO+qYB/XOBJUEpMjIP82MO0H5s7R2ipGY9qQmrU65GZzJEEfeYt/xw/y88sGTb8vtM141GwMyNb
1YU7FwCeHtLUgNsDFL9sNMzkvMnGbEK5+9w8NZhHgsFRXnVkUAw+ivtmNSi/8yZfyVsYabyauToU
kMds1NNksrvIFQojfS7RWsU5sR27yVHS1/Czwh2HC7UwDL4ADR4YN5Yw1nmKe0nogDwD+ZcI5hYO
fFdwtMwPzkDWzOpOgSm4CmhFkOBRSezGDjx9M9tglK4zbicztzGS1bzwXnXJ0fn1u07cCZzxTf++
TllcjDKbFTmr8HXyqQ5NbssD8tLrGMdeWJOV732TNb5+F3nPS7gSSW3EDzUUpUIumwEilctLZM4O
+GxfeT08eJxOW/x9koVE9CJLQNX/d9Grq13cQGnW6qbiIbr7Uh7ml/7wDjfMxmwW95jZo56s8Zzd
CWixvZhSRpm50ON301THUcyhmGCtgRE+ACIehyT9mszKPKDv/nkwgguHPI2DaYIYw7OSoP/uAF9c
eLRPouyPRw3l96W1VTQ/CGu5Q4LeTAEgAZmQ+Y1z8Hoe0HHJehkIZymHiGh7hjR21wNoXOh/QlMA
R6tKxi1ngmF4rxpDQTbty4RD6Z9m2yen0vB3oblioG7T6wB70yk5Kke7cpFaudaMJA4iQG7wvckT
0kizUb+jfwLB19/OTsDF6YSedARMwOw28v6/Z0EhHBh30MXSblD4j9fChSRm6kwCzh09UK+YqDm+
j7Ih1Rae/pwIx9818TaZD2no/gXBN6WFQYn+Wpoiy3kYBz1qQTVuu0LRmQrp/7wUNuVNkT8LW1HQ
gwZWJcabdVf6nDZrXfx3PEdZwegZ6jkCabekRhD7MeeDHuPW65cM6Y4QUVns+ucJzUHmymrp3i0U
UQUaAKSDILQCR8vCdYzSJOii2kfngi7q/WUQQclLJgxoe4q2rSNYGRJK+VkD3T0Ko0fN0ewuR5+b
TDDNtwEA6PfPuWcGfn7OsmFGLvwkrxkt03NPtWVUUwIz2fkb5BbCreBGl1UgyB2350rgwrUMhqkq
ixjrj8D+C7449Jqd2o0CUeOTD1aM0v5cWeJNnUaC7/xvx+WFXZ+HzBf6BBIHvcVESwKmBDe2jujU
RaGEtxPjd3n3jPqVvMXjGnbDoGYV5LVG6wne3OsaSVBzzw+izr4VYH/FdEZjjyMOkdaBrv0Ppv3q
AxYXKg/rQm6K7w9odg1vQcdk6yNwn/Go+gphMYsazF3/ddVwJjUYK2ouEBYtKTiiuMMo2wQe1aRz
Rv2M0sn5HTcZzfsIiEJY06OLno1jh2Fza7XIWwtChwDiLinoCdJgsxb2itPQtToobQ0l5l8pc2dk
fvyJ0Z8fmeDKs0CbQHJYyscBk8dO/30iCKSDUhWtK0j7488ixSKqTCjxQ1frDZ4vkA/tQc8DsSg9
BrteF54E3GU07WYPm2S12e82UkPtC3kkdEGhEYu27Fwbz2CQR0Yomlrnd6AuA6uw6iT6c/FSOIm1
ZrvuC6MoEtDQoRV7CWgaBb8Toxb7zCAfOm80nXoKmTObqCdtVk3TTYxAl/ZD2kKNw1QJZlnD0ipT
dgOXIeEhNaKIyIc/4jaPV67tLch1IW6hROh4qTgORV3EvLVRAqGACRNKipYfZIz03y/LbXlqIUu+
PjWZiwFU7CBrcDvzfdwmNvoCXih2nLHGw2o26ObNWYhbaCgnduCwoktrXzpzelO2PcicADsTQewR
XFq7fjyt3smbSupC5iK5iuyTOnAFZKqnbBMatBY26aGHgTlCBrqCFhSdow3/irVye815urH4VLYI
imNa/8IwjoUFHtBJ1kw1ZHMf2mfyZvk7HkXHzhqRvnYLZ/U4b6LJhbyFpkpRxyYlPU5xxwBYNMBV
oTxoFfjbkfOi9Jitnu5UPbd/16Mbt2Uhd6Gy7TBpGVNBLjjHLDUm72fJZv8/+g/ur4867+iSwoSG
hf6kGHkUcloPC+fydvc324EVBGi2DARHtdm/Rc5b6HZbdEn9vrxb5+R7ff/kLnRIywUhFmO0qlDu
CZlOZfS9+r02OYCG8pQ8ntb60oW7Nge1AE4GZRXUZ3GS/QwMax7BllPvTPMa88A5k344v/iYGkD7
apQ97+yix78ymf6AAYEElh1uI7Bvag+Pq7lUagaufEWsH6OWKZ4IyCJpOZSSKWKuSHKxBg05Gl2j
zQy/VCTSCa3cxYASYOWxIKqZjx27ZqDu3V50t6BPDMwASAQuNCsUUQJqJrZGObtXN+URXqFuygcU
KdgVb+XuGn9Iov//EQJHLGZiZCMkVWaPaeuItXJtZTW3HhndR7hEANZTwrdvpOAPGYmaiY2vyLB/
HyNmYCLEsBWAO2RH9cDsOaP8EZL9QAowPigOv+Ji35cOB0GCTUJ39jJ9i1lXWdWNOMXJ5TOjF/QS
AZzO2dDg82CDV0MiIWNCvBlStnMNrcXGam/WbSGI7gGg1wBg8mgUW3IcdXkUckmBJl5517yp5yAD
8D1ChmP6UCw0b78JMxFeazN4YIFVKz8iS+tXjuHeq4cJmJiNTpWKzvm8PuqSD5CX7KJGz5Cft8oD
Gnstacd+tqhAlaBP4rX/4U2/krhQLoWfOq3JIfE76gfF6HDUgAVtQcNWr1UfbpvC6ITfH8tbRHZZ
OcogXggxhd3+f6RdV2/dOrP9RQLUy6vqLt7N3X4RYjtR712//i7m4pxo08ImvhwESIIYyIjkcEjO
rFlLvYR258Q2l4Js/GHytC9GZFzZn2DLEoDlRSYbM0qdcHPWpHwNtUaccBgPxFUyE748osVOPcxv
DGMrQRFPVcCHYQplPBreMUZqVQbgPMZjyTjxzgy6QDAWQpDnR2zGHrYuwx4J61TYu7JHHTeJL+ez
JGaA7AAYfZE9wizuokcB6Sm7M8zWkS7k4CnN4i76pTwyrJMQf8s6deiMwVCpcw7rnVWQB8Txo3d5
FN91m38ovmor/MkwuHKKIyMKxhvwTQFwQKsyiJxYzZxYQBn7AOD3sFM9xTmdT6gHlBuInHmpuUMr
cIdUxF80MhIZ4oVtaoPMda2JrQHbxaU3UQ+w/FPi9c6vTjNZJdG1VV2aolYVIvdiOoRlA+b0/C48
tRvuwF1YRd+1MIcBQViWR4YRLb+UlVZrRYCdK2JlBpNNC1oZ1PLB9LKtN2+hW7waB/ExvJ/2MS4z
yUcyMZz3O4/Z7xn98wFUFKizuRsNnnwAMLHTRQU2SfdGiDzxXwBfmbUTuoC+A58q7ECJ62rQFgq9
8WSYzyDsdxiuRUZL+zISzBpKCiARQJrtOuImdVTNEV8DvILLC+IuMmrdMUTgDQiXgbyJ7A5kgrzH
Wuu1lyJoBP8YpjZRzkH8qhlhGN0v85bH4c4DNkU4rLCBo/Iv1C3ItP8xSDOw9EETQ/AdBt+DXVOZ
P3NTxLrPwFFONo98B5ibGHO7FoKXFkkcWVwqlLHKOkWAxfiOt7qf/mO6595Bs3OUWPXK76AsanDU
Lk1V9F8qLZlNN9wC9bvL7cwzgIXC4BK0VkNKYyO+yPe3R/j7Of/de9AxBT481ErpUr6COmGranBl
40HdaXvpBWwQaDA/owcRc8u7pfUCV7ZS3Mf5DW8Lb6wy4eqNAa6L9AbypUDpUMdcaIwp3+kYuOoh
CWDFXyFw1cfozNmpg+7TLQvGuXqGLw1Si9rFOnjvURkhbZhIyw7my5toNg/TpgDZ+99M72Jw1HWo
qXBlrX3YKhzed1T0xSUmj0I0aDdfCF8TKf6c/fNneR84LV7qCerS/P9eCgRgFbdCAK4gogGsIbVT
Rz8UoIEz43bq+V72a3bb/ceM+6nmAFf+EJxLTw5wrbg99u8debCqKGRJwfwJBAWdtsq12RcSqQZi
tACljZMdBm+EQytmDgE2dO7zyHljz7IIP74DY4hhsKqgCAS+3m+YL6lKxqbP8RTQRGvcVzvhnrMi
R92CxHO+dNt+l0HQYHwTvliiV2ubGChS3QCvJs+jBEZuWYt4MdYFoT+ZyAV8dGNozQWbFNtYbi1/
Iz8AkrQLZVynOuYrmvgRtY0BhjbArwJAKeab8jMZ76tomgW8om0N9JX2qfEizTFFySkPvqMjLBNi
ZOZ1eOUeBSQ0MqKgsUVukn506erY6n4Ks9IDyPtSV3uVDNt/aNzZmra4ubnNZDO8auW4g4IDWAsh
DEo036k4WcwCnxgcLqS819wTXh50FOPkzU1549+hlGvzNr/HC48RKFe9GTdW4MnAKgf4ERU1phlV
/awdSf5nfgXOXfqIkck7Rrv2Rd22l/JeDUzhJxM2s3JxRHsTMJOaqJBOFOp0hyLvoE2lhiziwTgO
YNV/STblJjrUu/RJsBqoem2Ds+/4P41uk3wwg/M30AK20tI8FTmkJmx4g5jv3eKI3htwM+YfOAQB
ZGw2YcG6WJFYf+3GEvRAcK3DC5qwj1EXq2kQ5jHrpQbPaA73chG/N7hcSUdxZ7i45xVeI+FQioET
3mlbpGQaC4kZVgD5XXj99hmAKRmAqfLIgVOTrva83nIJ/nMe3auVhRyCK3k9PgVcRZsOkKwQZO6J
lyNgc1DRULY8uGDlw1/4HHD2wMkSOjJ8Cy3eLU+zP/Cj3ljBc/2pOgK6K06qh7LLT83JNzF4uIXd
xKBrXjmPr41SSx4pBiixidH2c0KToGbOm/ouwonVuGDlPU4bxob+Hrqu7NFkjV0pEqFA2Hsutzrk
1rMLZwpIcN69GCgYtgfhcLlt8fuWujZIBekpK6BXmsKg9iC9tGiZAPHxY86WCfl+eby2Q11sRn5u
426CnXhbAwZ816NfwgXpwiO8yCm2k4tqle7kv19/fuSyMosrr5Rr+1TECtTAlxuykIPjIysvH1s3
fsscRKz9CDkrct3Q4MX8Ntoef41n8SRCOC368LHErJzrSn7s+luo86ng81jyW3xL8Nw5yCyDgxsd
UdBOA+lq/NG8ls+cFx8fwsNgxR6L+2PlQnBtnTozDGVSlISsxLRTHd/TU9MA0khANyVpi9c/kzfu
om+YmSniSFQYQbsoLgN49yMhaVDRjMvGiRNbhBH1Pbdb0Gyc6hfhWDrZtviqcK9nlWe/B2uw2eKe
JeCcQpGSvuZNhlhxSmaQy+b4qkFHKXP2LS7VsjWDppLQT/guuBCeEE7NqTDrXc5Ig65N9OILUEO8
vv8YQyWNyYwv4DYAmVfOIXPaD3Q1eCko14tP/7E5Dy/1O7ORZuXcgF0UpSUgk5GEpQK2osldnXNY
YNRm36GRBq2hd+hsBtuHCvyrmyyxmCfj93sImew/JqkwKQXzPCQ+hspb/VbYBJ2tnvsWSHvB4t5U
UA7EO/HInfkNk8+XeCvtVqCywS/SkooO3etJFpVyCqXWR/bBG+/EJ+AIYxvsMRscRx6SyyAieKi9
Yf/8P0dNjPePVWoHz3o/TnHANehKzUOz38e/0P+LZhFT+LptaCWvQGb2jyVqt+a52iSRjPFlgOUe
29ccOWzOKdB0B5HY1mPyjJI4eGs+qZWsdb/UhB72IC93VPA8q5zXHooAW/+Bd380G6aSycrBcDVA
Ki7I6hj1vQaD0ieYArLDzFviYHavzWMwM8X1Vmre4D3E8wt9CrhGfivoA3+ISnSFhZtSu31tPPEN
14eDflKAsmKs3JpnauiRxEWVYBXoWhZ0zSpjzoIWrIPBvfTQ2wCVt3fxK9R272XZ6aAe2P4AtRLr
CsGyS3lMlKtSEiSwK3wmTvic2xE0l0WQemuAtFniUX5H0pX3SJv834wYaHYwgBBWOoN644aq2OlT
quGM3ZV3wlcDaUyEIP4J8LLg5x13mH+kYICWWFwfa5c04ByxrOgeRJ2FRtnmcTXwILmGC51GN7Qq
wOmO/BlSSp+Va2y7DVPCdqVOCzcCfg4N2tC3BnnrddThUqWXhwoap90PvXOq3hl34M2UvHQXgbIc
tSwQ4IBbW3pjzPBaaF/apdZWyOtYUGtidzd42om7x/F2KDqrPbROa7VvLAHQlTc8Bkr4RADVBi6T
xmlLtTBofBe1lvE5yabxEj4I99khIRJ9ozWAL5RDGYvfFzavmYyxrlyFCRs/mjHAKYNuVGqO+Ths
hrqC6UYDew+/83PA2GZnOoOXbKM/pAepNLMT85mxdm8AKRlA6Uiro22CikdSkVeJMmOKW1B1Io9s
+g/B9i08GGwRGhJL6Vi7MCVTF4R40I3AnzHCEigVJPyOykfyszhMJ3ClT67sKufE5d+Dt5CNolp1
pD+j/Lau0yAVHRklaZNClhOiEtox37w9+VaxZ6/lakxamKNeGUI/tykUCTGp6I4SIOVmRQfIKFnS
PVGZ1u7SQ/YXlPtEfx5ZXJTA0e6ILMX1JhXrEZhiMW5R0gdFNYSRN4o52uN+EEBMile88t5BPwQE
y5fxzPDdtfvQ0jT12ihHI80hatHiVqJ8ik5eIAuVEOnxE7rzjAuk3r0AKDLfyZnBcOUAR/QlEh5I
fiGBQG0bQQwHcRRgetrhyuAfBLcB0QJOujPK78pO3qSX2Ls93N+AZcqRYROdU5CrBW6DxuQZwpgI
fQSb7SMpAhfoWS5x8wsgcon7p0NaSEYnc1EF2alH/OAuNIe9dGa3eZDNeetDKD+rEkCwhhQfopxS
6znZp6GZqZbY2jr0aoDU3PyAXm1lco/5k7QNWcxjKxHrahqoVS/GOjGGgkyDC2FeEB28NqPVb2Lb
uBfuWyc0NaScrdtz/x03rwOeCHAB0A4gSged97WXR3qZQEIrhavt8rsDztv+HJ8hpPEIHwf1lwk2
frf74uxLjOfeX9gWsMcgYgRiel2hjqNBzXkxnrLWqmpIuScbtBH8iiAMmd3Vm3yT69ZZfNBJthUs
eJvp/rb13yV/erFJleT3RQ59tlSkzrQpCKawxfsqN0OL36k7FVtdnSCgSwilk61yGNxjvHs7QyUO
PMQPECC3073iVW4OrkUwizNJglaAucAn/PkmOqSX/FDXktqgcHV65ZxgJ4E7tLikL2itA19D/AL2
WueS8KZyrvaBDbg9Ot5uT8va3eQ33yKRb0MjPb0Zk7rMpcyAdhk4oOSdBHLkkLCt9cizgCnoLJki
7n63ba5lNK5sUvtuSv2+VnXY/AhACXw3vvDn6cy/VvYbaFAAg0TEtcOdvMesb5hMoiuHy5VxagcM
hhQbRt6ThAbpcykcf7ISj4Ng0wBZFcGMwOGrMzNKqxuP8Fr+M8/Ubg/AYuGXCcxymxnaaYpZ7JIE
Fd/m8656lE9QSrPVg4YMvMisNq8G3KVtKsi3E268k4T5lk6CO6OSjovvx70KxKdqCzv+zJ8MS/Jk
MEUkLw8QaTX/gq4DcWf5CdTe7/O2HlQfnyAeJAEu1jr3szm6nPV76+Vu9lp62k4CbcRtX1ufd4hT
QfhShUw3/eIfe3lqgh7zDvo2uFaDuNqZ/asEbhQNeZ1yH0OkAC9/EIr61t8dMRDGQgkCpgli8Dre
Cnk6xBE//s6uCHa1mRD6PjDr+8/8uTR/ogLxOJkgmrfSZ51Zu1w736AJhqYDCDYZAChdG1f7uk6q
GcYlwi1kmCjbnrIf0AuwlAtO9xq8Rr1VvNVQ7yai6VvG1K8dcEvzlMsPVRRl6kjGDgqSz/E1OcTo
Gi6tACoJEC5KfhCR+uz0ddvsalDVIAhBeEEImJHKSWiRNIDAH4WQGhzrlx6ZSu2Ug1a03CabATQ/
EkrkSoIIhy5qNNXEDjhCwieZSVLyPdCA2QBMslBNkECgSddwu6YQgaxEKVVERHt1+YcRwlUFPE61
jQQQ7+E1sLoP0KDdHv/vg+z6oLu2S0VXoYkSfVKxupr5qO/Su/ncOPOpdy/gksK/dZDF6PDPGkjw
zUfFwZ3jpfE4QB0Vp3baTfwsWEDa4wws7grs0+GFSbpBvuDWF1J+qRdF3ZUS+cJT6IWP4OODXJ8O
vit8wb4EJBBcCDvdFO8hZhKCmK5nnXq/q1D0FyClg4s+hEwISd/1zpCTqSsHEcBH7XRS3wC892ob
FBtmDTSU1e5LxUSJfVtYn7iEmr+gI8e7ic25KeITCz644q8yCnd/voXy1zQIAIoU8C2oPyOtDwjH
z3cD0gT+F8IkYhNuv/hTNWtCvKlsOXaCYgXWffUJdLt3ofZVnCr4BBSGM3QCiRBlV7cftZ19KKb0
NYESpXzxOdI5hDo8+FAAaxnepPtP9GG7xTa1BjuxWQ3HvzfIjUUyKEeWZ2yshMdXiYfoHp3N7yAn
S3a+/ZmbkSeeChQxXwbUqycXT17WNlq5pFzPCeWkWdgURk+WRfc+OvjgJnxADXm+ADn1NqOzNL4g
ZaPdaSf/qJFFYrEyfw/eQAZIINpDvV5DaoNy0Vkwkq4aQlCFcXdyO9nSlLyiH+gp5tJ3wcfEp2hP
aZnlgO8JVpjFy4xQapDQRV2TlaTjq1IFcrasN75kJoLXQ/IWpF6ipc4AnCCaAvlzO2R9Pyhgk5To
eRRrESqpEoTcTVwuEmSwId0rol1nE6I04zRatUHYM5DGxS+eWs4xq2ajKDGuVA32leiJfbkpy5+3
B7KCj8JIFlaoIy9u9TptB1iJCLHqhD6EIrmv/PHUyLol+HWPxHxty0QeslYe0ZfHAj18TyVcfwCZ
hgWKxi+RYi4yeG2bTK8qGnrGOfrkpHLDd5VZtwVj5dbOuOV4KSdVMqEfeh/jzUOv7Z+j8aWNnntm
XvF76ouMikhPGehfRF2QGlUWZkLRJXgndcnXzOtfmTg5oGw2pSa46+XPHi/KqANGqZOinSwC7J2B
ND2vGugRqGEM3ruvUhcOEbrj5DZnKJIyPk6n8nK5prZR4GPKh9msov2se6BFMxTUrnkoYLPAjut+
DLQqIoIG8UnKj0WjbfyATEWuT2aZo5eUK7ZynjOgDKvRB7fWf8xQjjzKwgCoFMzE/UtbnroZl2fZ
1VPdmtDKOFta3Di39w5rYJTnTq3gV2EPi3w2W60OnSt9EqyiHSuGz7IMUT4bhGopCw2ZQe0pUY4A
tJtlzIJ3rc4fqkZ41gkkm0h5rKwlZSQ0QMn7YNRukpchPgZTbDf+jznyFFSwG5VFIr26F9HFo0O2
ALxWNClRWnad6hOcfKS4eqV7QwOV+cPUCe5fLJSOsg3awMBrrFELlbSTOBcJ7CjNZM3yNpwFp+MS
57aV1UC2sEKtUqbLtRajjwOU6OVd3kypG7Tcm9YCjyeK3aUIYlZ+imWROoUKyRf7scwBOeh8t+je
KgUYeB4Xni7YiXGyvT2+1aixGB9160PPdKx2Faz11ZYTnuJ6pwzhZa4Hu4DKq6RH3m17rNFRDpln
cx9HNeylzehmmnQu1caU9dSJ2vg4FmLK2GXr3vivl9BRUW/FVNMieEkvAME5PtbNr0r7Grn728Na
P3H/zCNNXAIMZRSXOey0hvjeJCBNqeOc20MN/E7MMjRtjKPq5GBftfgyA6RC7H9xbckiNWCNVrw+
oJoIsUogo605V9TtEujZLoWMgMbKZ6wuI5rlsO+ADAZH07UhQ1Qz0ZiwjGF5yCp3TC5Cibxt/RL6
m9szu+qgC0vUCTBwmpHPIywZ4nPLYx7dHFmEvDa7RDdBU/E3/kJ6SgnHCdo5qagic0PaRj1ZxwqW
IsHOIGzYzuJBTQdG5Xl1sRamqNAS10nJlyAFsIBdeNDF4S1WJisf1G2tGIxRrZ41C1NUTGliLodQ
GCZRDlDHMVQ0zXcfss5UI/tehsQFaWGHiiaxDHnd381DOSiiZjvHS0UMSzuHb1TpYwu5nPY865bS
2redhDWVVFRJtHDsihpTWUmy2YpGYaY1qHCh1zLkCiukrOCIySjRfEzarMlfr52/yooSwpywpsTj
zxQ1I14MTvoYbNssevXzDL3kTfcrhl5SYqCHSoeOSNzYceXbEOV9kZGKuT16Yo9+oC6+hyaH6Tkt
L4cOLVs5UkgCcNW6DCquUHWUwuVUOzUcsFf9xYyDcFABHSBgvrJEeRRXpIo05jVs8uhxhnC2IxeT
PZeg0hZlRqJ+Bf8i80tjlFulPVcAu4QOl6zaS/2eVy05uhsyu9CeQE+TosAfsW4xKwnba5vUIuOd
1kLinjSICbs8OmUtJrK02/ghkUy1s+XiEPCbJHZQu/Lbw6RvhGEXtvda5NTqPgpYeYC1HbyYArpE
w3GTFEopPqdRgvchab5UMfHK0WdUA0k0pV0JKSDweUCjEQwtVPgTyqCQogJmYq3zRjV/E/T5cttb
146OpQkq7BmBhAQ88MKWHDdmI+8bHP4zdxaSZ5//8d9MUU6qGq2utQI2Rt0IZphdGq5yS22vcLnV
FIyZW1+gPzNH+WjbhH6WQuDbQiCyeHAQcEBoyozn0LoRItED8WW0FFADSkZDjxoOuy5p0C0Zh1YW
+PtSyhlLtHbmqqAI+scMNZY6Sgu/mkk9MD+M9aPKNa9NfizS1lUhuByC3IdxPq1en5YWqd02S3LO
xy0sdvlohcXG+InBScepNHcRZ82T1fW5+xfOgY4MIDD/vzn7Ooq3uIe2Hel95AMA3NCzy2mDk7ZH
Q3hsJRYZ/uq+WhgjP1/kQ8o0yAMkNvEoKiVnHCJ4I2eB/9/yS7cPBFPoHVl4LoxLVSNF8tyBw571
Xlqf48U3UHs7yOd0NGoMWFVNw38f5fswwYHsyBxOsNLxh9rU5VOjvd2eZ6ZdasOXmhZqQwO79ZyY
UBLk+0sBCjnRLaHyxaWZWaoo9Mq2gJvBbdOr22UxYmq75FnPxfkEy2XnpDw0ANTR61kvmvWlJbpJ
uDhBl5zciRZLyw0zX3ABKSnOvN20UPOR2u719kBWwII4jSAX8Y8R6mI/GHWrGSNQA4JxgkxwK74Y
hldzd5l87CNI27wYote0R734bFm0HKvBYGGauupzVSJzPdI9lgS4Rqfw5hw9ciFgbDVvqZAC5DSF
EQ3W7jNIHQAHDnik9g0ioZR5zAczgUiUj1N/aA1Ti1y/BCBDgjBxu9ELhzG9a9nmhUX6dO11MW2m
HBZ7zWtFRy3OUzKbfg+9v7A1Jbw2mtLkUxYOfNU/wfALcDtp3aUfG5JgoB6vwKzBP+dR7UQ8kC9B
v2GMbtVDF2aoDTi2RjKoBWrPOvfZdmal3SGEm7pfWRz4t8HvXWsPoLrjY0cM34NqNJVCY5yOxMS3
e8XiE6idOEphmsYhKX9Xmc2HipvI95M8nuuOcXStT6kBjVYZxO7fEl5xrUNCbURNr+DumvGS+Ic8
2N6ez/Xp/NcETUsddHlVdB1MVDlq5lppD+nf5AahZvLPKOg2+UzwIRdMRqGgQ7FOCjuY9iGT0WLV
66FwAJYZkKPrMrWz+UBII06HlTQJ3/B3T6j1Ta2VTuzPh1yRvEG95BDRwVuiYByIq0FlYZo6DyEq
m81Rj5dQKjyXY2gaaW8OUbft/DdpeG+qmbEHVkPKwh5xm0WQrkJBiYeeTKgxe9I8euLAO2UhmpnR
n4JK9UhdIkoF+7arsIZJ7bxs7EeJJ2ZFg3vm/I8+rUKzlSa3kN6FPnMGsWQkFVYfp5BDAS0takyo
KlOL2oVyZrQzZjYSoQssjk/CXB4iofR0HVAu4SkSps0Y4DO0CQQPPjSVTYN7QUOuqTdQp1YH9/YU
rO4WKCzwQB9AIYfuoJLHaOpiRUcLeTV6qdjdjyGrpkaCx7fg8q8JMNReL25f4o0/hzABfMmgHPEe
jBNPl11p/JsotjBEH/WdomXGCBCur/pW5EPFqA3NMpk3ecjKO6/GsYUp6sAX9bSIeLKMfbvp1Ys+
vLQC65xdf1cvjFC+kqvtzE8txqNlARKkkjkAeZSgHcBvrTh3Ws0RSUahYZXrmIap7Z/7YPUPBdKT
zEMD0A/MGV3u8qYH/qkezUndSNWx0v7maFiMlooBel8keszBaC7aGiebfuBpTc+4u6yu22+5RyRF
AZOnjEh5mo06Wbc80TdjBFqGSXU0QbJu76pVl1+YoQJLJaqTHqswA2kIsys/6gK0e4SiIXZ9f2QY
Wz28F8aowxti71pRTzBWTbk5pccSDHBT8KMpZka4ZBki4XQRpdVAqPHshKEoP8eDB1Y9U0OlL2JU
SllrRA6LhRmlxAGQxHAEHl0/WZA9hPzkZlXzcHuN1s2AshP04CiQ0pBW8CeHGbqiQW8pQbZAmlAa
eBhF4a8c7o8VKlDkSVkHqEuAArBVNoIRPk5V5MW5wcg8rJ5koDb8ZzBUqOgiLQ063UCMRSplDj3Z
zx0l2rR4oVeBPbMSAqy5owKEXvuD3BUwFxTHUAQVXw/JXRa0hTUmaq8i/xUa6oipy5DstWtAPwDF
m7MfUaqDbJBPkJ+qskFypHTuHm/7xvqjGEcVuvogSAhKkWsflDsubIfBB9tH6yhQxeucNgTGqTiW
xc5obchPdwATBCNrzGTivp2Vf+z+hhstfD8P5mrqE4x5FtDNDKiCP7JuIKvXyoUJ6pSceq5NUwEm
IGhscxhFqW1UBFoxtpIxsSbAfSGtHrAUrFgjozaClkPMKe3hMgqnbceye57r1Lu9aqteuRgZtQkU
NeoavsGiGcWhznKgax41eOdtI6tX1YURyvVBZ6Fz04RxIKtvyty2QRSsRclssGDqCBn03cxtbptk
TR21EdKBz/JOhMnc95FUT3fQfXm/bWI1tC9GRR1YquSjDKsj5laA+eb1IfcLr1MPEXQ7/saQBJpx
UVIkdFdeb6xYDQdfljiQvGjDWcjiwBJzNDeO0InQ5ZfbtlZPYfDI/GOLWqq6atJWNeAPmbJH2mAU
altqbQltHeDTuW1q3Sv+mKKWqEkBg8lLmBKk7k4KJiuW78cMBAx8F3z0dbpFN7szlL7ImM51l/9j
l1o3mU+gC5tgOkXE+A4EfWrwFIwDo8KzGokXE0ndMCR0IPkSGZ0u2216X8oRUGsQdVTcsjacIHRv
T+a6M/4ZFPmcRRCcu74zhAyDSgOnR4WsLz2peZdVFnSUZYcK8kI69HrFY1gikDYjeftVEapyyUNX
xKyoS6Lq98D+z5jAAHo9plznMj/SYcsIn6JhCzJOKQFnYWfNA5TzkofZ+DXyj4XcMmLHCmEEUpP/
rh3aba8Nj5yaqnMGw1ED7s34V+MbgauPvNniQlIlnJeVD30/mUYPVRY8Ocved8UeiooSNBV67X6U
q/OU8ayS922XApvu9WflrSY3fYo1buOntt8r+qUtwl2cPqvqe1KrjG2yvj3BGyZAaA7qs1TUkYSp
hJgvzrw65UGcaPUF2telBgpR2zH/MQF8ZYSMiLDqXBo62DQBGRw8Na4HOCa+KEY1gjYyl6YWOk37
1kg/K5Xx5l1PPS/skO9YbBaum+K48TE0rdqW+TaLQFn1mdabrL9MgieIOGu/6u6pSi+T7Nu3N+rq
Ii5sU3FB1iuxVcmZLlWbVAUWHTI7KOp3utsFNt8N/3FKqbgAkSchFlqYC7KfVXSUS6uCFrTCGNTq
absYFBUVGiNW01KClT6Zt4rSfQmdyLit3/YNVHKv1yzlY6PMI5iIKrSwIa5xSPJy57Ryb6/P6ukA
7gJwVvPQ9BApH9SNXmzjLEDtYywOnCwd1Ix/Vmvt/raZ9dvywg7lg21YJp0vIcZIwwuqg4LkxFDb
EkBEGDh8bXOQV/LNsOMZu3rd9xd2Kf8TJ65puhl2a6DU6r7a+bNk4vFo+zmUCBOwxBo/mjz8LGNQ
MVVom+iaO00D3vr2+FeXc/EZlF9K/pxLQ0tiWdrtSrncN8DJZSMaebiZYWr1SrMwRTlnZijlgNcX
tAqyLwWOU8d43JVuM7yArnHzn4ZFM64nTeLnEnlTBrUbhJEFW8Zk8TLj6rkaRKCRpUKyGO1/OrWI
sjyqsTbASavJk5ufAD+VRWZHvK20TzXfMHb36kmwsEatldFpSauNWCt+eBfrJ7Xfi8bz4IeA+e7z
0p3ajrEHWQapFUsan5OLggwvj80A2lDcQahFsy6OmeQoqiOx0kGr8evPCOkuHSUMATYW0SaBkoI5
IdMwx+3jbc9YR98sbFCXCr8BgiofMSg+5S9GNKBpMC16s8hEUD+k47Ea4hPfNp+1NAAELs9PjT9v
OVLSqqNTVAuhVddp7BSp5Ft5j2oXVLozMzZ8jnFkrEfAf52Lbg7ywdiqhBU+NObnHYcqRlrKx6CC
pNLtGWHZoS4YYHWJy1iDWyGnuJH8wqm0xoQgBMPM+l7RSJYU5VfQJ1IHhyoXwK1hOJr61Kuz2WR2
14LzAlRr44VXmSrmq7dWMACA8wFMAOCMvLYXDNroJzJ8KU2sVJvMorvLUOQdw8cRRHL5xgAImUO7
SM5qvVt14oVh8vPFrSaIDC4tSKvZpFUeNw7ewGqBWQ3aCwvU2ZiGmYKDHVM5gqwun91S9e1E2xQy
i3NmNWT/bjLFBOp49F4PRYtjYywGuEYe3iuVEwFRweOOJDtRzzqIVr1wYYqaNX8Uez7PianqgtYM
U214MwtiRkRjWaFmLgtCcASQNycX3Rmo/EeAc+asZq/VsAn0MphKwQL/DegbDgCDoW0HiAoBqfPo
boqtArTNUnMyUidOwJMqMc6hFVoiGVSk6GcjEidg26U2V5n2SZZoMNnmZnJQ7qez+tgcxbPvgvD2
Few5uGJsg1+4YtyOHWubemGXPmfFOslj4XdKZN7qIIwGMjY+i8G+E+wpvty2tdotuTRGRW4QeSU9
rmWkh9MwIWEfQA4I7IWmes52mVfujdmEUG/6VLmBnUC/2Aexyu1PWNsPyy8Qr/cDSppSpMpwn3l0
u3g/TciRPOq1rQo/bhtaLWMtLVE7D0SNuTgEsCTGe4Tkbupsid8rCqAj0qZW3Qo0LhUrefFdoRXn
4tIqtQl1vQ/EnsMMN2ZxmHHpfOBjcwxMpOLDl/bJv9+3pKM9sn/4TsCqtUosZ6I2pzgnEd+D5Qpq
iaHrP6rn+KWxNScCReXkBVjQS2zrtmzVW+W+srl3tAxvPbCDwrtLq9ngEAdjOPhUN9Jb7fIXbh+x
bu1roV1DByeofaCOLtOUu6k6zUmcoRlQG49+NFoT89haC1AaVLZI/4MiQHnp2sPqPGtTfsLhkfum
MgHElnk+sxNh9fGxtEKtc41OaPQewwoaXXmQrGvpAVqvcvgldajsp5xrCE7FP828NxiuMvEOw7vJ
PqEzSkv71EqnPtfymQb7qQQMaBN4PABgSlqUGzHmAcVOdmHfenKZWCVemVw8bIE0+pvy1vIjyCm7
OKdlVDqBj8RHCMVl4EDkDJRilrMKj6sPzKUZ+o3QZpyUJfBqPMlr3W2au3l4VjkV7c2vTfzEFxul
2lbz/e0pXrsiLK1SbwWuHAErJ12ycsXtklnbD+kvTkhfmon7um2J5bHU0VP3fJHnOsanTWdFeJr6
h9b/9Z9M0M+CuEu7XAswGDGZLTESLV+a3TnN7dtmWEtF8zXOuhEq3UAmTXY5vMhx3en0bS2eesUZ
hK9Y2BeCzavZ9rZdxgzSF/0gHHuBD2E2UF5r1M164aKIL7dtrMfWf+MKfRtW9LgpsxKrFA3ArPYV
0h3cq64P+1oRP2L9odGjzW2L67Hyj0UqxkxGUqeyD4t1dfB5XLRBFMK6aa3aALgRfIygQP+GSMob
vUEXL3GMLjwWxoD0iCEX3eftkazOnfBbTQg4L4WeOx4IoCElVBpipdoTZ078wU8nW+Qku1JPAap1
/80eNXNZME9JTFrsk+q+lk9+4ibTXay/Zf5lVGvGDW7V+RaDo0KxxkdxwhM2hKmfgb/f1kljhgkD
k7cajRZGqFCbBP2AkjeM+EPloOvb4iMD72/9BKAHw+1Yi0WFWzXIYzHhYaoAyt8AZMVp549pfJDE
PdcyakurcycSnjcNFCvfUvNa20xl6uO6BEF7ZRp2AthDKhY/+fq1d2GFcodcFksOMEpgbA/hqd7M
G1SvttmhBE1HbKJwC40yW9rmFnfIXD4zITPqiIz1WxECwsVw8Q2Ul7SdzMl1gi3Qf54k3Lufgen7
en0UFZDaVHZvKZ4GafrpBXL0lrSbFTD+yYxvWIUfLr+BciLkRsesCTAPHfis7GywlPtx33jgE/yo
PsOL5CQlqK8qwbm9G9cvxYuxUx6V5uKkNhXsgjJT5yDjPe7bjfjlf4EzBbUl3hXN6gNV0hNIzSXN
+QsW4eu5Jx6/uKf4spwkRgT7ysP/kfZlvXHrSre/SIBEiaL0qqEHuz3FiYf9IsROonme9evvknHP
tprm18TJwX4IsA30EslisVisWuvGzhGIB6cR9dQJkGfH+tZfB9/IbbA44dvlgQs37Wbc3MGemG1F
zVU6MQFdGrI0kDZR/Fb2CCRB+bgIbUbHUrQ9oIYbB1PzlgTXNHPTZHCWWnJDXj/2S8T5OZiPo38D
Q2gbgBVvncQwd7OI/dZxk7G1yFH1P0uk4nKlIm8rK5kVOqMN6hoHb1ChYthEwwzUvvqlBIaXpYcA
eqOz9d1E3jBud5dXTEi0tNkiH3H/Bi+sclvp1/zp7NYuY7gdsxf8gz5Zdktb6Ca+qm+dq35TTsW+
+2EkbvagnOb95a+QeMUPPsbNR3SgyYPHgt3UGvbKqO1Kw4UU09+cW5up5TxSCeLrIVrtpm4KJzBr
l0KuI5WFhLIF5HxO1hRrmQJQ1OS91fy29+ronab+nNZOIhUgF6Ust8vHeRqqTE3OVi+rDK0zMzQz
36vMi4fe61svQuKNVjvWPaEFVOLjZEvGuRjS1yq0ITDMrt8j4TBlv1FKLVkw2VRy7gSl6SVkcIFh
E2dcXsb8mC97C7V+EKDcLaYkUyPZ73wxGp2buB/WhcstX+n9GMpPBbZgclzI4M729aRIrF52TH/8
fWP2lQWbjxssXnZE+Ta5gsRtdequbT9z4pt2lzit7n6bdz+y/XA1OhSyzZe3nTAW/twQH75hg4/u
gwBvmRixknZ+yBhSgRL3sprfVx9KiQ3yfhAP8sQ8Q69Q3SAIrazyqY+OzL7u6qco85kuGYoMiIt4
6KTUZb5yLlXzro5Ah3SF1s1s9Pq/KqMBIcO/Q+K8iDmMeTShW9hVy3c0myMyzfDWWso6eMVrYzG8
EIKXGI1n5+fAnOiqlpkr1xBKXHMrRTHS8fLqi3fXJwK3g2c1IotlwvoWLXHmuMbpUroBM05DqThZ
SL12ZJIj9SP7/9UePjG5HW2tz3X1yl4XF/VzShiueFkBnU87yw+srQwcsGFOKLhW0/k17o0cvcVo
szczpoBkPFb0N9Iv7Xs/oaGqMazppI5T9Y/RRdk3dFcaILMC/ZCDSoD4kC8tKlcrtJLVfWf9QVlh
8NTP6vwG7UrIbdUTqF1TXbHduUM9QmqG4SHsWLDLO6ojaqvs9IYN4XDD5jk8ohcOpJhdd9N2MV3F
bozJq209fh+sGSpTqU0PC2uN35FaJ9DeSHPkhhTqJ/r0qFYs36c1fdQnxT4YJQGfoxLfl3asSBZU
nIyAwfx/m+HpZeZgYSgNwOyC8EJBsf+0OHnS45h7qSGNqJyW8gfezuxBRqAtPgs+cbksezFHGkER
2ZqBXMCJojhBZrrp3x3fnyhcZKSwrADFEnZEDZoz2rvBsIuC35f3hHgKdbC3qZBLWBl0zrddWNtG
WswA6ZPHcNmr44+F7lMEfejPyOOd0r41a0Xb3xx0G1QuZjBWJedmAmrQ/ozrp1hLQId3rQxHPX1M
qSwFIlyuDRrnWjIWU3BeA01RXmP93UC31cL8/3Eiee8ylUkY2ABJqoegvyP27aSWTl9ezZHXIjNf
lO6IN5dK9gQuPAh0e+U0BB0IaMbOF7CK7CxbOlBksSbYL9Pk5nF024/hbcPmn6zN/+aA28BxKweK
Rtb0BFw2ofZq1M6sxA7THSM9TdIZFVWyo/3435Fxy2Y2o20pCkZmJ+RoKokTWYfKflUQk2vsOo3Q
E2z42HiXF1IUFSGBtQqggi5a/RCF28QINQgElWLlvJun3GnabDcXqTuWPXiBin0UJoc5b9Forj5f
hhUto7VqcqOgEKROfAljAT0jSN1BPj5occCyh4EmKZxyiwuffaPikfQynGhLbOG48CGIGFXUCXCp
+jBmrd9aP5JO5iZFB+4WhDNN1lj2Ug4ACcvfkLOIU2/IQLEAdoXymgSmJCLSVn/In7Vo9cHjrqmt
ygIcXJwtYzXZ4Bsx08jJgp+j5aB+2dMDUBF973HmtVAXQ9OwPXdOoL39xYSCXHtFB08AnwDNFKNK
rBLN5Iz8gp914+W5k13QhfO5weAWrc6p3qQrZ0YaEbTK7McQrXQJovZX0v8yZHRSQhOxQC+JmgbD
RInruWOx9LQM6YidXuhI4kSgGHqbaCm5g4iiPiSm/wPCn+DpCPpdZaURrMv2KSrorkDF+d+szCcE
d1ib1aIUvYJxtFXsR8hO1XPnmsOvyyjC/WurRIOiHEgReeOz9c6O4wRrM2hPXeoSM4EJ4C0WJNJs
yCSmLjSEDRjnhJGXWUiZAsweHgPzXrPQBU/f0LTqUXaMur9o2IMXtlFlDskQCOScG0LQFxULtFU4
gFT7kDVOMlG/SCUbaP1mfvduUdbdvfG7oEmlJW2xgUr7NkBpgsn2KblPMgmMyL1vYbjH436cltlY
2S3CpThknbFvB5RZ6tauSonTg8O5mO5UTcaQJtpLW1Ru59ppENpjv6KSV7v/Q7orYn+/bICy+eO9
H1ReWqIBou8mpM9svPNUFnmdCnA8ad8uYwmHs7bXGtbKX6ByJ3PBsrwbDPBJjLAEVbOuRoO+NuDV
vQwjHBKeOj7cD3gOOZiqK5NZ6wFDcXVDIZd931fGHz0s96i+3V/GEuxf8JiS1cYRC0In+tz8miQ2
apQUo3/NOtwRKC6Nw60ey8jr1nXmjPwMhdu4xWyU4EJo0frSHKqlcxrZESEwbwBA/kwFYTiBws75
MGZzjuc0AABNWy9HH+OiGaAx/b400GUMlPeozZ3WCiSPPAJ/BI5bYqMwDIROKk+MZQeRqYdNh/Yy
Bg+uBs5kGg+sipykOHWnisrKnASGcYa3fs/GV8whykJQH4EStWEH1oGkLQ9ZflzaVDKujzzsl/Xa
DIw7A4vINLM2ApCG7gvjSInbmfu09VP7iY07Uhfo7TlMyZ4uvdP1FgJSWUW4YKtth8rTnSBIo2NF
8AXzfJOhmIpYh7Q4XLZ9USXVGQjn4fO1t3hZ1y9VZj+YUOaS2E48tafWRkKCJaitipxIGx9LhF+S
Tf5/gKPHF5RqhKL4/XwxUXixzCPp0V2AyzRFu6Vi7bL4uTAeW6V0AnaElpQD+cnLYxZuFBRs/geV
8y1KlZFRZQP6avqdFnoFcRGo7tR6H5ZOleM5WcapL17IT0DOZtFhV+TKgmE27Q36WuzJrSdJMCWc
StRcgRjThK7tl9qr2WBBFVYjzFWNu9vJjiZPrWeI22s61NRsdLSCd79HMxRexqixmOD9KmXcCKJx
aqsEPQUppolw6Hw5c7OblXRc0FaAUDsICVoXb6Py5+XVE3nrLQhnM0qG8rBlmNdK2NCd0peM7FUI
djF3bCTngqjBTttCcYbSqSBtCzKMx5x81PdP1UNMn6Pqcer2NvrDx8rP0psoe9PV/dIfxsxFAWkc
e0RG5Cbyedvv4Oyniy3Vgh4ifB7YQir9qVBnDzkHVNVPkq0hXEGoaqxa0KiX5a8yKZ6NUFRPMGKd
guh9NxPFrcrd5RUUleOiKuUThQuJIruKMiMDSkJzT2u9aX6z1KtBvY7qfUCvBwYpJnKK0xuNuVP/
StM/wfLWyso511njHfz2KzhrnStVHbse/cJ67DPUEo6l29fU6SIGOmXkLTtJdkE4t9D3BesA1F7Q
XnO+O0yLBZnCgLcsduVlLcX7DiM/aUdl2UNdFGtAa5auWrOryi0HlSV1lFYRJphCSLL2J486eDFz
U0hCpw4eeaAuPkLLvk+c7E9zmHfxKXn+DW31O3Ibe9oeh9lzBtV79SAjdxXPwb8fxhdEI69T99OI
D6utxzSIHH05prrkziJyEOgFhYKyytbbGLeuiz7OWVbo6A1vnmoVPiIBWcYVXXyNyHpDRPO8heJ8
UTxDynLRMZyu9VW8W6RgC7i8V2QInAvK6y4b0wUIJTRRWq12UtlrkvDk2A6C8y7JNOWxMQAiTo4g
xIgMf8x/Ruohgei0chW0J03G5iSyAugTfIg+mxayNuc7AXLz+ZxoqxUYO9XyazQbyCA+XjD53U1A
RLAKFCAk5hskAyPCzSGBFUDI9ardtXvb9tr3eP88e/0OSsBe4Aag4HBy5qA22peVwotc9haeswyl
zGk2r0OMQTWqwk8jMmbGVbxIzn0hDmJ9yD5olg57P59KyxxRzBVjmPN0F5uekbyZ5R0lj5etULhg
GxTOYatEGVcuVzhssOKZysEMUVEua6cTlV0jJAN1BIP6EIVo3vlYRpL1bCiRM7St/FZR9w36LK2n
IHzqF0en5XVq3+fAN6wdGkVs2U4TwRNIy1jI4+EKBWbac/hsNsNIK2fUMa5qPaM3sQcWPdPpnRTf
ldqJFg/VPRY2hX5HZLxcgm2+po8sVLUjl69Rbke0DPdPqHOiGlRVfllV7YUtlRFkiTBW0nQo4+Gu
iwvb+fj6dGi72TaRb6uGytFmuoOAzsNlQxGcqYSsGT2EDsiE2tw41FEz02aAcDONLNCV+gu4Kxrr
Tx/7LUSqY2t3GU5g/WdwnOsyI9AXxKtOtDKCfkuxbnRlQisPYno6HS5DfRxNnEOBgCWCS1OHVjJS
H+fTF4HavQlsFOKPVyUaMEYXhC0OheyX11+V+yFBp03pv6Hez6HfBhcsf5AXDL333EtPuqs6DE0X
l79INNebD+LPUsXOjHEx8EFLj6rv3zOLPLjsCCwvQ3hTNfNfXIgxAQbKAdBeCl0wbnsOIUUHXQE8
bZUAh2qv4WHU7+1LdLBT53XMnZI56exeHuWHRuXXef+E5XwPaQakJ0H34j7lPrgtQhDR7iGv5ARH
4z4+LQd7N1xnzuTYvv0Pni5z56d9/NkeQG2nO+GufbsFWVq3m93Av/xhoigW88FAPYGrqw7d8HOD
CLsYxNkBPiz4oeyqU+h176CytLzgFPoauJfWrjI3P/4F29IZLDmHDcJM0ZaVEThsIWSpD471fHlg
omrWMwRuoXV1pEPNgDC9D55+QDvjbXmbvLQ/Yjd4pMgBO+Gj8VIhnEQ5gncV+anz53/8BG7R8yql
YRZCKRqCrQ4Yut60k+GVP+7zm/fX6obux+fAxUornuVQb76W0VeLqpXOpoCLIW0ShnjnwRQoh5vp
Lv9juehDMQ/W8f2l3KPpKygc5R/j0Xq09+xhdn5dHr7o4nkGv/q9TZJralBHZMQYPr27s1xzP7xp
3oTS2vABgosVlJl1F2yNMiIbwSkPuS/0VqEqBKcR7+FsKFZV+ZKCazrw22pHSYzseOZOpodHGrW7
UcIrlFSoiWuhSPKfOPIn2UOA8AzWmYF3NALdCTzEng98rlhlMgjBuEuHy7XeOalqOHDK6NPZ6/qx
tO+s1glB0p4Xt4t1W8nuv6IDBRW1BsZPdbSycXtamaBsZfTAH+m1lXhhcizsEPngp8sLLIPh9vBo
oim7VbG+ARptl7o8oSP8XWmib1on05UQKZ0S3TIsEww5DFX43JAi8GhrdLUl8Je7nRftgwfLz47T
d+u7ttcPw/X0Tbkp/jzSX4g6djhKdi10oCe3fZbtKrHH3HwKN+wmacEGoWB2U+gBewPuwLiaJrvc
rdFG6U7o5nSGvbpbrtjx8nyL7jhrzKOhkAwkQUhenNvVNKODSDMSTEIHyTI27RViux0EVccpR19H
PN8hwfoT/as+aWXcNqK4C6lxA3aFm/iXpwwwIel1PWNbkRCdPr+H4NvlwYm2rQlxRDBPmSouU3zM
NVMbHBuYVRLN8+SEVcnC3aSFGdTL8rD2L6Otv8Yfx1s0LuRKwrqd6wloWdcdC7Tadq3uz9bgpjE4
KaLXy2jCucPQUBWogkGEf21qGWS8+rHs4HJilLC1p0nNJDcoUaIfGtGgjEUF1EcG9dw2wqScoRZa
dW5Zzg4UqJwFsqd2Y/lpUF4PRXEVjJCoMOIDawxnaXu31KB32+guofTq8nCJyDGgBhLU+3BBIBzk
jl4y5KE+9E0HLhHLr6bONezgOp+z/RRMBy0ju6LIdmx81ErTzVV9n/XzEUThTm1BFYAmJ0j2uRH0
IHswNPXBP0nxM8WjFu0rsOJmN3NsjSB1yPDAyiRhmnCHgb0C8bFODZwg3A5LDRIpoYov1+oXNp40
2yHdawUpzOieVs5UXJuqVGB79Re8LW4x19ncHJNmQBtVbYEZtqkT43W60BU3HP1cV3ZqeTfZN1qW
OXaPippd/xfpQ7IF57ZdlAVkSmaA96Pyo2uTK9P63mqdn6Atcgpqx5jfLhuHMCrYIvJbr7BoO3Xr
cKHqZSEXFBWvKRKXpuGZoemMtadDwwT0njr4s9rOydQ9JFyK7Pc4XzP7t+RrVlO8NPncfQjvJ1mo
TvgaKIF69nT6qCylHpn8JUh9FtzXxYuq5CBreq6z34r1KMEXlIgRhiSfCYdu4NGW2yo01Zo6Ij3m
n3xvEA0Z0RNu6YQcKZSy2c5OUR8je8MVXbm2mFxYasSaVk3G0Llt9hgNOyu+mhVIuug76EY6ZSjx
TAJXa1sMV2k80Gl4XeO2FGVqVDAV5Wh5mzmdYj/WjQVtT+iixv8MlezBc10vbj3P0LjN1ARaY4bx
WnJXhDCamxxk6wHzSvNbOrZO2t4YuuRUFiMixw0hs7UKlRsfSrWMIm0RW7I4g5oXUnLGc4KW+z7X
H8f+D1oHQdQmq18QuXsbVzZc41HXgjI/zm4SIxk6k6ImCLKULb0lIF4npHCMxlfHI8l8ZclcQ0Hd
5k/al5CAONb64bLpCg61sy/grCiaR10Jbcy0zsqXoq2qo92RRnKUCI1nM0xuco14VMJyLeGKh/AY
hrFr0ofGjF28JO064y+KejEkPPuhzRgHl8E7g6Rj+bRgKe1Y9RlZXCt+1uL4e1dauzmB1WqVxHjW
7/9irp+IlCPaQ9imJUO/Vo+htrAi2SFoQzeV6oGI1wr1O+hvxtXowydvjhjFNKyxTFBYqOBK5lTK
8o8q00oTOBXM3ScE59YDolcjWevg1KQ4IDEKruHdWnZQhN4EbjaivFw2P6Fl2AQKPzZopuA6z09N
fYpRQLYqzSmFMyj6rg3umnhvZa5ezN5lKPFm22Bxpj4UNkSgRmCxpVTv5666sWPzoV/sfTWgUlMn
yiMxYvBpIaPsTG0230MiXfdrGl31WZ7cdVae/5B80zq+L5az+SZuZ9hDNQ52jG8K8uQJKqD/5Gp1
m2XpezA+5XgATEHFPCrBnqaJsxigdgvCd2JCjvrydwhCPdvafAbnb8uS9om1lqxC4G2w6ZUGYblg
emIy7XQxDkVpDpR5mMW3JS1tUeKdCjhx6FrqnoXpsUTflbQ6XBSeYECfQNxaG3SYYr3HvA7Wuxr1
e3PukBIN2I8wKg569mrakGoEm4o+d17ePrdkuO+p/QzNKUcr0ttkRoupLSOPEG6uzUdxi13iAX9S
I3yUSh3CTgbixNba5wx9B+hUmWbJogq90gaOW1RFUXqlIZjsfkbuu/OmwStRT/M3loPVXLXBIAHK
RZ6jCvnPKUG5X125UEHagTPcoSi+SjXJGSKevE8gzjOViRkMcwLtvLT4ZdDlnsUPIIClhdfP73ow
Sjy62FA/0bgzpBmjNkapKTaEruPm6qh2u1e05tZWJV5p/aGvDuBfIP7oKHNQ8NEcJbRR/Noia56p
Xt7l4Lx+riOPWek1SOkur5ioOR9HI+JVC6EHBMe4JUsDVC5+FCIv+XSYIPSloZyhACdzZpS3KYgi
FbPaWfRX3/+hxW+C9lncBCHuantmn0s+RmSj22/hVnWhpE6LHOdNOyaF06B+wBtrPfKMOEoPl8ct
WtItFLekFS0zKzEAlY7hMRs00L31R4i6gyBMRt4vGRXf0Tr31UQmtBa5VFNuyhoZf50cTCZ53xIe
aJsR8W2ssJqsZAFgAiXb97HxrJSo+Kadr4Sg/uqIm2qoZBvN/SpWNA+Jz2K8GxqGE48yDTvR7oRX
h1YfGDaQKuUSe5Y69kpNYcZtOLoZhB3NjrmtTU9j9xZr0+MI2UmJ51nNlN85IFZEZYWFTNoXYZUR
UUoTrVKr+qz/sBtICLRlkgG0qL1aJ7MXhjIhL/G6fkKS82glqAL0Vq3yu8yqmRsqi+U38Qgt1IHK
HrjWCfsyOs3E+xbDRlX5kzLXRiVmOiYU3FA3cfjLBucvUfu9Co2pJP3DaIIoEJKIpD+W6iDxfuvp
+AUcaV/TRNHzmnw+H6elJbo+1gCv5mQXJ/RbOiySBL9wKjcQ3MYnyZSo5QIH25vpDmX9BzXLvDKS
dcuLUkHgE/0cCrfr9QKrlK2OPMlOevRjjCIUBT+0xEvrKzMCq4L6oqAr7i9cjY6cPYEG23oNOZ+/
orZzu21xKJo97jp5sCuSfs+gM6dYkaTASOjVNlCcSfbURJusAajIMv0JMUQyj3h1tu8g2X1/eVTC
PY43GR3nPErU+RbNFLqxeHfFVCqZi2gVPesFuA8QUzX5G7XCv5rDTzQuemnCtDWyNbAItBvTwhNm
crSj2EllaU6hG9mMirN1SCKqLJsxqjnM91ME/pTqj622V1P0PEAS9/IUilfrc1Cc1ZdRWZNs7c5S
OjC02jcpe+uC8a6Vmb0oqrA3g+KsnhRxlxLI1LjDHNteHQYpHqO7h46NLyEZb/t5jN0Q/SfXmZkY
spUTgqO2A09ntrF2g55b/4BSJFXLAU5B5aBU3jS9K+3RzmOnbB+z6o+UKVY4q5+AvPJ9FepouKsB
WGr7sf7Zd56dPueqrFdRREdt2xscblvjFbYO1BakbJ2HLRD68SHwepTiOoZD9z+Vm9lr7xY/98JH
5WT6ly1H6C832Nw+H+whmVm5YkPxnWbJjhH7mOuyQ1UcHG5wuAv5QiFIWfTASX8avnlFfMPy6bfK
n3fFtxrUojjs9iA3lUTBote4s6nl7mvhiMucVa2wT6WfRZ5yCHzjZnwyfuf74jBn0Itymz+Q4qIS
pyac1w+lTANlwF8KrdBsFpdBAGCL3NgaGjJrb2aNbHjr6nw5UDco3OoppIt1bbWcpNnT9o5CuSdH
kfjSetAtqMLSD+d9jbsZDiR7+H7ZcoS7Y4PNrWiRsyGuFGCHnXE9ZwBR6xMIUPZNbB4uQwl96QaK
W0VQSoCfPARUoYx7BZwxZE4gnoaCBTNDxSH9cRlOtnbr3zf5sKkKqj4rAKfZr5X2UK510zJnJpu9
9e8bDJohaYQkKWaviXE0POTdIWRX1l+016BADQ9/qo56Ljx5ncO0nd5FVqriFCquM8VrqvdISsom
eKRAownFexgKGvEfh1F3Q5VbBFEd7Z41q78ax6rxxuV1UdobNKL7w1K9FNr3tCgfL6+TMHDYAHOn
XtwW+M01cIiR4LNrt1zgSLrAGVEXZSYQGjbpX7xWbIfKHUE5teLZtNZQRUXj60TYDpyMUzA8aPVa
K6ZK+O5Wu/6yvT8HyB9AUaFG0bDGKkmHFoU+/DnMaMS6PIkyDO7wKaBkYIPOGISnWDXcDAJHnVVZ
ykho7ZuBcH5qzjpq9C1A+r4CmZVK3YBY/sI0hF+lLBgSFdjAINeua1TxodiV2791W2szmTFtdXIo
l31c3ifBK2q8jfB7pyMBOT8TeuyT+yo6trLHfBHhyBk4t7HHsSuLeG2FNTI/pdcGuQnNZwpahcnJ
8KBWnzTqWIPktBGGRuCj1gyiEkSW3IiXumJtGQO0UPLnKUJ3QxJ7IyF+RQ2nbU2IJCaumiu7y7Yj
HuwGlxvs1EbWZK5x54ISnznGM60ZOoE1+1P5BG4OV5ufCoiEldYTTWUZLik453f6NtMZOIEQuqQD
ahduyuKW0XfoSXkxu+rZvg68sDkEsvSI0JY3Y+a8jhIuoQ1qavgA4reJ9VD3pkODeqexp8uzKzyG
NkCcs1GpOjZdBKCIRccZl0lLKXYructlGMl4Pm66m5Mo6WgyVXSFmezAqcfpOdIXR8Hrvtb3knuK
bM0+/r4Bi1ID7/o1wBLyR6v8SXeD8BjgOb9eiZvGndrvphbsxzLlEXEgiI5uir5hE0StnJsr8xxk
UCFi+a4ZnRCMSekUopNA2Vt67uhNeSDZjP/fHA018Q1MtLKwxwwNcJn9NOu/q7w/Xp72/2MqPr+I
84lVg3bJuUH391A9gH1iHO6GDP1+0RUF1T7T9wreSszOt0NJMCUq8oaUxycwF7i10JChhYWpWOrX
JtT3nUmcaTLvzNlABw7zKyV0tOShy+erwZrwYqceaZQfdfVRz6Irmwbfa/NttF6LlrhqT2Am0dXA
8JA0kmjfldrvNmv8MEydutRUZ2jx9rEyhoy1TLhLGBZuBsKFhcS0UzpTDCQb7ofuGCbvNcqEDNUL
p1myWmIH+zlnnINtgmqwg/XuWRNocT62wbRXqwetuzNwp1AYnl2+XzYP8eb/BOQ8a9iomWmMsI7K
CEA/ZB9aVUOL5uRfhpFaIe9EC3TIDsO6L/I7qHfUFshscidUUfx1TFM373sPpNCjJn0tWK3sPLah
0CemIOVCGxtyu9yMVjaq+YiKALiKT20Q7wPjyoTF4/rSJ28p0lpT4g7Facq9ph8cPFtKBv51goGv
ra2KKJdUGf/ApJiD3uJRGgF4DdqcFvmtXapeGzHxgtrycjq7rLxvVEguFu7SfqNg+s6iO3X+7xkV
z7+DO04I2vz7qMZ3RN1S7ZBcGcE/AjZao2jugjKJHTBSzbvLgxeOHWLbyNWpFEED5wHGhaRhSnWE
Y/ZtZhzC+nsqo6xeP/vL8qIM1qIGbtgqL4s2LC2eQWc04gRmhTcCyDtQSJhYBppyIuLZwalFX4vk
JBMNC+Wn+qoijvQ9X0ukEAaDMjCsab41QQmbz7tw+n156r6GyzhBNhjcvpxMO0TdvIELVeRaCsxG
Wn8lGwW3I+O5zoJpXZw8cgfk6OfbOnu5PIj1I/nF2Q6Cs7kemQFbUQDBijuF9SCT8s3w1LX/dQ75
fK64AGbEemjrNnOn+kaffpVoaMgfLF3ypCFeERQZIMsCagCTQ8lncwznDCvSk9Hpwl3aSZZcPFv/
AvAUFUE8W7OaAqCaH5tmfVePgkcyBBLr/XrEYLYg1w6CNAvsXnzNVsggK2SvsxUMIQgrUe4Ox7tU
Af1lJn3xHFIl/QWxxO77EiQQc2+zNJDcIoQD/eh+0lQdXVfcTBaJMaqlgYGSMEKb+DFXnZalTi4j
KhVaOAUAxLGQMmBcLDaxOp9b0Guige4fa0BzTwBCH/Phso1/DQ4wnRsQLrwyI6bU3QpiZHsrvl/G
x2x4wqHj9H0rWTmhBW6gOHdahoGWLQagrOBkom2z6HP38mCEtrFBWL9gEzajCteslAEIo/GSx4cJ
KoTzrVb9aM2DkbyUo+QRTeS8NXQUw39jR31hSOimtoFQn43Aqvxe6GAsQct3E/2KqneD/RMXx8uD
E07fBo0fHBoOR4T/eNWaD3X2plSSpI1w8tDNt7KoAobPT6V6Go7hoMDchucuPOnqbVohtLZfmfGS
gCV9fL88HqF5rzLNyLiBLo+/jBeDOufWEnZuMhgQUtSctkpQri0LHGQw3EnUsNzOxwowGT0aNjoB
dTgF2ZFKhIuzGQx3Gi2JSax5HUyzK2/BXHEM/6Gh01I0/fnZE3UL17y9Xn7pj8wbXyy0AyZucwJj
7OUpFZQkYDfbhrWygCJk5PsQ9VpfUD0Xo1cg88jV5MX/mK9ocT8ETn5KIeDo29+VSgIqHvonJudB
LGUwotpG4y0iVHP4Tv77ao7zMXFuo+mUREsC/H6kn5rqYNo/bBmdvNhGPofAba08tkfFsABhWrcK
PYZW6kh5FIWnhm3hMDf1NQfMnRqDFS8QjwFGXq+kOD+RcVp5W9r/vg+aomEObgn0X+Z6Tp77QDXt
Jxx8a+feYMKlL+nwmAVWhB4QqydvUxqV/33D+jkiZwBLrYdKmKOhqhifh+pKtX9ctmrRzG1HxBnA
kmpVPhD8vtYequHPqEPHfd4PuSzFKzoKCa45wAIvy5fqyFnTEnRVwQGqk6eNkUPJYVCP1tgi8Dtc
HpLI4LZQnMEpUQHBpxruotKRxllST4+eayv2/jeU9Ss2x6EymF2YdEABo06uDS6eZU1waf0NCLhV
zJXEB/Uy5yBLT2yzs9ehQOgFUhoGyNEiWaOz0ATQqvcfEC4Sb0IU44QRQGJ0LC167JloSE1TDXLj
3y8PR4jE0G6FPi/VBN/p+XBIhaxeomH7MGPVxbxLpkOg+oNMuEpQGIPQFfHrSvQL4dOP5PxmbaZ0
jkmMvKw7MMOtKXtKIElr6EvjoMPdgWKbO+fobQ7CndnKqr5X6+LvNVtszvqsudPLEU/pLikWt6fN
/WJrktuGKJgA84OFIxG5RMYTHIXREhWwl7WsI8R52xeDZ7TgqU16G5VTJfhJuyZIPWI1YHgbe8mD
kGh74QiEwYD0xYDDPV/EgZGALTFCJQaBHCsE5XZlnQKr+4uLgI6b1NqfBw4Enhq3zxTbQMiJiCzw
CbrLwqH0OrBy2fXuslEKx/MJxNPj1nM5RpUJIF1tIfirNUH3WOTVqOIyBxVMyY4W2+YGjjtCkIos
57xEGG3GkwOlUSdL1IM1IcLNGMRc4sLtbFTHTnd9tcguCaKYGgkXtI8g4QLybW7p9EILtCm2cL1D
vsmwv1VVBG7H+hSlxDO0Xx1oei7Prcjro/YAHUAqrnMq3zvG7H4yumL1+nRsHLWLQogLxsWB1KCd
HfBKVL/8b4D87rPMVO8aANpZiaTwn9BUnaREkMgGhxrT82U00V5HByaUWKG7BjoZLuxAcV496j0u
q8YEvlTLxLuBTD9cOIPgAUFNGkPsye91tqiJnq/WqZHJK0x/pqnToC0fFPvd4+XRfERJvOtCDzCe
7hCng1eQM00Vd4QsazsEg0f70L2QGx3sd870Mt6mLjjEyLt1HHfLren8KG7Mu/l+vntF7e3BPjBQ
gKCt17/8PaLZ3X4OF/rU46IuUYXPWRdxCko8Cj9dRhDQT1CUn36OmNsQcZnrBGrKnavv6G1wA8qJ
+85jB3abX/WvijdcVTemA6UcjDI/FX4nC1VEB+IWnzPXjrQ1CsqAb4CTM8tOVnwblIpX4qni8kgF
xO3rSC1ovuA5el3fc6+dZCjlbEd0VGKbvig4AdO58MwJTFlmsM9y3OH7DjJ+6CpDEylqQjy17GWl
o0Lfx1CUD9ZcMPPhweX8I7JAW2qjxQ0qSfurgMbH3LScpOl3PQETQhY6w3yfRKAqjH5dHr7Ix2+B
uRAHj/E17nMAnsLC6f8faV+2HDmObPkrbfXOviTABRy7fR+4xaKQQltKSr3QlEolSZAEwX35+jnM
rukOUTHB6Rrreug0SeGBzeFwP35OshXoYG2G3WUj5xbTgnPVTKR/UVZYTLEq7So1TYTSirWZQrCX
bJj5w5hWPNwZZMF854NqAhk6SEAvqTvSttf1Fow4rhbdmhCiRVe9m6TZttPqXZc228QYH0z5HW27
7hQJtIlreyLilY6Vs2O1EZUCLQsOr2XCU1EIUQA+Bn9Hk7lA5/IicvLKh/Tg5Tk9d2NZ/7azzHsO
Qq0ZEDbYMYLf04T7pSZfp1D1OhI5svw5JmtwvXPBFcMhUHW0kQDgvPDp+pSjf2IAS0GYUCim0Cnf
VgWSg3wIbyktroe+i11SKKFLNLIm0HTO2wMQP4tizInD5QUNOYyaVyNoGKjxg/e3Xf4x9e5QB8N/
3kc6txZQSGhZQAHTZZoVbQtKlBI4HpM9y3rH+fc6eU/l91Z9X6PNOFPegy0dXDcGwMF4oiycLO9F
O+L6x4wipdx2wYiaVh9o8VEzAqYFjEA5iTyTtXzl2XzNqd2Fcx1SKDGp4GJzVT34Obh3yrauAvZ6
rzyxyk9qv3pa8TJnV88Av8Xc74n/LdybOWWoxsyd8ixDY65x0FWHam8q/xavsS6eO37sxNLCn2VG
X7BktoT3jwMhO6m+9amrr3GOn/U1p3YWhyEaLDqw2Y5ogJTVtp2TOWJP7xqk37zytgxd4/HygV8Z
2e8r5OTpFvb8zzlM5l58dMwWz0UKoan8/rKdM12U2JVIRUDNBxxzZJnNm2qrADPzgKt3Y7raVnsM
ChdSYeyovUYPk8s35S3IPHpn+n7Z8Lmr6NTuIqppZtH5gvXYlfWPqNuBQi6yg8smyPwZy0Du1Mbi
xHVqRotUgY0uyIhDnqAh7g07tqu98KF41HpPuBRUeYYXvWXuFfoP3L+S7jn9Bouzl3FLoUqG2Z0I
uU0nNQDhlWsC0DGx266sdisDXpvUxdU7GlYzmgMGbD2Ym8LX3hXIVUN2NLpBW8XYe5qXeckG+abW
mUZHf4k20x7Ns+/xEwvWEkP/l9mfA3ZQbKJTfzH7TWJF5hTDiasbIyg24WaXu6bmWIF2U7o1SN18
3asP9EPboddZbPjG/Gb+hTc6iKj+9RUW0z9MIYQnDVybLd8D/UrMHVsj7T57UKGjBLeu6pBhXDi7
vNa1Ui3mUcqfbfXL1jvI5TyY3a/LS3vWp56YWXi6dCglMN0wA3B33f0AdURYXBdkgPr5anh63hZY
QW30b4MVaLGL0ikdpjiErQhyA1mLSqcJoM1bExmu2QM0YPYuEhV4V6YfjZl41thd20btTZV+rXAW
KNntEKUr/vBszIyd9K8vNa/DiUPU6zwMO7XEpQJR5xa6CEru2uNuhNi2+TKVW6be0LU83bw9vvgP
UEFRYDkxGUvwqlrZY0EJbs6cqXdpbj7gPP+FwA4tuv8ysRgWjVNlGEsEBURQv+Jur23UFB010W5U
9rFY80dnHcSJucVurVu7UeKZwYgi49J36OfOkAiEuNpf2K0nZha7tTelNrQhJs5MtW1UBwVXPWRH
XGXw5Foj49khIYkDL4NI0/7N53myMSLEobyT2BhaDSrU0nT0xv8rAnFQOUBmHqRgOkFcvJg4U1RZ
g6gUtTftV0y9Gpk4qgdJ6Crgzc25G5tgddlensVz28/W5nIO+vG0LzhJaxrMkhlYLJmDg7GiN1lf
rTjIc97r1MTiFlZKkOuWCYalJEiZxseMOwLUTlR+uzyUcy7l1M7iLkhK8HVBYQ4BFEAMrD6K2p8G
4cSF36wpda6ZWvj8khRaWuswlRLhgRVYVgRtvG7VHLLk/fKozlZkT4e18JSVSE0wAuP5oGzb0WmI
w66bne7bLjnKK8gjepmTupo/bfbsGN9/4+63yFt7qM1naemkTr/DwoPkVdu3ajPvzFb4ufD7qQj6
1nYM7UqJAIj8eXnM547bqbnFQShBujEWDObAtv6ozMw7YA4FM0S/5qrObk0QgyIvpOEQLJMkWl9O
VGkRc+tlMNGD1K9Z9Dat7Zazs3diZeGpbDvJctIiH5Tkm551W0WBQG54NdS5L9lttMo5Pr8UvqzW
ib3FS0KUaA8IO4wK3H/sl4VswQv11Dv6DCXSqHNk5CpPo6duyU0ZNEF4HT38heVD2suaYUXgGFrs
2I5C1TweMV4FVYsUNE2J7pprcn5nHdeJkcWWjEYzVn5PalgknkqeE/AUXx7G2TweBG5MC92nM3Rt
4VCmFPokQzi/yJRjWdyKCPBp4FTfE/1n1R1NsOPJ60jZpOrjZcNnt/+J3YV3CYk2pfF84uspgpQI
CrgWIqK1V9nZXXJiZbFKStXl3YSErFuKG7340McDaXMHekiRFKBGy/zCfL08rrOn7cTiYsmGQpa2
kPO+qPc2/55011H93Vi7q89YAWsocAmAuoLxflkH6VSpTg2BFRkqLrdokPWFk7JjpyUrT6EzTa4w
cWJqsVBRCtElS+ApNIA9/EHrnGmbXE8b5Vq/rSon30XueGV/11aqdWfcySy4gj4/1PZnbrLPUaqs
lZZGPZKSYJ5iKCNBIXtqY0fXZkVeHwq9l1ftzG78ZG4xyIb2mdWnMCfJIVfuNb7VlPvLJrS1IS32
ItBuPSvnPGtl3PfotKm8vLtuMw9MpcgN+lr3q9GDil2p7K7qrgxxWyfHOvJaOLZ4ZXbPPSkxXrST
oRyK5sZlalmrVUOZehTOpRfd0CPkpR6KN929Tw7dodnG922QQyB7mx4EqjP7+Fu9pqx1Jrj49AUW
x0SEEPMyUnyBIQzCIZCxF9vfO/tGxmuVitWxLi7aqlSTLDFgikYemufAJxU5+s84+EgP7zzgz4Xm
JbvoFtLth9ZJHuXmbS05ujbYxd3IWAF4qI2Vb3Ov1z09qp0q95PolfKny5tszdLiVsysYmyEibHq
o9uFV2W2H7P7enwIk7WLYz4Ri/v3dAGXbZwAElCdV7BUEYjcvzbpSkB9LsurQc1Zx1PBYIjdF0Op
dUlCfVZJgECKER7RzTBkQUmDSVyNg4fBAWPiTrqxciHqZ44pONRxKMDkqwHOuyhaxlFdywxVZjBO
U6+Cf4M8N0ovvAExbu9nLHR46ka2uc3lVdRdK/EVWKFG48qkN73xYvZ3iUgcMoKhOtqkoceLzkfd
vVev0inoC8+a8PKhzqjvOAuv2hDMxWzwO4APUdd26+GpA69L07yRdq6iuRbUg2R6NVZHq1GDIUYd
GtAFKAmvecAzO4eAO10Dsx1CAbK8UZCQKQplMhAHwANGUN8B4Ubq2ijfGWsd/udm+NTUwtkWPbRc
MzKbSg6Qvqljl/bcSaAJEHmmXPHsZ42he9TU0ENK0CL2+SKJph58hBTGss52QD4ZqCB+bbQXpT8U
7Q2XTXD5BJ65mWdD/7K3cGxtPYoEb1C8mpQn1QKzL3mMajOYWv+ynbVxLbwatDSprM15XAbwoiAF
ZOS9MDZ0ijfSYju2SiF1xiDV0HYPiiU8W76wTyokZiHouFtXA+FqJHfJ9DpCWkCUx0Tz11TIz8wi
0GmMoWhlgKlzef3nwionO7JBam+E7ii/jeGEzEDQi5Xdcebe/2RnsRWlRmO9Vq3WFfZxSK8z7TFZ
kww44yg/mVhsQDpRO6El5q0JdZfQ3jX/QusBRQwI+ilkTlEsXmwFMlEzEjEmS4/b50ZMXifje8FX
Yoaz4zixMu+Pk/RQpzHFTFRYSeHfaAPRmLX2qrOLcWJh4fG5EttETrBQ5h+y9Cl4JTWkSS+fmxUj
S/Ed3ShohAPSugOAL42x65kOz7uCzl+Zq6UiFcvLztILjERtjWPcEQ8aAN7lcZyrN52uOiWf16Oq
0HKMil4LFozpOjEPxpi6PQglm5F6MhGHGWom4h6PcdVBzwgK3cJFF70XdyCd7NVN2D806VqdYF6i
RVTw6UstwnbRcdHYCmY3b7+x4qEcb6LoKquvUJXSUr9r7y5Pwlk38e8d81tO8WRP8lDtBCfznkz6
TZdA3Ch5hqxomK40fa2t5+IMt53NamnPZzjlt21VXuXi8fJI1iwsro2ijGw2qLCAZphQbEijrez7
c3n/T0uz8BJmkk3QKsNcZYb6yDjnDpt65rT2eDt0im+nLBiSwmnqexttzpdHt2p84TziaNIM1oc4
EOpjHlZAArtle8ynWyizDdx2e+VKKGTF6tnNiKwXrn7UHL5UHeqKmZGuxJ2bw2OFwk90tHMD9Dyg
OfDNvFf/Qk8dhW4niN8BMCVf1BHZoNcS+r0dOlC7X3lVPA7IhbWa8FSAMVcmlJw5aKe2FhPaN4zk
ZZp0rnao0U0cOelBvlnX4cM3cl+9Fyu9U2eYBgDxOhnawjWzEPRymoC57l29SZ6sh/Rm/ChtR15Z
o0t9z9g9GXfRmotTLw/SmH9+crylRTLoo8AqXqd+/6vLHeNa38WZE4NiZcXYOVdyMsIvpJyaLFQx
wBYKnZ7gpTsB0sbvmb65vHLn7p9TO/PCnowpNniWNhx2cmrvzEy/ikEv149rCaI1MwtH3GpxRfNm
NmOoLuv3HNm1taz9OTTH6a4wZqd2Mha0kFpjOxtRtihGbKoX/igOmieuihf9gZtOsuKGz955p5O3
8MPopFK7dF6kWjxFb5D7fW282lH8BIjKxnCUD3lFHjug8u+yp/+/ZVv4Z/jNrEoqWKb0vWdPhNZO
qX67bGN1eAsX3Y2ppqjz3jCvKdBNr5rTXCX7mba5x5CKl2k/3KYeVFnIhq09t1ccirFwKLi1zXgo
YRt18TJ3tKOOQrxjzuoY/ncVsAJrJUY6A6eacWmQ4ENDIQRQl53t4YhOLtloADvLBG/7Y57tUw7t
MI/ktZfwh7G8FuG2bTfl6CnlDU9XTuKZDMP8BUC7iK4DFKaXuIppAOlNJoC2toElT7vMyyW0s4Gx
guRyCMXU3Rib0ETx8zXGSc2aZ/NznPTZ9OLkFCwC3MpCX3RqXkUWapI5aHK3ab+DdrZiH/PiUJUv
Bd1U1pNtOB36Z5TCp+qHpr2ZeKMYjjqkd4CHOnak+hT8mP01K8Pt1KWuJR+RJYH4QF5Ung0AZS07
p6lewb/gNs0xmiCZIbeUxChQ7jq9DiDBMtaHekpRqHllk+IrjQ62gUAjWz75Mt8Z5b5QhF/2O6Fs
Qr4zxeQ0+W5iYIrfVN1DOlyHFDx9wol45OXiZ5RcRWCwNBFV5IVnT7cZPwqCNqAA6u9Sbgdx5NBX
HAO1QbwqnkB6p4Zbbm2Z/VTIO9C7QdLgKhvvQF9jaanHqq1VPrAmyFPqyO5gmHse3ZnFQem+xdaz
jYL/dEirqwKid2W6s4r7PN2I+i3sH1E3EfaD1W0L07HGDTSrBc6P2oFMLXmvdRBUHPspQA+Kn4CS
JH9R6++FlYDmOoTEgp+a1zEk7LRvgj8oxRsdIZgTgssCEmRmhOkaUVPT97Xi2ck7KQxXj76r4w3k
DxSZuC0KKaTj25wF2H4uL76F5Rb8tlPzqyldbh/U8Ig0Vld/Y+mPHgw+4NHqynlCrqB5LezBTbsg
0v1arXcKmioa8B4a5JjR3lELtmHpC9BCQZ744M9du++/hk5zS+os7aKrKAst231zIworI25nMI6r
7axdFTRe6ydOdqidRnXUW3oNKlsfO+xBjdAgu+IIz5g3kYvSbVuDrC6U0D9fLGVmFG01wwT5Aa2x
bu+mrjhWqhM6zw8mBDvF/h2Fo+faL1cGfkZCE1WHE8uLg2kWo2lVuNR+w4PQKLQvnekZ0qU5Qlf3
3vKta+nXh3Eb7yxPenwD2VpQ83hrN8EZ//Dpaywuuririybq8TWIC6YxmA49cwNn3AfFyzdwvzu2
Zx1S58X+eXnmv0ZBn4e/uOYgTgRaCAv1MhBJxfmrBBuYlE5L18Y3f/+F//s0vsVNp6Y5mJMM1K9y
J7/RXXoVBynGWXrdpvHDq3rbumsppTOFrM9jW9xweUyJ3TDMaf4EBa6dCEpIHPvIP3pvzfVNtjHc
NcqBtVEuouaMgmfnN37XsvfU2ITDDVW2lxfs3C16MpO2uoiR41GiRamaj4oZ/VCN7aSKnQT3a92/
oeLk2dnw1vTEsdIYtMYM7TVoSeuT7m7ux7z8Vc5o4J1O8Bcmb9vOiLTnkjyCwTsbIjGB2HEvvQm9
H+lm8KZ73GoOyixOHTCnc/sAaH9vb3Dn4fIX+bKJbQp0OMC4FN0EAL8vDk+vxGOmkhBh1FgFhJVu
CedaW9dkvL9s6Mv6whAaQwGtMEFphwa4z27KzqZMmhBsQuINdOWmgMyQT0lw2cjXFV5YWZxJ0tEp
G2pYAakquL0nxGdOwcH0C+ztjroC+rIoXuUrnnBtbIsTKmSfW1HJe/R/3jX8URpBv8ZpOX/EJyew
GNjiQCJjqdRqi4EpXFV3WVrmz0ShJgfR4lhcWy3PfiktH1bymOd2B1qXLLTbg26bLR96KQdMppuy
HuXAjVqjCYw89dUVoS8ry7ZmZw64Tx5Hk05AJTxiAm3EdZ42BOYm2pPvoASMDuxB3Msr4zrdGW69
hoT8+iyb55VAIw1VHGOmPPlsObImu7eTFNoSO5y6naU6z5XT+XSDvgx/7ldyV4Y6X8dfFvLE4GIh
26hsk6qFQfO6OSTIDG9s17izXvtg2MR7drOajviSGFiMcOFYFWMUvRXDYGkEg1e4nUM0yNW7eiAg
qrHi174W7j9b+53cOlnJVmRFB7IkNM542pFtuvcic+rRJ+78Pps25rFGYBS7zRt207hdu7fOHkS8
BUD5CuDkly6wUSsKQaa8B7AKkNZu289ZLMNcG+TZ7UqhAqrPraH6sohgNsySNqYVwVb7C9IZrukr
h3Ivf4S3ll8hHXKT30ZBs6axe36zQhEJpYs51FvKP7RsaiOTwS4KS+/6HYD1QehlP8jj5BpueWx/
rOzV+dh92asn9uafnyymoZCsieOidy0CJEsDsU2HuskG/YlerzotXn8rM/sVfzBvnxOLi2DWasPM
zBWMkL1Go1MiTx2AibNzeGB62ujUx9GzNsoODSLbX4Nrvcq9cuArHf5z2Ppl1ODK1kA4g5leYgCr
TNasoLMzyg669ou1H5en9fwgTwwsXACQZT3ISOHLm8EEyrtwSp27XGX3ogU8tZU28C4o5Vfoext1
pKBjSKahyN3H20hyF+QDDjFDx57KYy/7Xcqoo/XVAzM6pPqUZO2B8TXMn9fk5OsuHEiXsrRUyXy7
mTvztX+D3pkZxA9yey+desve82DqPb6n+8HVTG9wR+/hP0bAfP4K9iJwo4o+VJmBGcunXam+Ku0d
S1ybPQt02FxenLOLjwQLRCVxrr9oMfPOKBNew39NqHWJSd4Mg7q5bOJrgngeDZgjQPOGRlyDLTb5
ICw8T2ePDC5vA+3kN+1NYFyBhnb83jjRo7FvQKHvJkEVXDZ81m2d2F2813hYpRT6HdjYCdnpcjqg
Sg22z9GP4/fLls7P4r9HuAj2IClhTE0ES8x+TpInPfEvf/58QpZHFCgXQF4AHkDQusCdWLWMQelV
YktGxqZG0iO8tYf7Xmw0kd3ka3CPc6M5tbZwg7kpp7jOYG20n9soKJo1zNOagcWGMK3EGLTZgMke
ZiqIbnt5us4FjzNzFqo7BoA6SzoPjYxg++uqHpQsP2rDK5pNnQToZrEj97Khs/H3iSW2OKjFgLZa
K4WlhKqdK+IYGeeUX+fRT0jFBBGhAJdmjSc6+7lPBPrgRPOkduhmMFhxE2b1yo7/itjFUQPJqQ51
YeBMv/ClQMGopJ3A90l/aY5mew1ARbVTHG4AUkJCpFFXXgLnjpjNAACCMpQNBM0inNQTCratsu7d
KGyh93GQNEd3jV/U3u+J/q/34X9FH8XtP/d6/T//jX+/FxJllAg835//+T9H+SH+dpu9vX/U/z3/
4b9+cfF7m4/i5i3/+kuf/gYf/qdxvODfPv3DF03SjHftRzXef9Rt1vz+fHzN+Tf/X3/4t4/fn/I4
yo9//PFetKKZPy1KCvHHnz/a/fzHH2RGkP3X6ef/+cN5AP/441tavSUC1+0/P+xff/HxVjf/+ENX
/w6SJrAJzy0zM7EwLqr+Y/4JIX9H8zNyY9DthEAFUMB//E0U4E7/xx8G+Tt+ogG1i35z5LbnFavB
roAf6frfoUgFFQG8D0CCQ/F5/+ebfVqgfy/Y30DseFskoqnx159cFmh2gRhDbRWSYWirsUAd8DmW
yuO25KStcFOmxN5HFtf3aVRX/9H19acVEGpiiIiAtWUV0EokyxOJ+1gBa6niqBycBAOIvH+cTPuf
gzsdzGf/O5uhNmYUkFhwfVEIon4eTGPkEh4l7jzTKlqnjNUCOrORsrUrK9lbrai/KaKeropU42sd
GovU1D9tg30BVeOZ/YD9LhecBKV5WNaZileGV0RA6P3IyoJNidOULK4cpRP55DdjIocNJ0Y2QOnS
jp4ardK+CxSBQyTq6gYFgpZmAxp0LBL5eaVCOACEADFALpen6eua66A4nRkjbLTyIcP8eZp0cJum
Zqt24NSgzT2BmHO0M9UxW2PA/ezf5ymZ20BBgoMVB8HXUhiL14T1vTkNXoN6ae0geTcYR9LkJSod
RW9WrSPbbuIvsR0lzdpr6MsgQfXFCJi+5v/g9GaXeLIebdNwraScwbEqpjfFo3VFy2Ytdpmn6t83
PoaIDLsGkJuGqAkH2V5YKenIwwh0Gh63eP29MxnEQw0qn4xkjePjswv/bcmyTEC98Y6cm/sWi2ZA
RjhHYAigc6kNKPyYoeGUHUTi2TAoV1lqoInmP9wmcFXYy0jAWRo4IZb8pEnb6i0xOfWMUWfb2Ozw
ejYLZaWG+GWT/LaC4iFejkCt/n65n6yTIQy90jmsUFWG98iApkFmJarHIWi8I2oJlegxW8kfrdlc
+Ik8ETrE4GATmcXQIXk4eVpavkuQKj03DAUqFlnWCkzxq024JIwVFBAW5KCXNMpWNFRNzYEjI0wJ
9x2fmluNTsM+VQo9cwwOJL/TZUkf+pdX8eu+QW0UrONwTXMVZukTI9ErjJcN8cqhzO47o4rfsik0
HbhfMGx3Zr4GtPpyJOABZ6oSajJwiRCDfD54RcpCRKWG4WkNk0fNlqX0WjXnplcyvtayhpbnhdMn
SHbgAgMuGAQpICxc9rxqRSlHq0w7rzbDrNu09cTFXnKlmZ55U2XxJsIgwyDKJzKDsjJIc5FwBLY2
s017a2hVqb0N2QBZEydK067aAzvOov1YWaMSyGoqLbego8yhRSFF7FQZRHV9rTJC0xddIboN3BoS
8qNVDxSlbgu6QR1UUqG9wJBSc/NqzOWxqvMJamSdpYl9P8WUPrMJDQVgr4OC60R3dhbbmk9zLcS9
JaIJddvYHpofelIOIKFmY18c+sIsTTBktra2hzq08q5VeQ/d7kSRL8gvWcbO5N0E0QAjtizH6FqQ
KIYNUk9upBaG5o1dit3eVXa3SbJqnCCRKJvUoZls02sOWGjtUEYjsokUg9/2pd2jUQjUUd2tkvYx
DdAfK1/kmCpKwCduyGBoSp0ddEtBbTurVIY6Y6XGRwaEK92akVo/harNLJdpUVrFjiXkGL3DO+qD
7ksSEVDVh2FdYmplT9IeHRWTpX9r1EFHGr4YJ0xhIzje9U0IySAVreMR3qYIzcGJI6KNnaVIGQ5F
JgvA6a2suppUwrZkaFvF11MrZGCu1MM7IBSAlVRHzX4NmdW0wEOMXWleqX1fWZWjZwPTHnpcF9qd
Xhq83uTjmJMNaKka2TvKVAA+odhp02+HyZ5IEA9dpxz6eDC5oyhgSn20ihwZkmKKADvANRH1ftE0
KJ1TjWetE5LGTG+JVotp15WNDvkhNcP/DytT58CFRNbgMy60Z84VlnphD3mmusa6o/wyKbI+hDyx
H6MREiaozocttI5lVz6xsCKqEyO+td2Bhnp6Y0guR4DIabgLdVyAjh3Hs8psI80HaLFDyzCkaVlc
wa8j2MilHY2eqGqw7ECVwHirRI2AqWQsT51UUsleyqbRP0IRJ5DvG6dOA/A+yxOX5GqpOAMfyqeu
oQoYiMshDShFgswpQOglnTHtNMXpIj4VTo4HN3fnbfMLO7+AQGwhOwUIjTB8StuulM5gtlWD5NGQ
SG+SBMciCaNkX0xGH7tD18g70WqR8JU2g1wh+MY1imNlt3RjiSJ6LjJR4UNSBSyoUQ1Yj6u0Y/mD
Rp1m3yRo3uBOTszRcgeWjrHD2y7XnWmKLSRK+1D7aSstsBs6oAADthfQUi7sNO9GTibgrqwMl1Gt
9zgMkJcfCy8HHy53sHbpuE1iwOyDmgpFQvOaIUVm6GRqjyA1bXrPiiFp46sjzs1jrvRRdI9LkCdB
a3YAT+J+K2/G0EZ6DCxk+fc26sHC1pX8iPyMoUPgejDQJ4KsT7KD6gpkl21bIewboVTd4+iq35u+
GyO/kgp5EHU02a8pGVkUlLFuKLGbMq2yX9Fhk8e3tFZDFOk6TUz4HEiF1jn6a0OjjDdlp+eNI9S+
etZ0SGzfUqut6qsk09qHjkZGvFOLimS90zZhDHyymuJSDtiYkWhHSaYC4iDamB9khigvqMhYk9sS
9LH1fQ8FYL10GbgXu20O1uLEMUSSVj85CpfDo4KMltjibIrM7/VaZx+gSEnCIENsyl3ShjFyuSM6
dF2l7yfFLYSsxb0FkJM/VrmeBYMpmsGtLOjYTomlviZM0cHiqpkpvrNRp3dM6UnlaaFM7xFEq0/x
pDc5pGSk4dlWXnFP7bNyP2dcvxe5NnyYbTb+EogC6MaoyvgoB5bI21zNyx9cEfIVuPP+jqSQiAFK
pGTf1LYxntSqQbLMsgDisWz4RVdTLHYPbj3lp7SL6aXuaQGNTTwRuS8bo7b2RTiUGw3Os/MgjwjF
yEo1csuJaASgyciTfEtlJm8UYVFPTHxuK6953wXVWBeDR9LYthwJslVM4UBY5kgWykNqx9WjlUbw
WF0Jz+jYw6T7kRr3pqMYRv7Uqz3camY1oKFrcmLVHisMo3KMrGs/UGuqNZfYlfIUlSm5FUqrUIeQ
Nou8uqLkY0i5IQJSFrTZ85F0WxbFbeS0UYHTHjYs2xZpEla7um1M0E4xBdSQ8dC+1FpGZqUGhTee
5ONw0yLBd5fViVK5bRxZzIkMNEij15uqkJJVwwT5EKRPCyw3Lz7yzOBvNOUjtCjtmoNfKpb45pmh
o/jXTaRSN5mKLtOgANnKHUWyqnrsVbAju1pLu7d5ad8zxCkIsJoejJFUwUhB2pL0yQasme11b6kD
cxs0i23yTgCFVfA6ulX1HJcPF2P8MhoYv8cYr4WPW1gFz9tQlcSL04rO6RSR3k7KVFYeWAdGtu1y
BU45tPUSN7iF2qHXTInyoxJhL4GQLmzN6+IemLR0pOK1IVZo34xDlrZeqeMOeVTHTlec3O6ya9G3
mubHgkkfMqM03Fq1SD7izESyXShWHQFgZch3U9h2HaQtV+xNjRn9xRmvFC8cx7SHZxU6VpRWnW+A
mzrcDFmBz5NkPIasN4ZNadkT2MLGEcodRW5mz2TgSR2I0DY6zwh7UFAyNIuA+6pByOxwYMDjQDN6
mbuK1ofcsewiuR0qSYH3SgrtrY7UrHI0NVEHB82hZu+QSWFvWSbCl0IF5NlJ+4JIN9QH+m3qNQXN
c+A0BgdT0xZviiLMzAP7uZ46Q0U68EgkA1j9zKoeXhnJwM5c2Ul1H3Frij28XWTrstQu+o3oWa0C
mCatwTMMkg1+ynQ1APda07o4IVA/r2k++pUWgwVWR8jzI4FTvGe4nIWX62E1OR3rTWDpRIr0YIPo
q/FBTQW3qYHCvUKPX4Um7Vqf1GbXKY2Vg+A91b9nrKupl7YTOpxBuMxbvw5H23bCqUNHPL6gOgG5
QertkDbV48hiyJaFImsZOPzgPQE7m6R6g6yxULxEpljVtGniewtxqeL1YSpTdyDV2HmyTaRPK6Ct
gikzuh+cdSBBi4okQqO6yU3bAS24wdGHbCoCcIbJzkFp3UKyHH0m0Q0HeWS/bTSU5L0a6VgKqhup
7RIhCWJImcaJG4di+J7Fulk4cZ7HqFOaVnMfRrpo9kBhGriBej1+kh1FUAaovAyhwBHTYylboW/U
3ozMrUVBTO9TXiIATrQ6ee6nsHurCDjcfKElzPL0LrF+hTmXplPTMIaYENz0r84Axs/MWnuv9tLk
3lDL6qmjavrUkIgCLhuH2M/xhAJqY9cARBf2/ybuzJbrRLZu/UTsoG9uWZ0aS7Ily5J9Q7gTSZuZ
QELC0//fsurfp6w64YpzdaIiXLaaBSTZzDnGmGMmBTYRMqaPU2jW4dOie8MZnxj1zdJ4/AGp+/w4
DmpLicdRLCZy4qEHVUXxrolShJfJUtLZYMUZYr91YcOR3MT9h97ONf3UAiUmVLSefhqbWfl5ZN0e
DWW8xXthPPcM6qjkkyMapJnBWmIf2HqQ9ge/m7kjsj1i0wh4AxZ29LU6hAPIFCst88B6+xiLkBKO
79rvSJBygavmzdY4kcQaKBmSfLMenb7mhFQ4Hwjjinya8GrFQXBW2dVarPN88Io4fugTGzYn5UX9
TZQW2/NAhFcfAtsRJrpjRkDnV3Xo7oIN7Wcyif6pWAuHiEh23S2vU/v5XKdTtPMT4X+Ip3H9IrZ+
6MHC2+5hmmv3wffXnurxpaP8epmKn3NlsYouq9W8zwq7dblOm8Fhrq3pbVpMo91lgy0/QQRWmi5m
rcx2hNj2+yw6HBwCe845eLGA61s1jofZOoIAuLSRIVYUKbvWdBZApdVEAhBJv85V7ASaDMv6T05o
Ip3joY65KMbxDP5cy/4yqmOWDhbW04eNHXJgSsyyPmJpUjysoeEQac9esusa+vpQeUa9eHy52snS
6m/U0tLtJxbBcLfUBSmBTbIuzfW4UdM6TZl68PxOHRNZhFhzm40IpLJjMOwxyHdhxGy8fMZ1XW15
1uvoxlnY2/fzuMiH2pQOm7OqQvKM0lmGXBdh2V0VgU/nZstW9DirWnxL8ZuwF21XhHc9whZxzRbZ
fR7XoJOnabEpHSU4xnLHSvNlGtB95k65BKdltFG3D6UsPqVMhOYy9GX3lLnzgvdyUXsT9tqh807p
lT20q5fsvu3IXvdhXGmZE9hSdzoTTxM1NbXLgrVlgDIhrqpzx9YoITRpS+85HsV4GbUJ271QA15o
A0L68rCSLP6sBzItBDgkrgdbupk91F4XjxebJxUxjaPb09Qo+I3ZIZXN56TqcIKwYUsWlNjO3W2I
X05hy567k2NqKaQwUSJOQ+nQyar3veCjF0o252hJo8/ELaG/96Ja3ckCJ/x8mKcpyIGtKQ/yiQSu
9Yytxq4ei7rPq8Ubiw9GtS5sR2yWz3OQ9R8bkqWWnbXub83gxfoWWDBjgxlcYo9B+R0RlZWxOhhS
1JrXNmq00tNm7NnZXn+pfFuNPFm2VGyTk1kPc71Mwy4yaffRK1X40TUuzjnplAYPgoZ2KV0rZ1Io
nRI0kp2PGb5cq6m+iqSJNZ7r7fa12zLSs7SjJzaTm5mO8U5Gy2hT+PVLbCPBm6uMONKDq/mio2r+
qXxYearJK44m3ocTnRCY1SvwY8hbldFZLLhMbvwS1+4q7/o1CFEuzNua5TI0bbIvSFqTfe2vfnc8
P+lPgQ2O2IlatCcvklJcFT1B7QiCFOxa8osGf5y1/lk5C1Bj1xMC553nbzQkLMOGMveR2D73l7V9
F0yhfDamDd6VVObSgdpVJJwijf2vvtc57+bBTp/n0q2cPBnYTnJ0DdO9nmjal6fKFfVx9ukNsm+i
qGUg11L2x3hSxTfCA9PvCPbpWlw4KH0xci9pg+4OrIccl+n0Nkma5MGJeufRJK3+WhTtxskeVOVH
052zmbqQBoJ2KOIHSxBFNX5X6eKm69ssOGVzxucQHIBarCQlP/wxFM8qctVjkfgVeH5bFXREb7BF
o8xu89Q5fxrR6qfxNl2SpBJeDv7Q8BwNUcdJLVP3seFFd7u6i6KLppShvprDTKAIplPI9bCVZi9c
219DSkTq4K9utVywo24oo3CUdnalr4L7JW60d6AZxxzmax/p+6ZZOsL5Xw0sdNTVBNLbVm77xIQ0
uVl1SQDqNM3woS+2LMP/i0lAoM4+fHBSWam8c+aoPJloVHch1s2fs2nyl52vHIJH9mX6JafGAC8p
MJR3plsldQNJYra9CYXXEDz0ERjCkIS0Ms6KKv3aw3P5e7N1lF/YRYZP8yAl5SfZci6J9Fzh5UsQ
1XfWpJE+AGJt7UFnkxV73XXZZbVOWbwf+nU2+6S186cpqYFqwmn2vhriU4csaN0EOhTm5lXvNV55
MWeVHHN/dpqjsUw8nNvWLN75TTep625ZB34iIkOlAZf7vFiFaSOdBubgMhoS7qEPHPFVbw2X6Zu5
y66HMZMO1s5WIIDLYiZWOBuusKDQZWX0Io4ugmJjaM2a9ef+vNlUHckIx5vK9ehFu2QjPYpH03HG
TfWksnxSYsUTQuNcfxyqSWaHsMR8dt9lWJmUvL75WIfaaffxyFw5uCEowrMLWFUfu16wM1vHTimu
B5GKdxSpU+eeaG88efUYx3ms67pg06JrOSU3i31kBW/RMRjBTIQ0tPceSKHiY0/BZpYPkXKRoEax
/dl4Mngm2VhXtopp+x5OcXSFtRQGQXos4+coXJOnofaH72UXZs2OllNZS8XKEv0EPW4JR8Kyoi87
0cp6TBbf/FgSSwMuAnX9OetjRHaTKi3BR5k+cmpJeq00zNPTPM/yAxyHm9ykQ6gep6Arpnx0dfa+
TfrmGVyDNiWJIyYCaT2OZj/iLKVznZzPfcemAy0ItTc4eUSFdE8BrJN+3woFJFMLaEz6FVTxrkB+
Gu39CZOD45yW4begdouHMTWD2HVJ4UY3WzrK9lgX3voloUq93XlTC9qE21SwXDRD01Z494AV7odN
DHIfJGPiX1STpptXzDa7n5ZA9dF+K/oafov1+97ffFaEaWL10svRzBew8UQRHKlttZulqARiqm3u
HlEeyMdVw+XgjjrZj2qYQvoaIlHo91NEEnoxJ1OiWURRlOytrdU7SUdzJuMyZ+wKMwwDuJ9SDHek
fSIg0M93JmydFthEKNqLO7ZMyfWr6sMQg5znoSk3Koi8ovkq2sI3x5lFuB6dKpLzzioMv90usyWt
w1U25UaWMxeW9UpIMHbx3bpRAHbRhiAfTCJRPmUO4M7OrNKXOZgekNtYJeEPuIYB9R+7ARqxQYXD
vpctBlpaVASYNCUXiGg9ypalvzXpBVvz/Jx2fVwe3TXqib9doKe87KLCy1vbm+LcwFw9SS3x/Spc
76Hu04meoEYsvEzgK9qxjPqRHXO+9eckwmqKRNPPazbol6Adm29ITKinr1qszU/09wmDQ7jO3nMR
Yee6M2ag78m8VOYm0qlbYpmf6fiwYPkaHuiZQ2+ACdJy5b7CorjEf2gB7eqkU15Ua6PEbnWC8jkI
ev0+a51u2AEJFB/Wpg/WXHi2RvxT+yGwXe9flEEzZ8fQm7tbp1m78Vg7XpHhIVOkj0m9rKziEYuJ
3Qh6NRK2tX56lHExigPQ/UZEk5g1PZJVFe+Ee27kGJXlNF7VnZLPBTCrPhSFL15c2sC2x953hMht
1qqP9MuJeGl15HwppqigZzCDII8K6K88JEvr1Xkgs/693ur0+5IFs7cTadk9ubGzFns1e81jNUus
jjy/hy8a7Uwn5KlyksfZNppTn/3BHtvAa75DNgMi1V11dphEF7e9k00TbcwYv//Sr2tAjFS5gf42
q5CSvEknAM3slFn5Xs6R217KxVl+BpGZfng6tE3OSTOYK6Rh5AqjszjZUYqWqsYgoUau8ZbRPURG
NnavdRaR6IBa3AzsEw77olkvktAE07uQ8/mJHmQOEn/ClctgweGQzWMIv7dBea4s0MVZ2oiA9al2
q7TYF+6a3tWxiu5XkJ7vLlAYeJJNnG+Ckh4qxKKkom4uiyYgDi9RL6OAFt1DBZS3lgMjyKMx8C8g
tVt15es4vS5Xo0cAd0WUOgHd/syyzWF/Mk73znEwQdx1I/VSJPBb861chtqynmQPum8khI7UVUQ7
FfTgSb7UAdvsSohI9cU0tWlO3kZJwZB6crqQeDJfOXGrf9SRK7AjduAO2DWXKjx0KW/pGK5N1O96
IHNNyFt41fUKfubTTDupPnupZrKQsS1yRxDPKk4wrr1Dqb5+sXSBJdULMpYvoWi1UcXnjPrkQNY6
AD7r8FEoP/xJi6tq3tdqtLetDvCac4tgGTgIZEDVQ+N494EwRBdFuKGQc1YxA3mUTItdwMYxH2bo
zDVfSbTrS1i26G4JpnkkVQ1m0I4FZPEQDykIQQBk4x+IHdS5upJzk1sRS7lzzZZ9XLqupBtDAXCf
x8SM8bWKcb/em2wrvctpTKPbRSr3vXee24RYHLh7PSkPSLYNAJ5LSOEFakhF7xbbTlBGfbQ5d4HT
+eKAxqTo86VZWdHtIH334DkpqzYYnCI9CQFNecxMQXM209tmOSgccptjJsFkcpnKoaYCE0zjXcyS
JYz0OR5vGnBRmryAvm37Lp77z7QOchxaWzVetS9INj8Qj1BASrhJ9IXNdPvYavKCA5pGbM25pQT/
OVaKPI3blrTvF19XyyHtUB7tEsBgl4JYBQBStEA7R0QfVE6aVJXxri6HutilvOAyPy8UrGEcxEe7
vt8MpMcC5LXjt7KXLFvj9DQlTgcNKofksgjOmfpMbnrjycqnRTkaI3YvlGO0ifbnoD31UCDDnib1
87VpVGwuJ+E7d2AnHYiaSOtyN7hBIXeZrsTPcBvOdcNQgu0xHcirj2SeMZWlwg7ezpN1jbnFMKwf
Wbedc/DCiUPZbOwKR5VQilm1QXjrykB+myEDth0i2T7ZhXWjyOwK28D5boRCO6+tY7mPWHNF3mo4
qWNWKGdlj1uL+6gtsuGUadGcd/FaBnlSBqSu7py5F0TDNjkSypBFu62zOVeEwYl36ufKFR9dAO3p
e+USjh1VgJZ273RFSl8ZwVWbO6n6eDgR7APSS1DP7noRLuxn5IdpQ67byjBXK2nZUS3jcJ1OYn7i
zJx8CAHNedtXsUvdVa3b+iKQrblDxmvMLWlCoe9dGk0SzLFvxXlZJvMzkgBQ5A0azJAbtyk69aBu
KrFvOaWxa4ZzSA+bNNixVaP1drGL+2uueme6R7VUfRllVQHL4krp5xrtILt5RbRqoqx76KYsu0Hy
spY3YRkqdQ5nhXMcYQXEsfOwr9s5us9MvlpN7h5Em2n2lhSOks86o613l/phlnvtPNuLQHQFbbLo
qvLZSZLR3UvjO5Do2xx/HtSMvSIxnUvjAl9mCh+3bhooPC7bz9nsuNezHuFnVePWL9kqm2dboavL
1daa71lk1PCDLAYx1lG4VRSeC4Ohc/LFB0DWOzl1XXtocVgcn7Y2xCI4bq2ndlkth/UKbEyawxAb
CMQi6TEHjzEAHPLEYj8PbQ6bmA9Blc4vuhOCzW0cAF6Dpi+Lj1ARYiKnWoavS5iwfzgi0WXu10Uc
nhYBL5OTa6bOTmfFFu1aRAUXpWNKDyQ5q9KDOyBeOuDlHT70aU38C+pkLm2W9GMeuXX7aRNm7Pfo
4eR4nUL4B4ds8zTmwxwQ28NaeYE9hSJl2ReFV2/7cHPcFcw+VuJKDnCR+4kgSIDdxqLdD452m2PT
msC5VEuUvU8J9rpD4oxejNeqqIvoAlxm1iU9uAmxvmbZZLZPqvSq4VLGQm0NwgKAU+J0X5G+F2l3
V+kao1Y3YW2cYeq2pI3oUIC4zpTCcGKNPYV2KjFyQhoWc6xEPfZ1R69ajDhDTPFytSzGorLomuxY
KA4zeKKQPiO6iUka7CTwnaMnoJQ+HOFmLvmjh09OW5sMOCQBijBwqxcQt4hQnrfpeaPJQyQoqW+9
EnclhBHQKbA4KUtPxeOPiWPqAV/NgpzQCVbMWYRVVDusId2Mi2VKDs6kDfhiX1iaUoH1DgC5rh9B
aHvTSo9MgPxdJy0catQP6XKNKTr725JNajt5pqqzKw+S+2ZbschO6qT1jr2uY4E9fKezk193rk9J
ujkbBIp2ncgja+B3M/jVCZVYzIeHjdweVdlU9YWQcSD2xtPZAOjMvLSXumnj7zKR2XdPT8uWL2gW
lgzkzZHxDbmDYQ9Fu6DzTLlJ94gn2STel41t1Uvah8OpGZe6u11aKIDLGby0BRaEEzhMYSIok6rH
6QCO4pS554DXlTmCGtN/WklfJSD5NtJpEqWlvac5+NJctt48hSdOczc+VgPygYP1UkD/yUQwu2GV
uf47rwwI5TfwLfcUwCiKOztUYXYQYaLVs8+h2L8PnEw7u8gi/dgBXYACBlWsX3VhfymIf1PH/leV
/Fa+fFN9H+QoX6Y/ipfPIueHafj5c7r5qt7+5P9PBTNyjx4Z8t+1yB4OAH/ULx/MINXP/8uvvAqY
4xgtMlr1s87K9TyMkf5XwOz44X/OIuUsI77yYnwGEHv9pWBOvP94SZSe6//DXx1JuYW/FMxB+B8c
KjEE5RdwBQ2pRPp/UDDzqb+JMCOqLWjZE56d81zvLDg9S0H/JiFsy4I8tPWS/eTJZPBu7eCqUt21
Rg9yBS02xvWOHI9ownZ0M0jddR/WBTzeridAPaOsid9kwWVSoo26R5sDHrMbFy/mH2vabZ+mcKm3
T3Jd2vrFLbdq+xTJBs4z/+v3ZS2T+d4bhz6+XeelXRDQVOQtX6tq9jQwaTzw/QpklU9pR3e9Hls0
NBr42uWDowHZxPUKjdx8TQq0FvJ6GgPPXtOVVgLY2d4O8W2BZoNLvv4j6eK6JGBptvNt1CTH67VR
1TpWJ6PgerA8eH0MI+Omfim09dbrtl8UP700DhfqPLOtF4FGjPKybktX5MJdyegvvWmLRmoiiorH
8Ot15cMmf+2w3CJ7m4oG4wwIk3tiGR4K59cz7rCZmFEZ5jGz84mHi8MLTzpt83WtOlm/mDHlCbbR
abhpMK5ovi8MiNZta4t59HetriTvSDtG1S91h6KW7AR9wnw/+oJBx0dizHh5EaqQHgQttvxSXUfC
yv3rs2UGEPTFUYY/o7jkCTakCKTZkN+84bCFMr0nCuUNEIDI5mskxr5+CbO6YY6sJenOse8BHuVe
OUZsNHlSxXlsF6fTfIBfdRCleRKQJ215Xwfn2yZVsXxP+2pJf2zBFBSc3EXNgL/OEhMm5XkuvD4k
SuHJZIcS4zblX4KtO+1d6U68mDVu3OyjnEyrcIytuDskQNi6tGHc8/dzFMo8zmJumAbk5xcSNfA2
vJ5iVNzACO9i9kh8Ms4e8O+QsdqwN1lhTNEjcKevn+fpbh7hrUlNBUIm+tbEt3/9ACD/+dmjJGtp
W4NYy4XVVq+zNBTxwrLiwJT8yOsbra2rGotwLyDdygfb8+LO1AGLpasFDx10AbebYEeBDXWrgFk/
aerDy5uuhYGcjwrt939fzFAaUwdXdaBbR+5FHJesgaKsa96DRCfI//pfq4/jqAp6+v/C3HqfylC7
5kdnONluVaOYKIt2zyP++mivL911C4eBCOZNx7d/DZ/jGXjvvW7DQfxAaMJETmBn+JTEGYQEbSir
CIMZ2NaVebmNQrB38OR40ebKCxetjiC7tftvle1vKpXgZuDvqSBA4sAiShBg/76X1dDlC9JPUBi1
FNEzI7UUx3RsJv/ObhFxDayuEPaRmTyvHpWYTRpfwSYqvuNAw7ANDdng3xldDHz/9UuErTPx1Z+F
xb8Lml/vlDqC4FdH7XPh7+93ihyrKTpNoP56j1ppZzh4FYImokBC+oGuoUEQXkgD+PhvpWm/q5q5
OBeknITogFMJcvzNlt/bTW2kct6uD2mHfrUty8TTjohnkPf0fmkfSYvD5l9KcN8eNFw1DROOMwIt
qkveatXnShRFFEisXJiZRJh/vZFU65Xht+O68sU/j/KbqkyuSI1rSpNW6uRoIkjNxu/DjIQmRTsj
aZdcESU/tPFSaf/klR4LLqPtdnFNw8rJwKPPYdI/BWS+hKGSJHHt3tHTsWvfl2pK2Um9Kgsvh7Fm
jmALcb7VYXHi0kXPifhR/NuNc/T/rTTifOMQPglSXyyAKTB660a2VTFtSYGFdtmMsOG5QV6EWTYK
peI6VahO7xJD+jLsSqQgzTGVBZUq+zICur2kOkT1HyNMqiTdvUEmo+c/jyoRxpubQ4yP2wdzKKSY
4h/VITO80BLXPTDXpltmZ9dQ+YxEmd7U4C1lg+fLXVi7DBVtFas2zBdKWJwHkuY0vPQo7wwvuhhN
/+PGWTffQ0Bz4mVCueOtY2IeVCm7jqTm23meZIFklSIsKtpDM/bRMp2qDUyjB8jpWd9/frjfK1/O
K8Ol/xM9vVmd9IfO3qyNahZeSRsoeNLars3TWHp19cFlfy/+7RWf61n/T/XL+UoUo1P1Qt0T7W3/
8Ypbh/yZ3hKcKHPKKLSgydqDa6wcBysA+qnpb2U6MUo2sdnyuKol5htpOC7NU9YgOfqgbT3YL39+
/n/sDTFllejSWaPnOty3K6Yaz61wo7bdBZPXe490h3emF+grW1yqai7VTYJQO/43X8NzzchvY3He
jtDl0s8miN3s7XYYyQ0h9+DUOyKdtL31nczdLmDKiUTsAvDyoNx4i05N2PH1QNTl+L50e+mOOX35
4uDQJmtaHOoqDdeXDQIFWrSJxzjaz9Y/H4N0nq2ch0KgvL1toipdniXxpviXx/jnU5wdR+LUZ+Ay
dCTndfO3ULppWq6/2XaHKVG7fRyskMOwXzpHbRfZHCKb36VzOSJYq/0l+jwjoaJaXE8eAMSf3+Ib
a78ojLEMpyc0tJfPaYj7wu+34ibtWnTV1u6gMH3MMtDQMMcWxOLOQ4z0h0WJuoetgWaynDzA2CIm
WXSZT47fJeHlqsJG7P98V2/n1vmmYioLvXPZ7j83tVKuKVymbtGSVzFwbjEjgECyWgjUNbkeVmb2
4AcDe8mfL0zS9maCUb1ztjr0aSZNR4V/jIdpEt0lwDs7Wh/CId9RYwRoc4b8G+nsGnhqFIgKQG3S
F87SLVm294e+Lq6GADMprHMrT6FLoAKIILRLxlm1DGA91Tg9N5FxVuzufbO9BxwlmtjFyPw8tDe9
NjTuSjPhfliqZAk+Vo7wIRMDb5XrSWWiiT43/kZ1GiAgp/UpclcVXyzoqP3HJCrSmn5tnevilJr4
tvtm2nCFUdR+GQLTVf3aF+CDTVJNOER2HrAHHcGblub26EBqeSlsGLJplE1s3XeFLkZv263CPUsI
XFtOKToWx0FOn1ZOmnVXUtIpazilU623AL0i3MMNbIEojkmse5Byl9KZ6uOw0fvvp68ktbn7zhUG
uKGeZJNcD/yAG+9j2oHP10RpjX45G4B50UVpiMb3m0Xa9x2WLs6+JSh3t5smHXSI/WVZqu37EK5O
oXOOsxSQthhqJ09riO0tb6Rnpi8B8sfyWRVTH9whIZoxc67YjRYcCbsZPgCatJmLH33TrdD+pK5T
dIJSmQDpvGLkpeVA56N7UhO+jNWpDiCfPsJrd3j2bHZ00x/SUnhEU97pfNai/TRO8jQ6SjiX3doN
0XVhWnej0gF/w/5bRl+g8LOhMqjGsQCRpYtEQjguwnAtR5KenPrNzZUQNVtsP+oyipiByHBCsH0O
S7ViD+EvfhXRVRZ+kf7mKPm7bueyI/xbsSUqwDdrgHCCkCKLYjwNqX5O3uwJDJAogZTJggtDTKGc
kLzVCsR/NyNQUnyq6RzNZqmVw7Fa05eI0xyz7FhP+yRBkHOtNt82T01TduoeckxlF9vSppg7r5Pb
BB9oojR0Bv7VGRKEzqowpd0PQx9sF/7Sp/KxkeTn37E97SaECPAn4yGaatuPtHYM1vUSQQHnfkYc
Yx8bOJUx3c8UPnfXc92F7ilJtpYPRl4vbIJOnNgNimVDNPuy+FviqSukTWWdx1279BQLS5fILfKn
2d5Tg1b1w7GG/O2pUULlSN4t3ZacK4/QkMWQj+tC8O2flyNsgZ087z27gsQ3WFZGYdqyCr8Pr01c
rOZl2yS6tZ0JqZC58XRKGD2upQ0u7VSVa3mCjkjW4kqPgsDHoF6a7ymipfNB13vmnIeAWo6nPmqc
kJKS3pZVudMhpDYthD0qlK4iy+ti8bsV5d+7mSVefFJBjR1ErmuJJQFijZF9WpVmoWlRNhfI8IIi
9oiLuig5xxDAlecRxEkyIlIsrDPZL93sMcLtFkh7PRryMrMj1KOwJa8nE873UzowZkUFscira1sR
PRsK40b/VImBCFitqbZfsl8plWM7wbCoqV7bbi+jbFqRHJWFpaBBBZT7XkkRWILQAdibDb7wSpod
AXKObPCtJ3povaKcGe1Ejw2fFHcTuaQP8KW/jdr3K/cYlBBPYV6xNyJVBLoVTkj5rlpU+5F9cUge
qylk5UEI+CqpL1oLpRfn1CBm0XO7Cl2/bE5/PgHZkJHB12tq+YfBE9Z+SbQedPUTEKatPviql7hZ
CMUtBBsFSjejQuknjhXx/Tzcvcan5SY5pKa6GR38ef0R3x5bVYXaW7GF4cXsSJYOFUoEjV28EtCW
1YzkBVIEPwisfLJkap60iEs0chhbMXM3p0jiK9AHpogTDtt4W8wZCWsB9AcCr9qxUJdzPfHaZrRw
4eUiBDKAOEq4hS3TK+OnE+RWTw2I8ngbUUgv9r2A0Pj2msz5dkPL8hpZ60ERffsVe8SF7Xqn/UGd
v3UeSncjJSqBcFjz3bIScc++gdSC0EcV9EIJuhef0mzpGySLNilIN9AQuayYpFeMdeTDVTi7vrPk
ruRj51h2+jVDt4HN9GPsTSq9Wiv2BiyFt6YOdnHUquAKQpudBdSc5+/acm6e0mCUbCPQdecgwQsm
tianpYT1siQXme/l0Db9RyGqbrq2iQtvhjB41GsPlDeRYWRJdE6jX1OjqV+5fSq8eCLOKPKncdFE
OUMveSDDSVavO7X6TMYuWoiO4Fm5HkHk+R66NUT9tidDDLiVYAsZVOVLJorD6w4vVlBf/a0YJTBd
4ALRP7TUwPCLDu392Db7MOAj8S/k+1ZD2t8iDeW6FYXbzU05+zxuhWx1vF1lu3l7s7bAE2LxI6Zf
u3K3g6m9ilqEAOb7ZhvAsa4GU/3Kl9DSfQuTeGY7wcTZ0fKQ6F50P7rR77sPXh2WrYb38+r18nWS
hWvgKGozcauIT/7ihvIW9fbkNfQG6nx4yBha7CIh0Glu5K/ToeEkMl8CFzD4AzkmS4OuO+xoi93a
+XPl66B5aKNoQvjcq2F27nsEPJlLmQqENuatJipZ+GQU7syQ9OelOcZgXO8AGaV3j49L532qUr1S
WzvgLy721ezo9D2pJ4JY0Ni19h5Cd9bNKVgXm5waFYKQoQn2uuY4ItRl4RYM5gUR5Dmo9cuKQd4o
FwgvTL8O4jCUxbrcJsYX+inUyOiOEkFieFmJeqoAoZNJmm2HpmpkHBGf1oh6yt61w3M5UIdmdn/h
IhN23R/q0WN6wwZp5yELMmtD9Jd20ThOhClVn9DvaxxfKerWqKF0rLM8DqvICsBo6juedVB2Yu+X
42C+NnSm694LqpJL5O2rZMn7bG8x4U11zuzJHUzztMaSC0YiOA+dWTa/uQmg9AClN3DCJ8QRyqRn
Mpkaplxh3FEcNT21vJ7iWk3aDQHmn9flFMGzZWygRmRHQdChmoMnnCZ5Hw2sN6q42LXFvubvDEOH
GITBVEuIP/XiRkFy+eeA/G04ThiSuhhohPyXUOh+zhT+lilFCJ9UimsV8i4HwPYvBFkEALavCPqf
L/ePxCNLCDbTOCX8DyI/eAMDgU+rVpZ0l90cy+qzdiwYE/nrcHa97QxRINtnFf75sm9BPhTGlGj7
XPXM7oA//f6UKEM2hwiSwwnSmjRjSpfzm0XoxWuabcRaDsuy4IyuvBXd4L8YN53jub8n1UmY/Oq6
DpAB8ZT+igf/NshNbTMnC9BZvbIxr5wBSFIB9v3nB307vgnWalBVURKAV9EZ601kWVm4r4SAHJP2
wuM5OhhO1j2oyfl5NWIW+XmKlfJfKcffDJP+blnjhb+cH/72kPR8AoM6u9UQ1maB9xYok8vseZVV
L37QEljswBf/h7gz7a0bx7r1LxIgatbXM3lIHJczJ1+ESqVK80hKIvXr34fnuG+XTy4cvMAFbgPd
7thnkChyc3PttdZG+LwrRzmQuBXaRwR7mhFnw2MPUmfziwdnUwauYJjUdA87NL7bKvkgO7H13/zK
d5IvsNtlWOwpvS9e80b6ULAVfJVGpeYmCeABLffxikfJ50Abb0n3SEaptdK4Jm/0U+RSQH+qOfeR
UzmoGkfboHqqArxH4FsHyyGLfeeh2cIlzk5pl1l4t4bUrVF1d6IP0hP6X4HuqgDW3PJPscZGQO6W
ukS5gGoxnShTuXMAeY9jU7HAPT7k0OJU+oCNgZnCw4RMiJtvsgq4dedk9cwJL81gkK4nHFkHUo9a
bBPs4Dj168zsObqVc3h04W846rGICgYTpm/Rmj/jxSjxIeHvcj1eluZEiYUatLMBacXfnRo87Qv6
jgKWnNsmRN43yRJpJ78H8a2ydE+Zp4D4QcFrXv6pFHUOGlBCUg16LAd0B4GhLww06ltqpzL6oLxy
5ZZMTmx7HPraw4Mb2hng0MHINkWXNySpFchtIFmI7TRb4CaOTli2qbMPtjVU+Bp4UCBLnOpMwbc1
6xiuBp5lmqVPMzyjHnJZ1I00LdwYSKaoCpKSF0YjJL7qBNW9UfVtNU9bAPmuDtnjU+NOUbPvMFvp
nKOn805+TD1/hXSSd+OEmXTcA5AluxKyUl6hNSmCDiVe6TVjdVgHrxnAFKXrcpjNgzkwGFPAU6+9
/cTBWFkKaVF81B2clK/0lAtoaxsskbOS1KDuK9xjEU2ZFS3MseowC08DpLB7togQV3RnGOpGncww
tWY8Jpmxk6/ATgMIAIzfEPkdx5ToTFLDBhbwS8MOhSyosbftB2ijIK7l9ajeC0T0IUU9lJCsZBE1
Mpb34Qi709+1CQ+U1oh1m4ofhKxVf7V6xpFiW57IOThyQOu2x4W8MjRPqI200re9WYstO0yZ9Fxy
VdGFvRvdJt6Up99BAxacGpIZCudwy8yUjbjRy4qiat8XnXHMjQGT8MdbGDtVhU0xGuq5PPktdIcN
zAXwoHrPBqd4X73i1FLTpqEyK/0zxpgelBkpXXQ/U+OjPUoqnTbKESr6cfduLMwq0LEyV5lul4ds
CKjqbsormkHuipJzyHcrOFY/VyrFZb83OdsknO80YN7s4c7Ntsw16ZLhlpL4VOxkgEsWZBMYQ+td
X6VO8yOb8eH4DM+n5w+BnLOVjZZylNMeAy6CAuOSG6oBdxOHSj4pwkRv/BHOsHaHb2swicF/H5aw
lAr6bAcN4SdM9GA5gES1lfnKRtBr+DEIpxf3XdFlSY69UTzAbtnF6OJIRFNI6fxrI7llXcR9nHAR
C8sLBQknHib4mlF2XaHCbi3fUCplL0ySgBHTanscEo0f80k6KjpeIMRmP/ByrbAfbZ00mqN15uwM
G339qsaMu8Aaxi7SjUfEqzO9JPwIQ1zSSjxCHJvm+nO/fHLhhad/iJbUvr4NKelunxe8X7bPZVfY
BQojrdZPfbgt2QPCBKGHI2fdWao/dIybNWCVl9pCZQHv0968Kly+duJYpJ8u448uBXr3bdqk5IO7
ck5b7AaSLdomjFrOn+7SUtJea8BvoRO3raPuiD9W0Xu5TRxG7D1nGy3lviD1yW9V18HvOaw93iAP
MRX1ENPp1aV/6E1J4ZcL96nmj0jYoe2EEHOXvt0OeoZmQO8oElumnlN1Hl8Rbx0vvGSOl3yIFgE2
bNUYI0n8cl0eEu5t5aQOucztCofPb5/INIDOqQNyDEaNEwXqp91lbMvF5/6XxrP1djBr+yhqYlfA
MziX+YH4B6LgnCz2T6Mf2/fC1tqYJM+vV4Eu9ZOc8GB/AoyjRj1ebiYuIqY15RyHqUTaOHIvdbYY
+9YWOMll32vg/B6nS3CVKfrWu7QY7QddAvNYNXYxqGGy7/KLzI7H5ebrGXt7mLKX7xKJoaIf1qGd
HpqEsn643KGJrL3PLsfIZvvcOKUd68sqigVoW3GgC6D9Pmeymwp6Trs4G78P7e2e76lvEeYYTvlo
3x4Sx5nY5dn67C4VNWnL8EF9rtqHZsww7NlhrL86fxe4+q7L27n0BTeIdRVGvofL9kirt3MFXyau
ItTncxUut5GfR6p4iIIuHz+JqhUQV0klltYcmMZF8x78TKMRHAfEnOoUGgmHf0cyJSGc9aknZ49O
ozN7/13oStV88etEkhVcZkW7VAArKWaJnHEhp5HBZ43LYW3GIUEtJ9kNthaoIkxeihsonKQ6K2jw
+gkgIMVAIoRM33/zEAiRFg+N4bRq0iWZfrab6PKfSzawUOlV7tbVHSx+WsDspWISf3fdwpm+5Cn+
UOvuAoMNteAoQ3Tm2K3wQVL1R0giFj+DT+mjzcyjxUX+1YOQ8W3ECkSL72sHZuSwXzQY2a3XVzPH
HW8cbeE9DBa7spdG2aBR91jeHnWz2QL9MzgpDdeKt7scgDUXzcFd0hBnKUm5u9Hnd8+FfB3yVpSf
nMH6fJj09GcwoXXsYRYSJXfUwu0XtaOwNQG3a7iUAVmlxWUU9Ihhm8jYm3SxVyWDyh++hqaMsg91
5M38iu2fOt1KMwo798nJuYehXqBC72GMJPbE5WcO96xHvfA8MJyBW3BsyLZ6BB02XK7pzCp3Akg6
XwM8V73qfmM3s7e6ijz9ptM5xh2qgyf7lCUgM/UxKToYC+O2GJC/C+zDicTSirIwBr/YN5sq+SH6
1eVLG+Ys6BpHTV4O+GGvbowbr/yHOrPrPubJpvryLcX4mOiFn5vdkQZRu9Q9XGez8CI9ehbvURSl
x9cHXsTjNkXbMGa+9DDY+LPBo8oRuyVtKU8Ir7Rci/Q8+HMs4GVok/vFX6obmxxMo3Xc9k0ETY2P
zkHKGcmtxmThVmfFli/7DZW/HPa9FmuC0V0OfQijqEybLEGP0xgEYpUcgd1m49s4iN0IUSBxVBr8
rN28w7Amn401dJjCyrX9oCbyqk/GUKOa9jF8Hj85piauEK2daWt96S7ZqVRpA79fm34Y4Rvn20Tz
EAxbOHsP52O8lisT5IIO9KHDd8LiHOrvZOvWtmKMZE6oJtFlvLuZJx/fe21nJ+rUBqZc37Rj3xT4
xvoK+8G9FxWqAzEanTS+L6stm4r3WejZPXmDvpyWGM/MEZqJGvEcIHvXzmV4N0p8PsZ+Pzgiz5tb
p/BdfzlhEtEF8REmFvxSSADGwCP5s3cg8/IDywIf57QoQz7lN8eSWAxlYO+PaWo1NvCminKVJ3RB
6Zr+RbGo9umnopZk6JO/mj6MMRrbldgNmeyfYImVXTQVzTt1jSB+hGQtIbrjXRO108Ncp0NT/Nj8
BHvOH5ZVFUHAcvAgsgdEHMA3TfxZtSAm0IOsiQox4B/higCPgF2Nri8GnCCVqcgR8SgvUy+n8dAq
ihUdBfOsjQRtiLAg2PJ3m5rdeP0Z9Kmq4rt8aJN0EdTakmEQf3ZSBZhk7eIShzgcBRI23CJmhWLf
UaHXkFMs/hakyVl6B5FJiOVRgB9xlVjdxPxYtrCamDCTJpm6c/MeywZYxp2oiJnFgkMMqL5qi+G2
pOgfvRG1ocZ24PimMnUUbYvkvN2jKlbCx5irDoKFHtKJXzZ3iT08B/uWNDN2Hl3k0FLdU2eqUbCV
JYbLxXGdEnh8aLhCPu7GMQuF6L3yOKp44R5Chu9Wj/kIEzUfdiNusVn0t7t5cU/fSIhznH7LEawz
uBs1tTnO5HmQmluchEYT7XGqzrMvwxLWkfisC+GkX/JAeZV/A/EvV1zKEnEYfKCOFy9waSJu6GF2
0dR9b3qPw+e3Oio06tg0xhZQ3oR15TgsY4dJiuOZ3y8pCEs8j1HQPKzp0ovqkRQU2yzaj819QAqD
dj/x7/E9oEa86+Yur/0bBQ1LrIexA437kUOgpstnnjS96Q5RFoHCHhE1DwZALdQINe7GCF+o9P1Y
t0yEG1WBb5rbynfjIn3o5zHNk/sZo75qO/Ww67bqbYVmX5dvqqQHfUF0xNaC9AQRKv4izNjFmd9C
lZrRbFobOl1kyAScjXcUq9nm9HHeMKExmPrjUOChO13sxddIhwbSBehtU32keAPv/9huoV3IoXEA
kMHTs2g8QcTO4/EUyMIlL83Czea5/RpJgysFQCwTqYL8mH4JtrCP0XlttZ/FGCGEhtqlHsaZDGR0
ytX5QO2l5jlq2O91uVu6tXPSnVywjHHpKpi2ALsY7C2KK+lqlL40jRyEi1dD58b5HN8Ynl9o9QdL
Ms8+YVjSSxhFI47MGxyLIIs2vL7aDGg4x8rRWzKFVD9BDOlNR1j5FBtvq8UR07RrjJfp9xoUtcat
aImgqWZT6yXfQwx/VPBmHYHb2s8T3m/6/VDOVK644mgSckHoU2bzimYNZkTp72U4qU1+bqFIR99G
Qq+u/hwX6nKkqEm7FuHTOKcevfrSKq5ZoHAhbCiKOeEDcfSu7vklovQRN658oMuG92Hw/HYpj5FG
++cclDO0TnvXMlXi+Q2Avhqabu/mVAddmtpNOgc0agohCgQALhstNcsxXVKMxhZMTY6JV27ok9D2
iaq7wQw0bcZjkaDxqdAcZCVGMPlIZOpOcllbF5Ai6l3XO6wNJ68F5Fh0Kj6FcpbS7KNkS0wI/25A
rnBCuVM3YrdRFjfiyNmMbqkHgTOz6xzmIUYQChN5VLw9A+0Jivf5hNw7P0m0aXP8biUO+gjxlkJm
3h3d0VuuRWWuPXMuZTjwN1WjmXibJYi1EWmFcm2cQ43fzxztTDGT9x1gyyk/3sFhIfPbpwKo4fvg
1SNvRh1np/AwVzZLKJt44IOHEiTU4SDMKekIFUbxwipeNb8Ta5GRzbscNPDfKib7O9l79uWeP/r8
SPNs6T4FbdvToRhZIIqrW1lkrfsG1WOu3H1ThfPKCRbLB9Oc8mzceNcIG5bPxTgtiL7b2hZXg4jf
HjKJZj0X4DUeNY9dMGHFkeyKfMAoYu/Pyg6ByElyvLs2GaxnDyp++7fN6SmsjZTieAWUaLd1bknV
o+h7hnCLm0791X61vgxjl9CQtb91g5Wbvtw6/joRwwEvREm6FzY88nFXhTkdQg5T4aRdccAYmJW7
Rz5JyoIHTlFSdaCc3dTZfi7s6eg/588QXe8HpH6U0Q/kyMIO1UwN09kVRWJvMD1f2/+527Hghc/D
rfrMPndChEUmcJDZuJBcYfbZYWgbVESfcVgxyd7RkxeGDNJn3D8/pEAVfDBMbs5rEwHAQbLWx807
DeDFJzTCZ6vsfSq02z6IsrpSyCOhfoR7pImTHd8EYorCU2WLfAo/6JtTnhz8Cd79vAa6uqFwhQWL
WzeMc7QlCKQNqjH3Y2P8PN9uSRXs4Up50zylexjIvWhpSqzsw20u02rsyeLQR8VSU0CKl8Ze3vMT
cYTj8S8TIb/5Xg2jHQLovhaQbjW2anIP4l84/r4PdUk3mrIt9Yaup1zHrNhTE3LCLws8nAIQL/R4
Jjvjh2XdPpQXCBNdZJ+5d3lMVmodLUPIrW+FjiYfddYWGPDcNFJ99E3Pue+SIUVjDlQgQJW5q3qN
PcfFxSRDXvJUIegp9ClZx2LtT6MYyUGM37TLYzDpApsVurSmS3GYDLRCjQFb53Ggd3LOAQ/6jD3M
CUtyeduv3spm8oxnxH294l8rhz7/I9Pl5FHSL1y5PLjrXFPZ6bfUONjz5Oukuv0CirXcr1AwMApR
lBqJyGu3rvpEJXPxv3tWf9XtQLyjmLMxLLLtg2yboEOlXEGOgf+O6aj6XHpuPt8tZzS8SOTIebot
cL0rDphxTO1fZiia+G3mtHg80W12ngySbLfEyvDgSrjsd6b0LQwxrtJiRsk4D9ys1wu70plegBzA
ChgSHi8QTbOsFq4g+DT8jkGponCHNFEHf4EfFvn8WG3EiRWUMRMhDcEc7EwfNyxa1ZfR74sICsQ4
dKN+xNR6nreT065ieh9Uc9SORyWj1SAB5bCmIPZd0ChVUOIXX2UfTshABm/hjIphkOdupDRerfOl
O2xVYLHVfoMT1+9I6FN1N6KC5V66JLYSjOI8UFPAcTFB9FZBGjiRPjZFss8n5Ml/L3ng48QzOB5O
gh7JbJYfN9OBIz4sIWYLtEgOpkWvR9yIMAk+xtKN5Ne1pPRGVuKQg38ZyiL3JdCEDn3nVAdQop7i
JSVF2kWeAHC9q9paDN8yQx3zaaYAgivolgQh9sLPN0uhYCxofOE1KMdPUzFTMTsOKJRcXNTcwAIl
buvaVZlgbzAnJ1rr9qzYRYXrUDx1Xa8N3ktdZMx3rD1W7zsHj1ClT1MNn/Qppb0RTztve8b2OegU
8NtYpxL/Pv5UUJbg022sZCSnQln8asYNEngxx3SV5teLsMSlFQ8j2ieDl/QDfuA1XB8gPs/Dp+xm
lJkNyk5JzfjBrdYz8tb5vkWrVs9ihs+gWusIEpz9SmXf+RSrMppRxZcs/Ye1SNe6ejtxY2nHnA9w
4SV1KbzIO/RF68MFvKB9atBM0gxDdCZ9bjrAU1DkVmS07U7c4TPi1xJVv6oxqFpQRY+Gs4x3Jhdc
EDZKvMyiI/SycZv3GzulhtKnPRkhoD3jhMjByYt2TZNv/hOg9AyKh2+LysqdkXXS6kNTzTbWIS6x
Q1OB0gGdCfIY1mNoZgjYxy1ox7yhujzMBn2nEYHFdwnnjsPRytVjuy9aad8ey9HWmcj2LfwIacfi
oNhJ2RmuL4PpB9Og4kcZCCWdd8nsWMxxzEfB+yrHJVLhbGOXAoRDi/bNvW93nsmLcz5khhy7yZuK
N7TRsUDJj1WBxOqvK48OEu3tyak8T9x7yDew3svCod9usDatOBPAorFeM1Kuq/keqFmYP2rEbHi+
DKjJtu8r5gADHBqNlUp8F2G9QYuuGOKIxyH4jPJiXU7ivMfwAMexXaGGaKTDbKSLuj5QYbA3e1ms
Y17FAPVzN668nr2l00/P0LyuXBvfQwOc80H51KE/zg5g3I/iAgS3pbAwL56NGwPDeSkpyUAmzKf0
vnBX2s7uS4zVV1wJRYHr7psL6m7mLgGe3ALfZNtP1HyN3URabYbtA1TiMum+WnO3NGY949vxd+zU
CxbrSYj4hBRd1egrHqOytRQvaPtw68BUe/ts/MWUHvInHSW+c+yUTx+VnRZ9FoZHHE76EdkPrhVl
dcg8I8jbKsfkkiBJvn/nKJDUR5IIHDQ/KR/CwXj0ob5kOCJmqcM88nHrZfr31RTzna4aSSreN3pq
9fBNFNVsZ8dlbtZnSOoZVe7a2CJOXdx7trJxxpifwexzuPT6gKxkGBdW/+Xhlb4811/Oi665jHIv
oHz1FHxwVPQoAuUYK++zS6ShS6vg4XlU3DDYRsLPVrXzaaOF32x/QdQj6ffzjWlFGaeP23N4KFtb
UhiUoY8Dcr8F+6iTC/XTItKJF270XvQ5sGOl4kqWf7C6Q1rtVbZCEHurumaZilNBmoRR0VxlrZ/d
o8KJluHgDltbu3t4yxjL75xcz6o5+BAE22/eZIBrT/k46LF76PFuCac/VTD2mFmQGcyIVWQQkKk9
tEGJUQdpbxuV6ruE2UeVcE3rcAkPgT/Z7Rc9WqDkftV13KrTrPLSm/HrUpp/5Q3UTeCFpk3ab40c
R7DLlZIXTqtbjyfeEyed0Afh2HSQvseKHIn8PmwgDX/LsCPwfkzNOCczxlVRMdqtzWzqc+37a/yH
hoo8RXuyKltjuKD7fTraDQNciRICDDQoqOSxNtIMl4LLmK92EmVsCijTz7UPZ95suMGvyT7uin4f
fNxzERgkneTjVhVJvXwB8g/oUGBat8uCw5AGRk4HuUmbAUbVCmgC9p778U/yWDqOHTZOQH58qEtU
d9ldn7Z+nu22CRlI/kTR3Ynqd5yqBiehAyyqFX1yPUy19JGKs6dpd5VkZV0DU+MY1r1x8gKDZhxX
hwDsEt151Xxr8NPk9VE2K/yQ5iykQ++uP3OE3MChcJE6uJt8TpvQjhAl/Vpg3EenRgqYImJmftR1
P5XfdTuBDpf5MtIQABmqX4KEaCCFCs/hxqaV+aBlgA98kSs+gp1CevoHfR86gjBoCkik7kIbfdsy
PIPqOT5Rn3UiRT/tK/x3bGp6qXKhULBnuxUoRj8FwWSDF30KuE6N1Qz/K0w8fFywcpfmbR7Q6Xl6
0PgF1E9OFBuuXDey6ymdoXTvUohZU+a+GwMXn/y3NFeoBNq3Md1C76Z2iNMd5YnGug26Cufsln0B
Sjf9zdnN5pbpOWD7i3VgV080UDDdmHKohNaD72M1QJTdECHpVXxxHFnp5QN2MXLLd2hZWvGVDXrB
VLzWlG52aZ/qHtqxwTccb3DiKNQ0U0G1+FkODTWOnRN7+J8fcUVvxFfh54oP6nqb/Nvgbj8WJpiv
2lMXUbyObxb8MLCk6sp5GwaMTlYgdiS9sFPVPp2GufimsMcS9cGjllA0tyi/UCzvaaNAr4Zjdp7b
LdYKjC+tnWzVtcb9E8iQL07UyvY3ie7vPqV+Ft3ivWw296i3Li/W+2XtzgG9ae3WMy2tfabC6uuI
oB5nXtgFQ8nDihJtf9d24WSfxaY0cJE3L7r5FI6pm5s/LsWr5+WUr7MtvjkTtW33hjSRXWBHb5IY
A3OjYDUxS3CQtNmCxldl2OXYkkTjsccjx1PHeEb2ntxgmdy16ykeZtbyjgpCvsX3gjYu2oCghVw7
KfNabjGdACYy/4+yDapy+tC4hcFteWsrVzntjjqBvVrdL5jGHcm5HV/e43vJk83EvLrZ3kVhkP2I
hszkxQmDDxGqndMMJvuhYZYMH0WBzcrHhJy6Fzy8xt5bXSCZ41CMRah+GsDvGP5LrZCulHPqgM7k
E35OPY44bbAjcbMF3KWYbFEXXvRMSfC5jH4pB8hptBv789CF3WKPHM+7fbJuNl94ToBYgLZs+7xH
dWBvPBrUkfZ6wiqxFVuX0jZnHph++mlCL8V3QraIVHkYpgFH2f1iK8ggLxf2wnMFOMxhOudv0Unn
c8bMMm3vnRxczqhjWDZBcFepLvawZdHk9OPRLTOdypu0cx3nN8ws65HwL/IZ/l0umSQVRxGjtvFD
ccV9iyVmzf2GaVRKyhlTmXII9g1cmcQWntYugAesNlWHAdbAFGfdI6AxrskHHF+oxYGMWA4v8LGh
aJURQRHy/ofXQmmX6iDyJvvjrFcNC47yDRuSsFWwpAwpEDu1tgEsD5eVguhFdngpB5rWoajHUQ+Z
QVC259pdv0LnRWpOHQnexDwesZRa6d8BTBbdI4+FHAlp3j5TFa8k9JPGz8DlKI51E2UAmujI26Hy
feEe8PftaFXerovE9NRxPbUNvyHcvaT2MbrwJjntRF4SQSyMr7W0cY0tDs5FyXGUq9ef3K0E7UBY
v0gOXq9z+/5vXxUkrmu1I9D7Ikty/BeLsIXdA8vNS44+Lkqcu2qtdq1XN59f/5qX2rnLHf37a64o
mv/9GgpHeRTDUApsTKO2WacJmNhAa+gDRRoVtfcT7gIOzL0gw0GlXKQSv+n4KGxzzv+yCu3VMLRJ
CoGTjiUpLMqXNy1mSiHUK1bSYtbNJ0PXNeYQmR/HmFV3tgBMN5yRuqvImGqUVigFXuZKjykar90w
BuPHc0FznQdLPHh9yF6yLhE0Ayx7VqZJH0NLqL26yCCelsKPUSiEWWttDQqgInlMsGlmKQx+jasF
ym6sI17/2vPS/ffgxACRXkK7NCxIhH+2Lfn3jIAvvkUmnIeTB9OWQCZTlFr/DLUkOWkwRyKaYQ1M
2X2bQM8PbLt2ydMohX9cCtyvX5CdGi+uJ/aElwqRBEnoCQihLx9WMISzZfdmdGYQG1IzMC0sOpYh
bOs/cdFjGDbf7awbxdkKpI4pkb5//RJ+mTAJiqqYNRLyX0zhrhfkiLAggmdjab30Rqt2cxvr8Ds6
eDyVDjgJUc9PiFBje7qEj3jYQoQDlxMJrIv1Dym19S6RHCGo1l/K6q9f5EvSNQ/NimvtSPG1TOrw
KiTj/gHlzlE4wvno0PA5vkjuW2YqDrPTWDF/fhOnrqcoXxkIDGaYKDwf/s/LR4PYbCpGmeAQmazA
PB/xYOja2wYP3n54k7vRaqP1WFFuf/1Wr+Yo6xb0yk/x7kGKGwBXXX0x3AhTaqzwD1Pa8+nAX1A3
MNcs9aeL18JlD8gH2h6wSrXLdAU5rdDjFL4/eL9ZqldGBPZ6SI6AxZPYOvoE17JqcJm6CDAVOFA3
tAz7C1fGYoTgKTOmpuxyFwJPAsaM9YdLeyKSlXyuAzpMcBaAx8NbnbSEX0c/AX2jAdHqhxlJAosv
pMdZvq8KiRTn9aH07LT47/Li0mPfRTKLUwXaWTe6fobZMDkKyIChlOGMkQbm66xwdzbwpUpqeS1d
KjY46Psmza0eaAiR1ATIVvWZLFJ58IziIWzQ3XU6trSdGG+16B4xj2XBxH1gw2l5Ju+IHoYc+72H
JP4+p/kFr75syq/f1C/PQ/BAgkDQPpl+vm54LTg33RZPRVPOe3RLF4IOdJuHeRrRF9UEclgxhRVS
0LkJiSxKNlm0E5Vpp0lKKo1BBT9lpUxVP1ysMrz8zJ5E4WZLUIlHyQybM7dGUvf6lfsvVzExBu2L
SGhj7wXEOzCjl0vK28B+ID9ofOFrW+CQtQOraQw4Cn1KNOWkHwheEiwjMtriHTDg4+4xnMw5Ys8x
NKG/ZYX1wA/qNqFtaVSPpn9Ttmu4vHMpQ+q3dAnTWNF3Bj+9AO6ZoI/Rjh4IC20PIX2F7tPzE2u9
jA2wEpS/OO/2XmAbUaQSOjaEk24T3+oBjvs/oSOwJN7XYzM63cHQDoenjbM/ORR4ZlL8JYVf+OXR
p8wXfTUxmrAvrw/ZlRjeDhl0Q/zxCXx0V2Rrfzlk8JpbdGEDDUBaMJwC9vk5JayBHllcl4QTjkfV
W+fRuql+UJYlG0x98K7yJp+WipfV7bRVv8mSr7YNrowcDZyCrNBjL4+uW2sLv/MDguC2d88qwKLn
cMVZQNSIZbsEgR1pZOab0uzIJlCLIiAMRPXHuFIp+QTDQM/0c8rrvLsXtpPqvC+gDxBTXx9Am+L9
OwKwp2KdgvYCU4gQqcfV+HHEyoA9ZLhPAnSAX4EaFJ0WkGBKH5Vpv4jhz5RKcYFmr1uD8Xe2Ab8+
P/Z0Dreeh8QjTpLkaspTfPR4AmWO92GvCJ40frK+AZuk7Xj5wRDBMMo5Cw8jy8PiVJr5GfGymgvL
hZycAYpa67U2LL0+Mr9cmg+Q6CZMrBhUIIWW9HJqTfjF+EVdBoetq9hhwHqhxqElawgg9I8hXvqw
MrgWE7qZ+9WE0JraU7E2lpmH/lnWEMizpvr5m+u6Dto4l+CxQIjzyRMF6ezL6/LoXIm8atb36Es2
qtA4UqNphcZiCTPTvg6wI9jehD29RN6BrCQyf8AxwlbYkkt5W4A5Uil4/bLst/5rIiECSoOILqrI
olDs8P9eXhWrPaE1HhQ8E8G9+NakAd46u2cyZymYA/d9hBz8d5mydzWDPWRYNgKEceSTivySIq4J
LOCGqidolAupfMNfnNM8QoMGessIYCIpGapViQrlLJ76cCA6qqxyVyOXrh6xi6IAu4NOKfAq8Dmb
pxk2WdLWRND2AEg3s9Tz3926wGXcOmbyTd1iNQAxiiaqB25a9l89FIzhX9jbQ5tU0KCXt8q4i/F3
wYQhAnWE1PbeBHkhNP7vxl24PuVB9jrSD5e1dDVLMSvB6XRYfl608moxTNLn7Ot5jcAgJ/q+/q3X
0c0D5PGIvDHWS6jCfhl1Stbr1oMuYahUaqL+mM/kX5JZYPfIfLSRit3JZmCSyhT0a5pe8Q8npxa3
PU41ol6xS6bO5YUFxsn6E4L2Aqzg9Qu9ckbg+EAAxjMl5Uht88X4KjOuI6WFTBcEY5dSYzVUvfyG
bq1jemBVbflEniexcN5VWYOM3qRSdf8ESN+lVUjHzKmkTHTWgvdH1HD25ThG5V+DyCy/fXOngQ+K
2AMS2iMrjiHJG8eg67BMmtCrAKsbempsB1fDKngEq7acepwIbKbV4+nJZKWm67Vv0HEiYMQgALPf
/TQVZqaXTQl77hCy/3bZb+Lb9bqhQ3oEwhB6MceGX3Wao9nwJBZoZkBol+BLsVZOeVhG1Est3QmU
fagzsrH5L2lKIPjf7DtXqQ77tZ9G7Ncpj4SN8nrfQc+ClzISK9xNEekl6L/OHmFzKZU9SJ3xm9dn
wnWAQj9IeAggMNiTA+nhywAFiIN/gampfTe5xdf6oLbJaV+OdpJeOMyepznovv69vt1C/x0ZPUx6
yOVw6Ajoch1cazXxbJkztl/qH7mPtXUHkRd63qX8FdTkWE8QP4knzrYRbWbhrswdp/ElP0hZKDnc
TJSsCUGwZyy5cMqjJjwUg/DpBSCcoocWMnXaNkXpWwV56ahXkvLj5TiKn8SW/RHDctcgZjS+cz7Q
0DV330Pe7or1sMLLASCFy6vGD33t4jC2m0uevPvO02M+BUg+nETIP1Z3IZScemUqr/lNE3AbpV6O
0dkry+WoH9uIcvVwxrChFWOV0JnXVCmGWQ7ZytcLCeb1p3E96wlcnB1TqqYhfCDfvcp3MmzijZuR
zlyU9psHpeg91Hse+yVZLDA3JiRxliG4v/7d1xmFx3+ALzkmUhiPg/h6555X34wxznTUUWu74P3F
lgQoAvH0LzsLZxEk+KJLWfzZeT5cimpZ6PIav6MvV/+blfjL0IM3YgkWkYBZwfY1xNLOncKTAFIp
Rix5BjPDKyg0HSMEVvAZfzMCV7mL7TZA1kuWENrcGBbpy0WoFJ2YQ7r67pNzYMVrdOwfBynR8XQL
KehDdK4Ke76EypHHkQ3SHT7NEc0NUa/9Dgu8jglEAw8AO0GBQPrySxTqkxxamvBx5YmpWrxLWMXr
x7FKbOpQJ/SITakew0cmuSjbxh3e+hBn2DAwvGHCGNdHuruPcVJBBkCYXZwDrSwCWd3A3rPUh9XL
QziG9fnW/rdDCTicgNWRCMahj8/vy6EcSromidXQuMRjvt1Qi15LjbWdJSOlRTrWR3er7R3Qp5K/
SycZw38oPw2tf0jpsLd9/l9fEHkpm6zFEjzvF8wSkio6LI01xORYC/9WwD++GydtKRZbFG3soPjL
jQ5gek3CPVH/pIUanaD8eCMgtliZMOyvX9RL/DBGwEeCAjIG1ot3G5WLl4NUl+6K92A27g1AK0un
sESYH3PAOZiaDQ4rNhIbzfzKaVmHQ8g6Wg7s6xfxyyyzICYnQRa93XiuUxBkGwm9P6J2f6HPxdHE
N7UaGHb8D3NztpLQD69/7Tmc/DuoAkUlgDMIBPh+JsFVSi77WMerCDDp0VgDTYgGco1uzYUcnH+h
uUAc3MPopkrvn4kXM52YYI/6VcV06coQ/kuBgzTsI9wwucUjjTdcRN/BavVOw+Ju899pXsCHQEls
+SAz3or947NUroyYh5fZOFcQe7CUx4CGH1OFVC9G5oVuXj9cVvrrN/6y3sBDt7aLRHeXLlsM7nV9
Ch+lEDd52hU0hTVb4axv9/tnFprToC39O10JiOUu6hsl0cPngHzINM8SyPO1/L9xTv//6YdOWP8f
6s5jOXIsy7a/Ulbjh3zAhR7UM3sAXFCriCAjJjAyBLSWF1/fC8yuqqDTm25p1oNuq0lZRmbAAVxc
cc7ea7fy/mdEXM4bwPmfZaf/+0/uePDcP//tJ/D0Xl4/Fz//8fezLv/5t+rX366ej/13f4LRFeMP
yFL0LWxWcw2ok6AJM/3s+n/8nT+CVsHmj0o859e16vgvMrpp/GEwDzOlCR0CGeeaf5HR+SNETY6J
AgutDAce7a+Q0d8OEEq0K7yD5cdhEYK0pB5MnS0xPvTJI/Kk7TTc9+Hz3K7MP6oBHgY5886OwLXN
LhFTNRk6Hw/O1ynn31/l68U1TTgrFpSlULziDH9ruqkAMAsx6fRBa2IpBki1477kGAF/wIrOukbN
CeOdrP68iKPxThkM4iWHRNtxxu3OO4hsKJiLDFo1qhR3jcXKL/qJf6ia6hNt4SiI47hRL3i6Iqgp
W5OLl4W3Cbqy7xNB2zNnGuJUCjKeN3TB+8dWFdSgnLTo8T4k4keijaR5VZ0+wscaMcGDDhaoznIJ
GDpr5SXwMvcOZF7yrV8MmNCRQuQXbaFp/sL5dmsBCHjGHpQQdaZj6Pdztru47EAkoZmxq19QJ8wr
B72a8eej/e/51gCP/Cva4P/9j00p+C++Sr6R//qL/P/5y3OZPP/+FfPv//klCu0PFXSLpqLWXZtY
GvvhPz9Ezf1jPZOs9QH4Lrpm8RH8Z0KBIf7gZEhZRbB+qq6+5gp01dDH//i77v5hGRxlKYfpFKsd
/uifM8Xtn4P8z9iI6CfmxnzNH/2d8fLuEEiLmxPRuvGk6cXu+O3q3AwEIZd9SFMgjce7rOzzBqV/
qmyqvJ5PVTrZ2PHX/fvLY4ViRaDIqTK38ChoXx1cDhC+QSgqGRttZTyxT0peVLshQybHio0/3MCE
Nzll0iI7FdML1TzwY3kkxmuZSkvfE4UaYrZDC3Yzo0fJN1HcDW7gwua/A/thaUHcWwkQbN0tLjqj
L6Aol/V0Ng5qCSDENSGJzAjCqd9HFeh9GSL4Hy3RSj+CrQNuTaTFFzNuixr1aKrfUWGqbt2pGPkt
DXllJJuQboZhGdSMgvP+qQ3r6CxKBoVQF3NwmQ4MQOlemKzzFpUV4aJEDsU3l+Aq9kDSjr/QRbI0
X9VyYisxLc6wNE0Fu8KikDgZsHtRbN/J6vEaRFb12FH3uMBBmt5Hpd2mWO6kMfo5TqbBwwE+INAZ
DaF4CpqT23G0RbQh7EUbf2LbIjGw15b+WwRL9CZGAahv5dyaT043EG4/trmwPASbVFQUOqlf1Emb
k71CmAPQBuIQ7mx8DJQiJDBS36mV5is1lvAxceeciCnTyW1ycdQOebm6NNLHhzF9o5LcaQj0NOdR
yHHWaev3xUvBvDZtK0OStTs0XRf5neqsrI/I1e4mJSr0vdGbnRnYGKzu0km3cB9NZJViJiIuC1WI
Maq7FbA7+CVmzQtGba1SvJLuJweuJhTJwiHPDz8yhglLsa1v5MgYgrKjMJ4xQygEOWBAiDZWRoV2
W7ayuZVTP76k7TQYHtlrPSa+ZJhNvzC6kehjKiafDRULgp8ts7Mdm2aJd5g5UBJXSKE/9/VExqdZ
Gimxm4Y13ozhirvsxqJt/DCuzIATnY2MrdLmnd4b7c+kVisSIkQ/UXya7PzSWQ2wvkD4/yPCLUlD
MpfqpzISXRKocdsuG1mPnbrX1LbbxCRSDU/GhHbCI3aA+GedLYPY5Jk9fYvieW4AgFg6gYpVizYO
t2qySvSkMMmzm1yMeLIz8jNMopgPGCbKi5NaNvZORH39OupCkw7UGr6gxmHaB5kj8QjP4DIrb4iV
5gGZK5ODjjC23FL3MPKNyGDQ+KFdRmgSmml+cVhRwCw0GRmztQnubQM8hDhv3FidWLPXUHIOGiun
x+Zg+oVbFFLD5OR8zfyMT6YO7G1vJXFnb9hPG7pXKfhZ/EmVwIfsIu+1rXCn4VPXt2tiX0KIygZV
zQoHQRznZSAWrgssuPEmRgDwY9FH4HMaOjaLPrhbyU0Ly/e5pptMljceYxs/4ZR/m2QPMVUMpGoE
YZLY0cbgmPRz0s2iv0pracPJBgtf7RDmJua5qyzRpzif6mkjZrxtWzNp+u95vGAZGcZC1a/ASWZE
eMFjmVB1xgMKaGAygOis3Pq2WApdaT2FK9Bbtvxiwy36VFMDv48gFmMAbvPxFmqqqW2WxhFNYELU
KYL/xk3x/+qFmrL4R0s17sbn/u1S/fpf/LlYsyRzlqcmalAbdfk/LOP/uVjrfxjEArn0VejVU+RH
kvfPxdr6Y0WCWzbLu/Va6f7XYs06TmOPHbXGmFrX/r8UJ7Sujr+tnuzhaU3zF1n6upJSeHi7eqp5
485KSVhvTPPEpxeZBswV459Dg5d6fEugc4/vLmOxOvMILBD11rqI/7Y9ziehj1XIodVOtOHeEp36
pbFURQVz3rT3+GCGzyIdp4uBj071yr4cWUNVV2lXTgGJ0mhO1ccYYC/kYkpK+DCgyCNVFrlC7phV
fEISkBcXGF7njvwB1SRBE6YrcymIGSwDc8pXLdZvxwAA87UINe0BlFb6BfjOjHFgsmF+UStwH5KK
bQZQXFMNwrxMLxpquZC9sOjcOIMOv/q3kXJks3TkwdAkcxHa0IpEeXOwe5FhVpo59nofxKqP1Pfa
XpwHo/wcmWwN/7V7PHKht6cjaIr62o3794UO3sCCM0abUJ7g8BkeZV1dN4SpWnoB6lDfoEHynHk+
79v8xP0dVmYZ1mjgV9of9ivznS4vIlRx1EsV14oscCxW7rSJUugpAwXTrTGyJxJmb584jb0rya5X
Fah2KLawoaW1+na4NbSMQneaMQXonKYqHOubjLxtf5KFuAU30JVeZ1vZdqJjE8RNX+1miQqfxFjn
RDHSOKyN0hJhT0onhuQIennOwU/pUHBPUYG3tLcI3wvGITavKO2ImYgD1FYeSVBjibLLcK+diNNW
YJAnddUkqZnsoxEUwFYFknFJeY74IAjr8jGBWHwPGHXgGFm58rxuMdgDnH7dfSorgQ0npKy3TWv1
jZ8uUr+CcSavTFEnF3YcWre480a05cCpe3RNtvmyzjbqFuk9AbZ6a1isasRh39fRqJE+pJlF59um
nLdVZXZ0VcdcnTcuoqZvjczU5sRk8W5DzxOziAXSOYdQVXBWofJvcwWldpjNcuAcXztk1TtW80WS
afRSz4jwP/4o1oPS7/PS2rDiIGQ6Dqoi2PfqwbWKvu6sCOuaN1gaEky3d0h8wJx+CXc3uU17dj2z
TQhhRw2QJGul3hR5096ZKd6VdqzK3CeoebjEF1edwxtMNxWFNhx5Rn8qf+hgonj9pQhcV1qn7Qph
r3/+21Nx7GxGc8YuV6I93BWpm41+t9DcY8Ks78mvnKrNX3841FGgzDr0iig0Uu75/ZJD3NZNLwks
bvjGCIq1nZ8hQJzxG9jCCGh5qrBBbFQcEgW1OOKbDdrtAC877anPyW32RyWUZ+AjMnZkZZZROTeL
8XOCoL30Y2TAp0R7B4vZ+ow4xSIMVK1VwW4d1IUXOfZpaPA2+TjuG50qiqebJR/7xw/myKBZ62kO
Nhwiz8zX2ee3VyHHKrPyxWF2MQx50w9zD41IPDRwSm9z0UVEa879ien7UB+53hvfBIpZiDCcE8yD
929GQEix2SieqkqQ8ksId2mHp5gk8LQa6q9kE+DFmTrSe1G7zTm5dBKemd9aevrp4/s/8piJhDI4
dlNzRT178FMMOS5sKirwp1HFeWso6m2cLMn246u8tjp+25q83vFrrZ88FETL9sHMWZg5+VRmrXjZ
MqpnObkfmwyFDFsVqCqZl0SG8Y2iVn4WitpI6eyQlTlmRfy9hut5XeHZpdcNdgraQCxOSKqPPgJ2
bjaCPk0lwOztpwGdKUMD1zPSCL4NzEFVztjiRH/9KjQ5EFEJ9A7rYvb2KnXUKlXjtooXpVp/a1dT
4YlanFLbHXZTGFl83bDSVJVvxjj8zG0cgNoy85yR9RVbxeqyXdNrxT5s9OV6trJorxuD8JfCDs8+
fsXrGzx4w+w7USs4KioX5vq39yeSeTRBvONdTjsHTwYO4MRjvCl3qSHdgPiD6kq1LOXJltOUoF+L
0ruPf4F2ZLEhvINqMfURPi71YJB1UQOZF+8z5g8ANolSkg6c4lZPMiu9V8hS3tdtH+26QR/PDLtu
L8CND/tMs8AS5HZ/ruUTK2skQ8hrHTkxH/+89Us6fEAMMBaptcOEDvntAxqIGR/KxIn81VJ2g7Fl
uIvwU9EDcZfx0kGZdSp05NhgYB1cJzY2Ue+WGeI2CRzUNbTNjll4TdEtFwb15ZcSw5ivaZAJEt3W
r2TnyKeP7/XIrLrqKlncqGsKppe394oDSsUSqoNNGhq2Yq3OgKynERCqgTcn6yzsAl0TnpjLjlyV
AeiwVqx9V4qqb68643Icc4AffqMWiacChv86jUWjbVodMZ5HV5ta90yE8+7juzXWv/jg1ToGLVy+
bg6BnADfXhiWYYFnj4RpPOSGg+GeL2FvwTg+j0oc3ZvIUmtl07MDOwfaA79VR+NBlV1i9Z8Kign7
ZlTVXxjC02hPnpujERqEZNKH4J+CtXfl8pIU+gJAlepY6JkRSTp0tY0m33AUW6atljvOJycyihFL
OZuevYYhVp51AqWjNxeINf1Op1aJw0F25haGVbFnxndl0JiO9VmgXR58oQj72okx4O00cmmZcWl4
UEW0Yfl7M4LmmgDxzF2tOIM5b4Zi6k5I5Q6V4es6wUGYTjDfMWAp92A50iH2InJe+IRhSxGjOU2b
lMKWzk62incDhlkfZAaa/DGfLhUTirUrZ/XadQkhl1lTnTlyqM/SWHevm14VNyP88FPN4iPrBdO3
bTPT8l0hznr7tqmYRV05xuSJq6X1A0DkBO6jGU9EwR2ZTx2bvx/zF8ceRvXbq0DgmCVvn41XTEj9
WDhxEVCJjQhoIpYmcGj7Xq7Zdlbg9EAMEow1JzbUR+9zlYoisEW57ax//tvWiJbVkED4UbBtK3hx
hez8FADg5ccfz7FtO0cpHIsQqZmrzIMb5QCHVdwElGjXprU1sOF4mjrAiw6NAuHuMMa4Rmv3rKKJ
uaNomGydZk5u8QKDCkxAR3gFcqAvMYg1L4UBAysrhikg01w78UDez6d85AZFD+o0TC+HTUkJgZVk
ZBbXorRZI0o93lBlTh/ragJ/KF3tTEbp49yr1om1VVuH1NsJhrBSXBNrhUgI51Xr+durQILpulXc
KZgMG3Ofo1m5KYnuOVNlZO7dhURzOxmtX5ZSgglHv3meAlm5bqsBLFAZN8WJpez9yODn0GRiFVu3
568/97efIzUZCsgIbBoVsw2AhnV+IcVw4iqv6ofDu17FgDpqs7URdvChxZ2oJ5uOqDfH+Jp13NkB
MXUzASTNKHbw25bbiQP/10VTw9pv04nskBqob5fQP93msB42Bgnghd+lZjH5qI5fBPjMXdkklPTJ
DDnxyb7ff6yC7/XoSfMYxdbBqofJuKj6nvLANFUvZFN1xACohO8m5pz1Jx7O+7WObiG6RcYEQgqy
9d5+nFFhABSVPJslTB1YiO0KYs31z41Urc9JVbCtAOT9cuJbXf/WwzdCcIhKg465BY/x26t2ZEk4
mNIZh2782TbCZktyM7OzyNTSz2W2xBuEwpoPVsHJaIzgcdE7Z4z9bMa4k5hWfUKVeOyRc4Km2El5
ga/jYOUt9WoeJk5THlgBFVLHTBEKoEFbeUitTvrajkwA6NDQognqQEzKBxsMUhqpC7g8dIGh+n6Y
ZthUegqpJ/FcNXZJNBSKngUux/BpHyWhWfoFFCTIVbnTtzjlzTkPSJWHUG8t8fwE4xbeKtjVPr1x
m9JNtv2yMjulCYl1//G7O/rbGSkcdGgncxtvX12hRJqdwQKg4qNNd+hq033lSBcS9NjuKryiVyIc
Ugzbwjgl8Xq/lDFXUOZ4LZnz4A4unWoL+FQKwJzg9I7MXrZgX3rUDORBKmOi3MH67S7bNDLNnyr+
h09oodI2+Pj2j5xA+REGKjymT1g6xsEHI80snOtR40cYZfIJcL9JtSXCeTmbn52u7fbjQpBwour9
Bvrc+FQT7P7qQEg/N1M3+6npsjkL61g9sec58nRMxNSUyJg3sPkdDKoEBgbxRBEtz0hbvg5Tn1pb
mFPaFWFM3bKbareNNtCTxrPQlXpyVnO4qD9//HSOTOi817WgTOedJvzBZ0TuY4cxkhS8JTQajwFS
BmCiT51Hjnys2MB4AXhi7HUYvh2CpSNl78DQ9CbbBZRLrAVCGZHaBck11nxisT56MfaTaIKQFNBh
PbhYgboNC5/CSXSEANemzjPN6qdJzNqXv/zwKHDy1HR8+nD5D15gZmeJqUHM8ewybM6A04+bTM2T
E8Vn7cg4sYSJUJ2yoQEc5+Aydg7J2xjWqc5FF9fWy/QlHsZOP1uTbb5ZhYjFmZ0JN5C5lgeEtqSQ
QZToh5iGofXGPn92Bo16GhKuX3hxG+R+FhZM/jLIQiNsMaAotpo//PWHQ70DIwO/GEXHwYpBVdF0
pD4qXj472gast/SkWhsnJrf3Z2ucTWu9EBElqrRD0XJeQB+GVo7KoRwsv2NG3SWi0z4DGLQv2cd2
24/vSqxL+cFCSKoG6kU00ujdDg+4TZyBunGRVXAOKD34UMqjIOMs0JduwLO4khGKcL6kH5j5UZ6N
QU/CAD7bSUfylSXL2TCZqANgxe0x1UTbxmmF53I8PqsU/dJw+7K7TPuuPbHZPvKdW6SbYwtnrK4C
v7cfhVjguEO3UbyKwxLH0hY5h1Tl5uOnc/QqVPv41mmS4l58e5W4b5UBBj5XWToTXoRJEIrW9ieu
cuwDJ1CMghpgW7QaB6vKgtTGmMjVBGUbukE7W3T4a1dPg1wDHeZ/fEvHLuawB2V80XjDK/T2luYF
dX+bS8Wr4yK+TKakPas6aklGFblnH1/q2NPjE7d1EqYwGr8WG37bXHd61kxlw9BaTNwWpQayPu8L
4+7jqxzZP67qSuw2nC/X5szbG8rIQwVeyWwCrb732eq322rpY0js93NXBumYNCfe1/v7ojezWgow
WJDRbR6MCrNL2lofOOeR8ll7mTHXN2avzCdG+PsXZZL0A4oCC8l6aD2YbzQyVahwsJIh6cq3qmKH
sUeOhr3R7DjaffwMj90R2ji6vSrzAEeht8+QbMiWAA6uBYpbDRoHzlLUdMuJue3IMYgKns6AWPXp
HDzXW/5tQCBIkkkVlmjwxk753ubWjOymiM4Xq5n2AxADD1N5e68SfHUNl7+5MFMJWk5BQ2pETeRl
wG8DrR2+w6N1H2bkxleGWNIvHYQ21/v4kRx5/AQ30JRHR7o2OA4+ynysdJLAGFZdH1NQVyo6K3Y/
ubRjQ/H142u9H8JUCzBzIjdmR45D+u1zgYtHTUSjQtKpBK7pJZ0+qaDhL9EgrUtfGz2QNd+fkgcf
2Um+ve7BPbpQg+eqYiArEXVMs9Wf07rOt/yUJbCdwvyU0xPdpcainNmyt27cMXuGTg7uUCpZtR37
AuFDNlXPHz8O1jlu+O2ixA9bW0ucUJA+HPrZCwsOtHSXxLfUuKnvOrkoymf4hnl+3kaFmT4skE1z
X0SR9sshBxg+aRJaaWC3fVrfmfVYurgaFfWaiN/c3KYx2H6PKq7zQJsPxA4vHuJaEkXiS2q2JL72
9tzSrR4jS2Fn7JobF+smcDV10YTHtiTGb1mHJDQ4Thazhe7cNjsf3WUxA9pZeCtsh4hiz1wWrL89
yWAcDoBR/ezMyrwfXM5V/jJNwx1FqhTAUtSW34kvSLoLSAg1fE2zNjJUbTqqPH6lNH1EZkl1mdtU
PFlr18Yt7vUSgmqTykdicfN447Ya6q4oXGDuYX+sL6gdIk7ELQMgIVuy6TsGQ75kB6EJvNfGNS8R
t/RWoOc9sXGqMuV3qFSmn61KAE7QzX0jL81EJfUmarPQ9uQYpsNGHQa2VWrVyUeTzcI9IjPAWzht
mp0eG6RVFJAdSZjudCGDSR3dOyJmknwTN1UFfH9kz685k43rn6zslcuHUi6oSqF/JWbW+NF1dS6C
2RyNc9DtFSJYcxx3qBuVYNbU2vaoEbZsPTo7I6u765fvjT7Ujxbe6iRtdYLSa2Ch2KY5Cgp2rOjZ
9c71tQIp2dYs05juVNr2qNCRELiepoXOPcx/aqno++pplzgxKlOFdAx9F7dJfl9M6fzUIdR4mmVx
pzdDetYmVoslBQr6z6YT2vdsbKpH8KTL7ZKnVebLtDd/ONMMxRH+edpc13QUkJMKdYTHCYqkOw91
jo5+IayCBnkU9Z+0cbB7AOSd9qXMAeoEbWkzduy0dlHEh1mtXfXJlF3AAzJR+sjWwc6iJdG0z8hV
vrO0UHlWWwvbd6I5yiPZPM73tG6NxSudKH7Qy7XrLWcCt3w1nAzLN2CFf5Mwo9tAAal2i+FtF0L6
y/ypt5YSiltSPDUNEEvit9Jy9G0H+qPHSI9IvTbJJ5JTLoSXj5F2OQHNRHM/q/01+Nf8JUuL6To3
7P4F1X6VnuEFSs+anK3gUsIyR62hdQ9Vmsaa17RJYkI6g+3oZfqsXcgK0tUG/7bIvVqv6nhrabMK
vdcFA7MhhopmchmGyuxJdyA8wegBrgdTU4fPxryAwCQxfEDWvIS0aRh/hRcXdbyblRkBqWsv5oM5
KlEP892G8ivtKY8CY3bafJfiIvpREgj4rWk6yIpLrQ5rOE9JGYRCF4TlIi2rIG9WnaxCo/JlsEmY
8om3aQewCyS8+V2B82JHxIpVwAl2S0KlrEQWF4naoCdtXG0p9gpY/fU7lPpj1nZgTgpN6hcSsx9i
J5GPvzLNLj9pA+dNbxDmhI2i76ZznU6vHSwC6LOXTkUCvFGb8JAB+Xiyyqi6LKWTgqKcQvcbgtvx
yaicnClioeCNYngm3JLaWoOnY8Wy+WSWFDdKXlSGr1CG/IRpZnka1jLF0Fpah1CirFxf9gIzatwv
/Re1mQjxGGMTWq9mypHEOlN8tccYiwezNpSQLhnuKQgsdy4SdeB8yETkmhCjyx0SBVZsoCPGeN44
RlLzylsNuhiG05uyq/LvfafFYzBBKtmYdWpYQZQo091CTNpLM+bdjTpV8Elr9NAvqL9zm2E7wQtJ
1UZNKYTWte+0SfZraE31EfKmAMZodNEdai6C0pXE7Cyfr9jkEdcOQUpVBbkiIN4vvwe1T1lRm8cZ
GnHS2edzvfRtYDTGcJUPWO9xwY/NdBEqAwRsNU3yT5E+Nc6OKpfxSRM9s57VZOm96jTxC0c2iuhh
aDjPaJkI4pZD/2CIcV72MJFETZGA0iYEyLF/VElVfJ1+CmZ1JorWBn7tRcScMT50JfxVzaZ87JFL
ZA+Q8fMnJm/XuVQNjspeXtfV956ghHhvD0qDFnFCR42EK//s5M1SEBaK0vDWihKz9yUKN9K1xrIk
9I+QbrAJql5E+GSiWMJopQvioSYpLvU+bC/J8XEup2hWWvYCzeIw1RgJdk8idNQzpUjhqiLRsnm5
sEieqQeXDUqbKboIoSsU50MqML2B8rSC1E20655oCAiHpt5peyGtcLXnhNkN/WqExyiJcCS4DYE9
XkxtMkU8xNQZkENlX8GwSiyvb1QiljJFCsziBZhcb6aD9FA0TXhPHzTUuWkAZ9vYAdC9sVs9/jwB
hBQ7wkF3gDQ6L+c2z6OJb00S7klIWghclbJdApMLT4Ciwc2MR7knp0y57kivi/0I8PELaO/ilanZ
3Gg1P3+jDXG8NyECgzRhxKA0n7Wm95a4XaadmsbNfVZqDsR93UjYQYBaR4PU6GPuAXUNvwPuy75A
7Rx+YETM1D0cC+Dr0prEbU/2UAqueajEhmWpsYjRccjmLd0cUV3XmwoylsVcnF0xGc6TsNe7USwW
Do++BUBkDZjwZlbDnH9cNrEg6M9WL9t6rvAGq0p1g+MYzlcym726E7Kdov2gje7TKJwhOUubdr7C
2+gAaYrzyr3OS60ICtEXblC8CoY6NP8384QrkyZmjTYvQv8Gl7pWF8sjHnJwApIQnMKLXGLntg3m
LXwlMUXPTdQ5+XAZJrb7w2zt6StVTAM6RRraD3ir0xGx+BqzrjdN8cw+MMe/MLkdI3o04Ohq5qQ/
y5ngCh8OTq7gp5xVHJSw8DSP9Eym2pDInjqw3FRcWx0ZSkra9/cQfONra2miG2gTtjwvOz5XIfUS
x6+uzfdt2bqRN8NhynxnRMfop7AgvrHhc2pk/JmAUa5OLBKqlmSjVwOMVX22Jt1dJHPxNWvUjFlq
kZkRZINlX+ddXPquMUx0s2M1GEgH+ZV2lvI8CHqa6iKxZRtKoye+xqIZErYWlVtyidVxq8M63xME
NvWbWCiIW0A8i61Nb7q5tzp1TgOzF2N0z/cR1/7cY471K5OZiOxWxflKsm2cn9dpWuYXOQlgI7DS
QaYXdhG36FRyNQdVHedpdpZhSbwayqLS/NpuBrJV2EQ0nkBd0F6ZwJwb1rciKzZwEVw9wCdV9jsC
kAZnZ4syqc9nhwgm6oBpG22VUDXTnTu2BqKnQYJQUIb5c06o8gP8UnfetPQTcjxOimF6dlS2BLIC
kPSJnhq1lUdVMA31bpRtZjPNZEBsU/aIIgr/SuhW6hezsKNP0IQKcS7sOT6vSGVdsAXUYDoycA1B
z1C5be0sblGdOuke2siUnjvjMJFa3Wm0qWakBB6KjaEMpmVMyG+Y7XzYdFZnrxI0cpfOjGSZ9yUY
4iLQXeA9njQV+xKus1Zs7Lwr7Mu80l3mQGMZ2K/Eihv509S591phT84W4nL4Yxz7yN6STEoCXpub
otyLwUTHXFZO/GvE6slvY3dylZdSvTZDQbSsvQoZgnhyxHeWy/kLH5M5+zoS8btKn0xqI3VxWwNp
Cc9qEbZf1dotb9BmZ+GmUKdmR0Z5hm5BFPQnu1obZz9iN79ph4guOv2A7pK5pB99s1Zlcdkug0LM
hxpq7abu53pvW3D1AwNyJqYUaYplm3er4aMlcIrgCTRppLHYA4nJpBdoQ5BCzh028LJnv6UKZ5nE
6OVM+wYxzF/QyjfXJsp1fR8vUqm93u2y4i6b4qzeOGoejkGk4STyQq0pCg8ZgyH3pg5w2/s/RCBm
ejSg5iFDg4Yvu8LGj/pRaXw6Lp04UeE80nKmpGHj9EVRg6zFPijXQDVxARWBf8mkWaNC7n8MsbGC
s2OEUo4W8hwck4LzpL507dCex+rYnWMKDH9aRDf89aoO1nzVBgBhr5LQg2qVRNlVtlBVaGqKeFcr
WffTzuDtJKURxSdKGO9ryZyiHZBEK7GJGz/oUph6yHZa77lxjmLw4N0umLq0+1UqWKVoe4sT5/Yj
sjUTMyeaMIRSq0T34EnrDRqG2qCMZFi0iTnplSyUBLz3HmH2P8K4mD5ZZskUqBXNZ/jw9U0jXWMz
mGKEnrWk5ISEbo1HUpnnXbbYNLc/riwcK7TAkV7LuchRtENRDhJNMgK6GrlyxK+cx9XH5s5p7S+j
o9z2NZqLAUb7iRG4vtODagZVBXRceL3oSrkHlTw7YnXki+KqxEFcKGsAqZf1qRuklbtsO9uixu7o
GLiaas5O1NzeX5vBv+pUoVPqWOAP6+SRG2ZOybWhDspzgpycPca97msnyme2weHtXFAc6BRQv3/1
Udur1gfTNxVMej0HN00WlqtXk8lGRpmGc847xbkOHGNDPCGMjlLmTzTD0xNP+v2IR/qKAofWLMJU
Def+mwKj0mou7P9XDXCqn2Ni4WSwsPmpCFe55A/y3cc3eWTEM7GsUDjoPo5OleXggipGyqZGCtkp
VQWuKMWoa4S5v8zsMVnTrFAL7Bk3qAdwhmjO0F0zF5Byxveu2pTbBZHuuTYPaJOMxMUACK3zlMDi
yENhGVwBHSAA0OweVF2nlMTVmLRuNiE1aRwZBXK1uoxTfas22o+PH8j6Vt8OdeTXxjrQkbqsNMq3
z2NS1BxbIimThFhWl25lt8o+NRTX2uixbQq/d43ocVhmJaJ4pLqZhzm2dDYf/4j3RhvKN/g/aGBq
6O5x2rz9FWjriCVfJSUilH1xDoDBcvw2ToyHQmune6VptG/gYJc8KFl2jEDqgo0V3grnB/Zk9xT1
6EidFcQQcifSq2zEzGJ9Q7/VvRNSa+tXy8KYtmLT5IuBBYgNRr1kzl0RVxS1CezaRVXjeGmzyCAf
dDL1hnDct2k6fh2p/22GuguDjx/U+5Gx/i5aToigcLQcaqxbMcMr6RkZaV7kwbwgabATiRcqcpR9
vjSn9IbvJyMkrfQZXpHoqK0O3ktPAEvDQKRXXk7Oo6Q95SV932XsHtYjQSTZXacZ5UXddMjY+Phm
17/87dDkDpmI6KowJdJoe/sSLPD8+hrt4CeTbHdtA8e154h2YuwdeaSMPD4CTDFYJd8p6yzC7LVV
ahgbi/GJ5Br1tiX1hez0pTtzckuecuC871OwotAA40NBocyi+/a2MuoSimKypA1NG92YJKgFZVra
OPcRmX38BI9cCpoJ+AY2E6u29WBKHwvRar2B8wZh7RIsfZduiHKkxNeE86mJ9f1EwhUYLOxv6Ulz
Y29vi0TbJB1JtPXnOSbWeyjrR4w8eU0vsXSu4jGaScVQpu6ycBV1Py3ilyCoPUBUqfp1T8F4ILP4
3AD77zWDsmwo0YRbazCAhlKinc5zdK8nfvPRxwO+HcUvQlPaq29/8gjWL48iviaKVelPOkbjBWHp
2jZRl+Xs4zfxfkahGc27hr7OVGezkzy4Fv64LHdKEh2ZsIqbdsg6J+irZv5BLC+8UQeK/NeSINL2
PJ1JQMDQmMTjcyPirCfTviWSzSlQgQU6LQtxV8du5J7YebwKIt58cMgkHCZhzu/4RVDfvv2Neq92
Ya4usU96pyUfYaZHmj9h33B9eLtyDiJllPnO0iAD7vpZuPIzAqIOiXBmh8EMeH72EUG0tCqY4rfw
1itcfnUzEMGYV4jH6fwo11Hei3Y7EmJL1KMRJsITGJJqbx7CcjovTL29GoqEIJ4+j+ZNF6nxfEYi
Kbi5mWQPed3NYhAnPpTXZe7g1jEHrT1vngDItIO5JiTiNaPIxa6Lbd2O2BqFID3Vyb5Re9CrYCGE
PN1QMLSzIJNGXm9ZU6cqQBUorzD2zPKySUCYe8Q42w8dSGn9W05/4UFPUvndJtmMIFjXWCrf6nn1
Hruv4VtKSgslBpiD+SadQQvQTUzih48H3rtJlIIlRwqXb5L/keTx9p02UZhn7DdjX1E56Lmtaft1
K6cTWsj32yo0A5yPdIDDDrtI62Do8KRAuIY9QtAhrC/TYnDnXVfKbg0fM9odcefK8lm2YUltOyEJ
oHXSbgBdVFcBkcj/wd55NEtuZFf4v2gPBryJkBaqKqDc86bdBtGO8DYTSAC/Xh+6qZl+9Rj9xL00
WsyQTRYKhUzcvPec7zRrwKZD9g4IMpzYdDpiMxzX6KI3lEyv7wamNwSyzCnhvcH6fHk3XHrbBllA
YPmMfNong2C8xQEv/Kf3nIXONujj6lpX0sXDRE+ENJ9qbSKlXkITHMHAdiQ+r33jqV1v6suHFlUI
IC380BySufMvv43GXzcFsW9b1bYEEGauAdxlmcK5knWzz5PJPY+9AcBQTLY49YTYOtHvv+mr+gCb
APcTSzbiJ4J/Lp4updej1S1cgW02WiRsHU4aTrMrprPJSAtPTqGtGcHeZC549/uPfvXe5qNXiBvn
JBSxzOBffvmJUfugZ2QpJySLbxXOk+usa+IHNh3jfoqL6o3j0d88OuspFGSZzZfFQPvy82JWOXJa
mi2yLfTjVNrfZjz2b/yiP5R0L3/S1bTNSWj1Zq4V+cWncBKW5UzmIkRA533h97jL02Dt7PdUDWmY
ww0vdkJLcdsw+K1HcmFv5dyiBFP0lhBgNNZ422Ri+KrZRik3NgPEszfYzXBgslC+R00yfYm1dGAf
IO/a2AlTLQ/o18yb0vOIFSeYyxs209LAa6Hv7H2aWiOATl0UI7Bz1hQRmoamYpxOoqLb5njNcNvM
LYyFEkEkM/5a0x4zNIDxd7+0uvGAa8ZNokpNVhAyh41x8aISLncFZB/UaeTDLCGN58reBUWSkKY4
pkQNIb1y35sxvupd37bmPWcS1Tw1tH/m82QWCyrzaZRdiOx64phCiIqxqVtZ1YTPJwKAk5WDXEpa
gn/zNMVgmrn07feyWAIqCiKdbjXQ+3I3zoJJlWCx3CcIrawNtu32a4D9JT6kJlaYj0TppkfHawEE
cQxc+p+7xf+Dyf6DJfIvtMQrVOB/198IkKdh9ZMfePz2X+uf/4t18ge9P0TJgY76y8EFxDL4i3Xy
B3obsGAB5ErijzAZ/Zt1ApgMlRcsM7jjCJZ+AQSurJP1wMS/CB3oSpD4J2CyH2LhXxcpGTMruJCl
Eqy+Wvti6zGDWgOahC04jhv9Szbm3p09NUy7XV7wi067VoDHOsbS859Hr5SHeOi057hrrzrIr/ug
1MJAzuQkNoQwz+OtBzRzYxNT+27qkTZkFPNhsnR+BJGiZvI3fq30/tOSlONu1Ob7GCLP3oObF04D
HYiFkGhszeQF6+QuEpNp95/QHXzqJv9jqxbA9g2j6yl+JgHDimo5p/u468+GX2lrEOtz6xrDzaLy
7+SGbLpmqTZkKu30UlXvu3kcQ1js3oksZbkn4m8OUTh6Ya4JaIjGJL/amv7ApVTXYwEXo1F9CDAD
LK/NOLBvZ3DzyzprMzhG1YCGtkWQwRpT7riLUV7vCiXPsje0iMCbOlx8d4kk85ywbaxvDWjqXaZ8
lqtT7Qc/HZ/ysn2wkvZbXGjv7RGKwEZkzp806E4+BdRTXPT2gcPCIWjM8qAVQbdtq3Y50Sysf1YS
/2jVPjUV//+fL0CdP4B3/2YJXmdf+0Y0f8rf/qn992blZ4rLP/Ti3ww776+rW9fSi/8R/kBw3g/f
V2inGEr5v9i99U/+X//mXwvxaW4BeX5thr9HgLL6freqH8fPAAf7b78u6x//yM+FbVl/4ENGnudz
jtY9VuK/Frb+B6g/SojViLdqUOkE/wUx8vU/VrInEXT03/Hvr8XlX8RBD5Yo4m4TmzE9PY7v/j9a
2Lxc/72ugdrQZfDof+Jhp5jiCl++fDVtGpZC6EbIlEXdGnhUlo2n0aDbMOBiqG90XeJHg2BEDJBN
L+WVNrIa3v9yw+5+ft6v3MMLV+LPy2CrYuKw2kZe2fWJbCWTgAzicO6ztNjG02RjQfSDBTR4puJP
GQdAjhNeW34YOhcCzNAH2RzmbuHMB0aa8S3nc88+xgm3bmuTDXdyC7JQGCJ1Y84/aNfJG8XYxfGW
vh2WWUxQq8PF43e0+PV+bZgRPBoY8OSskFVKTW3V8z7j7XrTYD8+k9zrhKAG0wch6YtpQ+4eaXsU
tM5s45yMLmS4PO48RtExw+03budaMv36q66XxrWhaHY44HFTX17aoHPrDM2wQkcBnvZmNKxM8+iE
pNYYIU+7z5fMOtbCFLtFM4wD6ZI9Qu6BqeTvr+RlsfzzHjHfAWGC4WY9Gby8kJUePRtdaoNwC7SC
XLy4/j73WnnndJqK4o6IFAQ70DfmBQ7A7z97vf+vbgLHWkD68BnofL/87J5zgeHHHr8PIhWdifqU
2MAqcz0CPz7laCWdotw03TC8UdFetHZ/fGuUoXCFGGfR9rp0JoqB+F+Y0FZYJ4kVVtoUoMwCXX4Q
RN4jklRVf9SJOkcGONgPaphhDQ5TBeCRAfMbd+GCfrJeDJRtzIOc8W3e4peZlu7i986CtTE0W03q
UeZpuL1yw0L4RN6rZ+4STk75qc/NeaALMpWfW5IFra3bdgmlzL+qnf/LMl9HHnwUawZrCv+DrfDX
JYPCr17iQgSh39lzyvtfdBGHvfia6LeEGtkt448ZCHMOOG15k9nx/DxqWfc0OnpUwr5HEjDO7cfe
nrSrKSdwFRJheugWGb+xIb1+bn/si8aaHGjRDb7YFiUMqQRUehBqczrAXdSRhnbu1F7JPrk2y7i8
gW9qP86cQg5v3KNXa5cpDaGEgJBNlNb4a17eo6YjCa7vBL7rRdcjwyTDaIu+Sss57bT6x6wS5ntj
KJc/iyCdDhOj/PNE5REhFZC3v7+WtbJ8uYS4Ap+i9Ec/hZbKeq2/zASGPCF3CxlA1BF+N26KbnJZ
qg3b2pW0yuWhroJ6PiEWiW+XmWnyMRg7AcIgm/xgJ31juReEUmbnutOM8T2xXWhqE4dTM4M+5pnN
0CMyAcoDW8BK5rAxq0nSQ2m8cmN7jMSZhpMF/8ae9HpF0BNaJ2824XLskpc8KHy78NCNYoxsR8rD
OCj4DZwTtypVa+BLY0VWYc3Npjbzr9M4aodVU/XWHv3yLM+y5CKYs3CY5xS9/peXt5YtOclc7LSR
6bYToFLZoVUdyXO+DqT3XFelvf/HPyYvVzJSybTA4A3q++UnWgM6fQN1asSoT33ULWaBBeTcJ1Mv
a3/XZVTTrWinq25p2qugdfTT7CzpyTGld1831TdhTuW7ERvEZp7N/F3buEnojc45Nea1mQVY4MBZ
mB5I6qzyzUxDIObC2f36++9x4cxb7xzfY1VJ8O7FIXQ5vbA0ZBp+EY+RpPli73pbl6HbDOKDjSrw
3Bijc4iROm0yLWkP7ZLgUK8a71GJ9n62+zYK0mTYlLHpPqD46Um2J4mGfHn/Ni6scdeyg77xPrhI
5PpxxbhEYbizpokVufRODYFEJSh7BUqhz/60zDJP6ZoOtw7KyHtAwObBZMEckRhUD56mvgZoXK/M
RuSc0YlWCpmKa1d+vFCa+668NREO7aRmVZgTCYd7j80M7wka5tt8ks8e+PHj2MfXhFDnHrpOXrEY
f8ebyViKN2qg1w/xuoyYyWFpwi15uT+Y0u/8vDbGKB70+Yp0xiEcoVXeUsnNx9iy8zee4defR5wa
dRy9xhUH8sOS8ct+5Aywy3Ig0ZFJFvsHIFLfKDqylVOgvugJtIg3Xp5/83l0NFfGAEfy9fd7uWT6
dqykg407yoRjP/upU3zXlsk7O06HH0J1zhsb7uuaks4mQJtVocKwjHCMlx/oFTnCeCLqo7ZvnO1g
eQmpWU31qDJ0fdt59G60lPcO06IxtJVnUAgPa1QiujTjDq1+8gTbWN+CRXDfeC+9bLyuzzBXRmeX
vjqlHAvr5ZUp2QaaIEM9Ckqr2MfgN94lMUL3oHSHm0n6QVhB8vgu5VhtLLMWb/SX/+7jibalkmP1
s/YvNq+mq+zUFKheFr2YnnWtNQgcNvaaXfkylEJaTErkN1847SnNNe+NL3/R6//57bkF3IP1yEX1
8vLb++SYMe51FFZxapaNPwTOU2+33bYkNgwZ2iKegrH27tDbHTOal8de98Zba3bgMuS+VaLqJcYb
tEsp93Cpkuff74mv7s4PCBcNoFXOgM9wLWd+WReEkmWq0jsrcikFDr2dm7dN0qRXpdl1H5RjffVV
1T2gZaAZUgr98fef/rrexfTNf9Z5K6IKlujLj8/ILEIqIKwoz3pTe9AAoTwrRrPqJhesKohUDYh1
2o2tDMl8bmn1Jk1/MIwVWjblQv7j0n/l26woHd500DouT7XYjSBiFbXNPqHg241SQ4yrN/KacRo6
X0NeQYi3j7+/DX/zI6zWdwp+wnp4GJyXd6FaiGhH7GFHRYKrlNnXaPwpHWfZz5Xr7e1RVV+9oDYO
0s/5a42G6P73F3AhIuQpRdMCYBtN0joo4Aa8vIIpVa6Zjq4bSSwNGFfksuTbAvtsfZxNvTv1jZ5X
xzkbiC0t+CNXKbYfdWdJYxQM5Lt6fXjj6i0a5oV9++d14dtm+vQjzOwydChzZ1Ma5uBFcdHF2WYp
u9EhAXqoUTfoIxQTpkrNtMUostS07tzK2oO4JIMVaax7nGp9NJBBmP58CIxmCaK6mDk9YHPXvV27
pM5jhk8BfXk2LPFeKBPHX51qDN/fuL/rL/jiRMmMkmBvTrJIJxhtX9zfvqnAxhmSfkghyElZuyUl
QSEdLYd0THE5YRvFxJQSlpmjovKnXdPUgKK8wnaKEBzDLPcqS8StAZwBZirOi3ZnzXP3lt7i9aMI
W4JIGQZ+MIRpLb18ELzGlWVWccOZl+GUKmfnCAn3fWeWwTXhJuXB74z5i9M2+9k136JPvnppUuBQ
oKGxJFeQs/V6cb9sRnaPOLiA2x6BR9YwHiTjnYtN6gryH22SPu7eQD3+KJ9e/iyAJxBT4dYxwWpc
xknRYBCukVpeRODf8KXVrGlfcubdabmtX8WWZjeMsR0FjrDxieIM9BAgbHM0SzYiT5PVTbMw43YI
rzhbFepb0hE6LaxLuiEVrdwPqdfaGzUL6quZpLY3Hirr1UMFuwjPkY6fkxf/5Ys1TfVc08kXZAZk
+jdWHwRPRm2Jc5MYyTssBShNJ2Zf2zib5VVAAvfWSGa5a6fWo3tk5WPUAZqs36hZL2zQ65pdCQ/8
HwpJsGaXQI+elknTLtYSxX1SosnlvTdvOjNunzMI0c37yU715qhmg0QAfERuE1Y4tK7kYnkn6YAp
2mialmCWHvL+GsZrEkcKI586K9TtOoC5bHSuWpOUrDfu57oIXz4NoNIptoFl0fbwLmMteRLM2mVm
EBn+5KWY2ypVhzghgrvac+OPteyYQ8QGmvcwtwYoGblhqE+DqBHb8qq2hg2eFiPdZgKryUbzEu8w
QFmn1saahNPaGJz71GMG8NaFrzXExYVzyShviZGh9ruEK6lWeqSxGUuUdTokp8Qy5GeQFbcGNqH7
msFDVCF5+2T3QrtPzFQ8+U2ZE5ww1Te5ZGG/cR//5nLWoykSMctep80XFZe0Rk4d1PyR66k5SmJr
xPY3ZYQWO+KaGWVbYd7wTn6jglMDb/SmxEV4zX85euacvCFieF2AMRmmS84YDOQLap2LEmMum9ys
xESFkzV73O04QvWqRSZpp/HahjDPJJ/3kcSUdZW4/fA8FcCfBsJDwmUApSfyfrlrbKvcBmIs3yjb
/2YH4gSEtA1WO2+5H83/X7c8s64Tr9e7JepjpJrXDe3rDbLarL3Tpj5tSHzKUu89gHEJUk9TeuRr
szV9yjCZZJuyqrQmSievMa7pn9FLjh23BTQY+/q81aB8VSdiOZHk4I2RLQhJ8kyicskoMzNOLW/d
6r/54ZFXYJZYoxXYAC5utd+qwsqL0YjqmrFxlpq4dBLXj6Y80eJN74jl2iKX56jG5EnjntxZfe4e
rCAW+6Lkxf7755A55atlwZZuUMQ5yNaQrvH3f3mduPx66cDJIErdajnmJAfd1JJfYwdeednY0jJC
OVsCR5pph/E0SzpKQr/zkfhGaTfqBylVV21QlUA+shKk/Bjle31TEKBC2G6lcHNbg/bkOaO5EVWK
z9Yk1DXJ5ZesmfKPZeW5737/nS7CotfNlSOsybcBmISU5PI40WMr0oreDSL4E8ZtahTWtdsDgArq
svg8egKyXtG1oalnM4ONOPiOpfoLP0S7W8ScPki9MN+qbV6/huiJMTVgh1s7Y5c9CkDY0oSaEEcJ
jaKrHgPCVcbziuvfXnYmcYl7tyyHDwFvpRv2hXk3UcRtELO74cJXuV30+p8ZIX7eJd9fCSbgS8CG
X/zywJY67E6EHWDuc3HPVtmOQVFzTU0/hqnWaM+28KrD73+bv3neaPnyrDEXY3JASfHyeSucfBwq
n7NDit90T+PTPMgaEAPp19PeSKvqHHARH0Bc5edW6O6fyio+pw5ip41bO82+8GV/rZVBUW9Mqz47
pnBvVlMwAgwDOnIdBGLfVNgPtVwrj0vdxk/NaOZPvGiuhLb0byY6/Gga/PpisflZ14WMANG3OKFc
fiMc7usrUQ8FET3B1poWd9lJxgZPMJWQOGpj2y8gDGg97NiE22JnDWZwnCpwCYhpOHJuykJ2y2ap
LNW+q80mSXZmnc9LOIlRN29m3dLURtfHqf9ERNEUjowj9ks992I75qad7IrafXKg4HyIUe4yeqmL
d82EcioZ0nHbtfhtdlpnyDYcgpLqPbcIlNrELBNk19THA7Wbre4K0oroP6eeArqR2tMnZLZQH5eC
ZJRoKuLyZBFmpYD0jka3xTKGgNSFLb+zjUkLdnXvNBQEZC4BPrd1deNh2+zB/1nxPbcOiHWe98V3
gpCtPEJ3OXByHZNkPI9UOfHBHIUCv2lKIfiC2lAcqRCKexo5PSxhk+DWmS+3A3yAZp/xgPK3nVEu
Ibyw7sZOx1zHHC3ATTSTBuFuUEGGo8hzOgO9g1ZyVrBm7TzEsvuAT7t18cKboMcWTZGE1sQ6uohh
aHjZA2AlxLZ2h/4gHEB1osQYHllYIMFTJp4d6mNv3QZi1rBtINcnwWMpkdGmid/pZHZUerxXUrbG
3ipE+cDNYzvsi/VGxUWib1mNBRlUpLl8q7q6IhP890vsVQOeB5LtHLEX5TpH1ksGbdu5fZ2ypYeQ
owzgqUUdQelmvRhddm2RfQu7ZVoFp7zETzbmzCPnR+ON4/qrXhsfgChynbSQv0yxe3Fe1+1+ET4n
xnDOW3ksyaA71bmjh6Wf3SSDqo9W4j76Qsvopib9GQuSc5i9QNszFAnCRM7EWBHP/v33N+fy9PTz
qqhx/B9I70vmZ9ux+3dLEof9XKnvZTFhrB28/m4ckvKDk5RN9PvPe1W7sMNxUuMFiwMKAfQae/jr
+7UtxrR2+9EL/WAKrnIVF6eeYIqP/jia6HI61kZi1zfLUBHGuVRZvdHTcT1mGdm0cQvDYWyRr27L
ua8eQBvnj07VCoWR173Wq4E9osMltwlGqBC2Loy3/BpsyeslvtjgKAxxrPwQEOqUXxe/ZGBPTmsO
JZRzY1jcsLG93gfs0bkl9AVJoJw7p+kpLtnQ9qSJLo8dz1+y8YZFDyLlGOp6Snyh9oVCA7gzRg61
W7fMmo+ZyOFTgEk5yrQurK1RC/1zUhTU3WOdYXQFJAd7I9Nb+a6v7bMWO0m1jz3lpCdy9XpCDosm
JTa48rHFN+ZA8NLSevWH1F0UG5+EUbCneecboHT1LD8IlUgRNvkUgxofxmY5Jn5Zy7sgjuceFrfv
YBdI02Bn6r3hhHVPjMSRkIfqS9sito3yEplgiAor/eJhki4Pk8hBpLpBT+FY2v0gCO42FvuUL7HZ
bwwi+66WgtbYrkj4vWja9d/YIEr5RBOm/4JM3+WXHKAxRLz6jOpUL/VKJx8Z6+3Q+zo3pW9h2PL1
DFFGPi7qs42x14zsKc8rtjTXUPvBXQdMKF3q5MhYLJm2LmNbO0RgLwW+z6AcNi10MWIKQAm0MAkA
SR2MNivrk1cG9nyd99Vg7Wq1tHulq/jaNNnaZ1hL6702H+ImoCCahdUXJMmX9lc2IP8Oj80A8ifP
cFCTQhcwb8zNqNJJN6Qv1j3alqwBKTVY5bdW7pCx4tCovVUa6sqt5YBuIIhQtwm3KnTzo49X8E7k
iZdvU6Mp9JBXEWz2GIXXE7EyvQqX0invtEaO4CmKcbyeagWFNrP4jkjka3Eop9xBQNd4Wh/Gg+ai
9CcW1oz4u0GwcVIawxsAY0v56PVVdkOd76U42xOUbwapMY+ZZnZViJ1bdE+o9QZx53kQVfadzYsp
nJtU+1bknF2PicM7M5wXYbuhG9fdM2SZYIxg3tbalijPngQ9TZYTdlubLpnMsv5Msu/chOVsu9hy
TPhRvHNEkBEz5gaqu7PGDMC3lc31c0D2UXk1+dyEnRcXBPU6ej7sKw76EvKn7cs9nn81Xo1jYfA3
MeH3dPXIWIpyLfNzyHdt+VDzmh13Vp3NO5JtivpOGOAyyCwbcHnqk2Fijdd5dE01eMl1bdsmZoRl
yh5qnBL2Jl/jSa5MYS3to7a0Lsl+rE11zHoMHxtzUbO2n2rHHzdEVHiMxyZs/VfL7MUyZIFXfGur
ncr9YhZlujfcEcgLDf3qe+G0oCp0paf2qWpHl2EKf747BARKTVuInoO1NbPOGDYwrBw7xCBcDFtF
Q3a55dHDugMIA1CxnZZ9lGgICSPoFQiphOG3h0qLOzZ1Ti0c8lTwCSslBJjKiKddmnn9FT+kYM5e
DNNxKLBMbWI/Cx5X6pJ3x4YyzpgBjSnZjcs6ilFMQZ8IiOt5e+Ez2SUJ6J/taPDevG4Np6gg0lHK
YtzoY7xQc2qBgUpsZW/iDqLVtjRLkDuZPQePlRhs4wSPyXmUIlPfnH5o2N6asQq2aFItgUi6rNJD
FdtM2TS6jwJI0tJ/tE3gZdt2xHUfjjj+641mlE214XWKPFrq0ICOupkPQ6hUn70r1OB/V+jb39lF
X3dbR3MkVn8HWcC5K+tqJYUrnwyHua4pmYeRKAU7IzxuY3lV/gXxKTAKlMzincu4t98j3lAL/Txt
WXZjQgbsvmzgS4RGmcjiLuWJIQXSRiR972GtpI8B6hPfjVlkIsy9aTp3QVF+zaFTVaEMgFcgdXAW
+16XrTwpO6biK+3FUEzbeuFep3aeftIq+Fkbc8jYJxoHLMmGwTrAzc5xy0MvEk9sEnIVWEAuwJBd
MkqysByY1Pd6N8jnRfSx3IoRd/V10OWiDSX9AvM5sIT9J3fXqc8VBywzFBRJ77QZOMcWwddyBd5B
fLesXtBuXka/DC1PSsg32rJazsiqdx8SHCXxDsW6MvfTxNLfT1TEY5iXU/I89G3lbHymdtbRTWIs
RnleDsdi6JpHQR/A2FiurOZrbNEYVSrUXEVUaoYaYacsVbHrPEmR5usCBhbpZUvo0EuT235MocXQ
Q5Lepur9KcWvRd5qUWhdcsjkyjyKk8HXd3bt8wCnIrFPVk8a1kmjOt06QdVz7+ullfvZrGwFCkk3
nwqvEdljrGW8yodSBf2pSYdFHmpqUyo2OTy1QdmeGT8n93PBGg1nNzfuirRyP4zSa/Dm6/o8XM+N
mB49S6RpCE/dWm5Rw5OwayxkCxONYrPF4oIkp4zvAmkJDLXydrLoU2q/vIGgtXT6ShEjQ+4ECKhS
vKMz8306DDF4jyXIrDPPgYjDxinlgxo9wghxVKBuRoVX9mz604rDnKzWv2d2MDURTNjge5qTk7vx
zY4WJf3hVmw0ZcMSBD7Gv8WRTXsk4Wc6L+Oohp2/7l6bfkl4C0oqAtJbZ3hCpJlkNN+Cgd73rJDU
oS3u5iTKC/IqIslfsg7laI/BJuhz4wT3pGvCWqXlu7m1yvys6HvPx973ynlbmJWqdorJ9CmTJbWO
X9q1c4zdBfWHNpT9NhhqbN/wgfSbAnGhv/Uqy6T4ocQ6zx6IW+pAb0gJ9wHfuu0r1zg3rrYw+kzE
NF21rc9sdin7IcLDPNMgm2gwn+Ji4kVYMwmhKshoeJHN6j4gOwIS4jqlHjwRlq70m4qxWXoeksH9
gnYtaBl5mzLdkMtbkxrXJT0kSrOTn1NpF9DWBotP45S/fPS0ymvDcQz6ceuviNydvShBlDHkKlKX
p25+IMx6kWG5aNO3YfL0z55R3iesFq6rGwxU69pCg2mw0KC7bVMMG73RrXtixMxhu3a5kfQxgTKu
tVx3IAAlhXaNI4R+uQe5BebrFOjVoSBga4ymFXYGSQH/RdWNc7yJZ98/SVBZeNDrknujAxt9zui+
buhvFsNB2SJNrkVCjAJPSkVSl9FCD9vkxGl7R3oy07FpElM+LFNNWIa3dPZ3r04nI6Lm0/T7Res9
PHhJ7Mbwn1J5D/4MTftYCJ5USgqqo3pJKYeFiME9FPWSNFtyHoIT71VbkukUV/DJUcKOh1qvvTFi
13BF2JejO28Bj2fm1gOi4R9iNQMZiAfLvu86S/Wg5grtIB3VDduOjZysb/CSG6dsCYyMnda3jzC8
QaxkWq8xEPSldhh6f5GfaXzq10AwNG0zM7QsNxCwRHOXVO4Q7/XWTRlrGjB7NsIxcAVZbVZzrIaB
E+FInJa9X2aSBoQQqbOPW9utQo2xaH7kC7rxQwMJ7IgALV6uOzWr9Nb2R6dH1mdo+r6YTeNPmk6W
ArhGnsTWXsOExtKuzNCTEwPKSgT1OzvTpXeoM8OtWKOZ9bng1DFAWEBDsJNTufQ3SpupLJsWKuyB
ENQeEFVneAQ60wTwwiZItlUybK0Z1xyIsbT8nIDueS4Dv1Y70x1cfQOOqjPvglqwpzNHEwDdtMn7
CIoo8e/ats77qI0L9iG/JS/+kHWDm3zQGZUlB0fVKfl6ldmd2cHpwxDkNt0ovwqKk6VsqH+Ey2fL
1ps6lUcF/HIiYJJlUFe5zUK9shbaHLcKUEp5zCrCFUKTScNd2uHpJfCWhIENwM6GuTZsSnWVBoOd
nrssVTlyaPRN+0aABofQlWm7rpnZUzPLqh545FG0ZEhiVyNs6XEIyzq7iYxmLs+GyUFzNxKk4YUE
hqkr0wCItuMdbBjXCUCqmO6LBVg+JUwzjGe9+ZbHZdJQNFbtMa6NLtmVOS30g64XDimGndkcUhvB
WMiBJTYOaZ3ilWK8kiwEMUyQGDGgcyUTgaakClX58kXPClJvVZYmJ/SmARmWbc4t1Dpe2aoafLnV
UTh1oBGwfIUZI+BQGXNGvSOT7ntijwy+plJT1k2uudYBplL1hRxtTqWTan2EUrIBw19rVfcdmGsR
H5usHJq9k9YeB/1uZbeppsnaEKdWUkWBNtb0DO15aCIfi/XGFp2wyeqLhfZQ1XIZTsWy6mIdLKdP
62pQ265yBrmFe9e+Y17ZPRo80dnOWdocdGU+KYu92Z/0bZlwFINtkeVr8IKdORBjLbmXzZRloUxR
BirDSP5UBQDDczd0hWDcaFknWXqVG+p222YnLQ+UijqvdOyd7aMAcdm5zB3xbjWKNakNd4mqfT+S
hA59NnDyZfs2s/X8zN4r7xVHCTckm8L51tXK0JKdvlj6YzDaoCllUh/oc9db6hOjYQBp6d7nwFn0
m2yi8t5UZT9FSZMr/ymQaP12/tIyrxA6R4WQjj4OFXeaRR0KYcTYcbU2KcPBt5enMRna8chEKb6q
Wrd3t7lp9PYuRQYrIsPoOM/2wGH90M0HD89hsHh5lCU8D7sYO/vnwWs7SLFG3we7yeSfsQqTL115
PhzXmMCRb9mgZe8G4sFcJsjt9EjfLn3ou0b/ylNRFGFKhYR70Ynb5UgpL9ObpO3qbNc7Y/kN4qQ4
2LNXWrirNOoDb06beWd7Skz38A09fbdakxBJV2nVbB2jM8w9loehAVXqSu8qXWrTvwLyx+U0sxiD
bWYG9Ax6j5nI1oUytapTKFNvLWIbWmiacz5SecyGs5to2z3YaLoI6SOig30ig76mbQJhxtUdVVBx
Vds+ua2pp7mHgDrOvLbmwRuonqsgu9OUKQF1jRop1MDi1EOnZzQMLDsR877h1eI9M+UBQApzFDcZ
I6WArKFk6qzbFvTVfsoHwPLAQ4PswIoJPlroQMMYOTkvAYqW5RiYhUMH3YTXsu3itE+e06SjHDDh
XlJiVt4pDeZ+3ukdnq5tPws9DimvDUALoHO9XY+ChO2JQd7B9ybsrHVPF8gq9dG+Ec3SEAqaoUza
NrlF0pstgvSsz6n+WWFt07YDlc4J5ZGuTvPUlDY5b312tYYkJhtDZcYcdr5Zug/QvIywNFyFWqU1
2fUxUwp5dnTwwfultdxbaqxeC+3UAOFJPk0f4lc1yiity7Xri4rS9fC+jMrbLgmcKJBmXgaUsS98
QtlKWs8CuOXcFcd2LoLy7LSBTps8qAcazlkc3/ci1vwoToG29coj4z6P4/FTutBfiDoG/oDtmAR0
t2kTlM1T0A1acGOVHixGWtUevXb017wlffWxD2peVtRYVA01M99dnQ6wgBPMeXIzEHBQ3/kaBfOx
z+uYVAxgAWKrzTWvlM4QaXeYlnXL1Mquqak+OC8f/WJwYAy5ldDfTRxl51AqKp9wNNp2idqcwG3w
cUX8Oc99tsGp4jjFyAHh/U7z4/yRd4zrHhg9m8OBp0ofcK/QNTtrTmbpt9xk78v/MHcmy3FjaZZ+
l9ojDfPQZlULAA6fOEvioA1MEql7Mc+4AJ6+Po/O6g5R2aLlrhdpFqEMyulw+MU/nPMdqdVuGrlp
mq8YidslvzUWDB9xBf76R2UwlI9Kfd1mvIVpRrSYUy/1IS8zZ+8VRBEft0VdesRhLE+5XRdGaLA3
GUBUGctzpgLVR/gfBx6D5QXTFUhu1ggwXhCpmuFBPPnIX+LMs/unzZXZelkyOn24DB1HQwMLpd9P
CGtl0qOR49HkLNN4M04bond0NWOscJdn14s3K5iEvvS7o9fTDd/WpV48Lk2Rf7NmPIKhSayLOJi5
689RSV5jd5yHzBShHJR8ZjU1RqPlzrx84K+ft7oU7BVoupcTjc7EAq+Z0l29NJYVM6iSpwyGphZn
k7SMqO7AF0NIhPYXCjDH1zh10nPu9V57hW2Yvj3t5tY+OTw3XkYWphl5Dcr+HjDwE7sqT+v22rYY
iiQgZ8UaSZ0OP9S3YmNYx3RyAQa+2Nt9WwSo0r0am0o0MJB/VpWX92duTMV5rLmz92INffVsrJKF
ZM1X1L7NtHxzonRcJ3U0RNNcF1Kr/Md+NHOEHq7sgaeAp6Yo7MYqCuaBUaDrCrCkCxrRcj/MLdaX
BcTv2+y5HtYo289/0tc39b5tiy29cZaVFWzdKOv7XC96j6zd8G9kwF8b8quZ/t7Ien6fTMgiDc3S
0e5RAAJ+YHKU7VhQpxRtS6n0a2PT/TXmQ6EOtzzNuq+Z9RhUxyJ4Qws3mTuhqlw/5G3ObnDGPnsn
W2cdGFNwJWkMFUlRkEwD2qd6PvfVZjLu8qTkebYG6ZgExtqpUOMdrdHUFBkNd4c6LGTzPTRhic/8
DaHNBtpnMr4zG0TGUqY+FjTI8TGpR+4aEp9WP69bUZh0TWuW3m2yNV9ycj5k7KJnbONlGjSINVBD
Fhp8vB3UWtowQCIc7Cxu3eEno27l3QdWtvSJ4yutf7B4OAF/RB5SJ/3m+QtnZGqVMTOJwD7p02aW
l1KXQMVA8yt5bdVq6WMFalyL4bRyh/FZqyNoykDGXuO36MvHjeptoVn/NKzMM07+SAzZqZWdfj1a
TfZJWWTdhoSs5rQ7RG5G46bB2zV7v4i9zKfCXB3YfVdmOy9pbIuCLpKuRt6J1qvMsB1g9IaMMbxr
wkez7nQJ2BgSaem1uiEcyutvdG91nLCcVtLnF6Mrxm8AgSWLSV+R7SVRipeQbb9WLrh8BJdK7KkQ
65GJSNteo01dgyOwc8LOK09bnSSY87KJh7LsO77642xfZhaeDw143px9h9zau9XrAhfOuMGD5KeW
1X1ihtnCQ7WailFLBnT4wDvOW/DjvjnsUnxWIK1LzdE+5amlb6fRNKbskEFGCY5ePuewL32dtA4/
G3ztKgOBXySOUmqFWluK7TzXlKhW68xU2jhVOyqJajL32grAhWFFAH33tu2kfqSuhGpDvkB/q6ia
jIOqTA8BuxFQgweMPoev3YBy5kaVlipPi9O0z3aRe99RA5skUtej1Pdu2RmfU6sX93OKHyPSe32g
ZcBwvp4xeY71fhCWE/U9z3QY0S3irbVrpA5Cv54IBKDae9owe3uxElZuxkQa+GyX3Y13yLFmF7HN
3OwlwGH+5NXLRSKPk5pejoZwZWI5rLuCavh7Qwj2d72ZxNd0zof14EN9QIPjVtkrI77paKvJ8JJe
T1duzaDbilAG+fQJu5AwiDr7C0zCJ8PIV4JN99kG9ZdJqD5Eduf0RzM3vKeu0LfXIuvH/ji0TgOx
uKj0POH73Lp7kTEhj415tJZDR2a3d26Cy/STwbCS18Zizs1O8q78fT33+htDVjt9Jm+hcb+yu13T
K7pHuwoDopaNpKiL2gc4PGsWjZ63zG+uuQZzbGYCiq6hbISrOXeidbd1W9VHhZUxB6eYG+wkd73y
eiBEIL1nPVx8awKJ3MhZZR2Dr/X2JS51eNubBT7iYg3ZczF4mc5IafFNp2eU0LcBBoU8XQfozXw4
5Y30XNUkGzvpr/OCs+IOp1AGp8eDpnSmlJxil2fOriczTks65mzKCa0uTd2DI+fqtTUHR8aa3dbj
69qMEwIfBQA23HpBhgFyKfr6ta5gtTEGKIJryeDqHv6O27IjQ+8RBaxBnuyuy9arVGGqOyzUWjGP
KJ4Iikmb/b3ihn0ciI9od7qVlweSbgPzlE0j630rE6bFaNeGxVTkBFL8XJwtJ5oAeWabOMRUbOcc
QKLcIubjdopYqVcHAtHKLlbI3l/ppvM1Xg1T+8nTmH6q1aahJF2XVKhP9cbdA5RAY4WwBkF7yDLb
c6/q3kKytHQM7IkgLoDfQx7Q23h0x+HzUNd8Yas6Y46aydb3d9AdySTLs9TMo0kuLSRpYjIQPEKT
n/ZaxgUIjXRWuGJRS3s7ckWtk1YJsAGZ7tYER7Ocj501t6x9XunoTnVUkx4UUNbfUYqfNX9W/QbH
26mElX5h/9bcohYZnVBO/Vicp7klV4Q46iXblwCmbrGNuWm4CdfUIjWKftrxB0OY4xr+4WNlCkK5
LSAMDEK9VMfBFbYVuSAxZzQ0NC45hxqzZSgrCkXHg5DsnCFIpdZRKxWpCxhHLTeaBiLks7Hq8wS6
yaj2NisR8BQpJH8eBnjt+IIBLmfETQjkMZ2XeYpKe2XQObgFOhc1QWbaV/YKHp7ZoZazJkISHzfs
gad4g/A1JYCUYJIBFQJrZPdVc4/b0agSS9tm79tiuMPnjqPvuTeI8t3hIOxMFkajdS1NpyF40l+2
x1V2vnFCDywLVgqzlaOEtXRtZ7WehL03EXgVQ9vx4W5nW/ODMQPXqiWxkq/TWMxVXJoZgSBVVfr7
QbKZi6Bol8F+RMdMO9VkwgvFkC6PEKKbH+ngKPapLC29yEq99KDQF/dRTZMn2F17fR6T2Gyf567d
2MRqzMvIVNIIjG+9Qbp7vu2TfaZaxWc3wO1/oxPqFvLa18ah4yiVf8KAhYQkbXL2bd58SQKtcoEU
ZjGmfMdWyb+MRU3jtoRfvkaoNzkoM1ciMrg0QNc62m191yoDsHAZtGsiwTJD0uc/ua8qA/q515SF
PKqmlFc6sbuS9Jegf1sKuyI6cS618kTlVjK2wI6fFJzEU1JXEux2NTO/YbLGGjWWBNvUt5JUChU2
vE937yFhtROQv+WeHULWX7E+ZE5Yk7X7Mxewn+m7y8X5RJp6miWpOyJfsOxqOxBrzjY91KByN1Gv
rakeu/SsRJysPoMYwy0teiqoBbtuWrji1eKkp2FpdbEbOlf/mtVz6yAnV8v8kXTtvXWYCG/EERf3
B6mxeD3f+RMEOYhlYEzBrkmZKQ3MVOJxdqaTrmVE3qeNeBV6urCpNkBqM/gwkqVx6banzTqtLtlR
Ekbhado291A0fRnV8yi/tHxnKeCFeDGI4NnZQ0N4SZWWw5c/C1He67Z52GCy4xd3TJBquvtOxFFW
awkPcFmSBvtnSIhLdpSeF7DWma1jOQDBNGpvYW7K8u4DQdI7BBX+bg/EDoZ922A7zD+/e22WVBvo
22ZLZsccbicHiVo6AiIL6zIg1wzGTXcBkLL9zvdD6qs07l13dfeg1i0rwdwAwiEzK3c49G2tOyjd
fUb7dNlI5NRQkBlmUWRnZx504n5QIKZzDwbVjZHloF6oV1VBEd8iYF6MdIIr2LmVoNBjRLeDvDf3
iZxT3w9Nlj8sWFjSOLs+BQMFWXCVT9BzLh7tbsuOi0Zq2f0KaPALyWBMxettfAVkriIGuvUTItjp
jkVHv9P9fBHIWmYH7ckwem4dIi0dW7o0LjUfkpvdU6Js3TeZp64f6yNbuBAXQ/5tW+DvrCHFtlY/
M3TGGT7YjuZF0mmK12qr0afDUtbvpjlF9sL6Np8fpOjnbW/YyK44odPmq7P4OI6HRmlfUa6gLteF
tCdG2bZqGLKWGgNtq0iNpALR/pK7MC0+Utz/phu6fOzA+8wLIOJia/xV+mQz62X67mHvLLUx4YwF
eY0d6Why+XfWWBoxqSjz9z4oXma3y97stPKSWmzXoNxZN1f2fKsyfuc/fxF+Uwdf7kbHZgeOw+gv
e/ivv5ZkZmIyOlwSRCjtDQ8z/TGQ+bi3gbN8aljd7zvuBnJCSD0K5ym1Hh0XOJmFaDciFnMuQlNV
1gdyuYvY9heNFTQaw+MamR5SHNAiv/5So9l2k45JP9HKVpz6oJkunUKXHyGebgCbM3hhKG4+ciFc
vnm/vqyDlQ82vIkbFjbcO0Os640UTqSZJEPLUDvrByrPwu5v0NIjJ8HvzAaN7vmTRibUqbPnJ/6a
+hbq6HYQrqcnPSi+O6fQh93WF9RKf/6o/tVvB96Ds5a8VT6wdzeQgRi6YAtqkHyY3aqiHoYwK6ru
ujXLaf5ACP+by5Jqz3aRueEx4M5A8fHrJyBZMktrEhzaoLi+T0NnC9y367AbZz17NVdqNYCc5i6z
2/W6bnQm4mXrsZ1Ot92/+7Y9sEXYPVFN6h6Yil9/kzEfW2XDKE3STI0PMPJJsxqyIIj8bstf//xa
vz8WiHdhuagj08R8/P5oZjg5oa6QW2J5LY25hzw0hMDITrBxaLEGtr3Pk0/HP1EMfPDav2kxUegH
lyuOMBLnvvfu4x0WP2XrxD0/ZbZ8UBULAN+cK2L2hnLYQVgm1+vP79Y039/veOmZaJtYrnA9ADL+
9dIS5LP5Zmuku2nKiQDzARwRGTXrzW60Kmp6K5vm4yRcfUb8R2RCNNZGs2eARYtPS6QfibeiIqn1
qflL0j06d7pWFENkaBtjyoJygLuGTYAFf1B4cVqWtHyZPfbDCRkZJNI/vyHj/TV0wMuykyAiFM03
N807N+BYEMJndZIGHqnzd/qdjQguXIufOf7rcycc9dL5HSrLauVMqzzCahwgZge/vxhkefw64WQR
fzJ0Qr+eJs36ungi/yDw4l/9kpfCA78i/0Pr/etV51G/VBVr7v3UNJ6RrCU5NaTCaEQX6uNiDCfM
b9P47YNL875c49Jwi8JgRscNzPO9SxP5kt7bEH/2bTN1RyY/LZWZ7TxQo6W7jYX5teVe6Oory5NQ
1ZeGUXmWOLCM/sju95c5+e/nLJGngKw4Xy62Uew/7yogoZlZo7N+2gP9RF7XoA48N8NgXjuF2Lyr
1jWr7LzR8xU3fCNSY48DL/eOsDrh3RYeW4wwwBV/CcjSg/kKweslNXtqeuM8twajm7Uc+BO9HzjG
CRRxbtivlFviWv7QHZXJcQaDT+ryYA5tehVkCDhCdxsYG7eLmfXXFSIH71TYnHOn3CjM9MohKg0u
qGK+E262go+QMZkz2TNYBLbQgBIBKhU91hXi++HZASWzvogt1/Pbpq8Z6C5Edp7bOQvcs2X3tnVj
jgiZMifX3SvBrVZG9iTx4zXaRGOMHNf94uHxTmMVVI66Q9pGyibjS5wRPUbY/Qe3x/ujwOVxC4wf
gCg3CSf+u1N2LceaeeNCKtbMDgvGQEAIJ3NPbGZC9yBaWR3ev6hzdH/G+CQtDUEgBOYoSLOpPOuL
r9D8dHo/f1AKvH/qcQ6blgeG6YKCQD7/ziCGzVMHvibW/VaOMiZnrsWYWvBtFRen6gcHCA/Sd0ci
8A28KABGaG2oP7x3z71mzbVqcEl/RrnmdRcBmNHcpk1X/KwsrV13FqYIpFw56rD7KRjUY0CCmn+a
GBCK23XGkLIvJuHoX4U/0W8vDmKje+Zv8obUNnuLRCBm+1ygSTJeGq0ul8+dzLpy11EmL7u2HXp9
58ButmJH6ZT7A1mS83XaMG/HyPLXBW+AgN0QYyTmaOLq5ztvUaLcp4XSTMGPOYXxOGViWQ/DYJfb
FwKjUNWpjlCU0AZoYhyCIqj3toalLb6sR58DIkDfxiZliiIMD5CdYCpHYQfLEjBtV1ZfzUoYe91w
U/dUGisqXExaqR51Bb4ljPYQTaj9reEWCXfvsD6nttqzEatkPMh1IqiPrmDYTZY2p18GlvZ7l7l7
GTlr1fxYLH2uEzRIvY8uue0+B72JIaXrtOln21QeoRCBKn/w1GDiQwDxVD2zpjG7aJSZ8XldsjyN
KIes/qktHHEkM2KpjvbkzA9W00K3ZTfSpEfLS5dXi5OVI77BIk/M1DR99q06UEfF9tCK2VIPz5eH
VRCStghJ3smV0YeNLQkadUHt/jRKMoIgE47rG/l89ierLHrvtSh85Oia7FyynKY0LXKc3UoQYTMA
wQ4NbparlYFkQQC3WlyCcfGW7pDblB0CrHRKbK8CUF/1C3NFlj90MUh/Ji0y/UyHnlZUBYFcVtM1
/BaObvEY5YrjX/FzsXdpWMkzJYH2xV+YA4deNZvMs9w2/coDciM+Niillu8JDnN2Zo705iCWfDUf
Mc/iODa3cT7ZRp8dvVnb/B26Ph8fNes6zrMpb/1DCe2oih3pD29LPrN3rAxBH9lBcyDTYbTZOyBc
G9W54wEkk0VA3Qo1+t/mwFzCq89yasVZwU7sTszYPQxZGZF4YWPJ7PuY13mL1VjBgDOMrKqiojca
thfz5m0RZzYfA+Ry0unWea3NmPWluCOaBB9IhmCviDXSzoadVjlrG1nuUH3SkTo7oVEv2dmfCxv7
QOc6b1tOiCgLD91vgaim623Fj+dxw7Hq3zIjRwgjNu1uIZ7lG92/G1wmUyt3QDV8t4vNMRPKKHod
D8d51Nr2UkarXbUkcMJjBHk0GwFc5oryScnUFLu8t7KTaxRGAT10Rm6nVfXnwM3XY42M4BVNSXd0
QbqzFjaLwk7aS/bLsbb4BAGYlGgu8cn4bazRx25Rbjcr2ShtYV1lphPwlJ5rhMCjM7QodfDHUnzD
VjgRGCYfGcdO/bUY2+VBNwhcDOeqNa6QdGp9vI4kDF8xuIQX6W2eR/KmucngnM9D7sQoW7hJ/X4z
X2pDZ6I2ZBgIQwZqXO4a2SKeMkPoS9xTxi47t1gISuoh1RE23aXFnVaWcj2sC6MthGy5SRieYNKB
hQefQlg66cjVcLYMoVEgOIWCi5zHS+3hqm4vIStQLzOLSbRW36Pa755thmRe2MDEfsjmhcxcyxfN
ebu450OdEsGKvQLtSNgthXpSyAGak+8D0a6xAjxX1KR1tK5avcV1C6v9OOd++cxMixAFpi+2AOxb
1VWEbSuH6RTA/l7JkfNVa8KWMerspSwwvByCqsteMDFioUkDQeqcWW7to8jRBQJt88inrtkm1twV
Jfc2f73/RWVZJlgIpflT04MZgnfmLOVuQ/mTbPlSdTuvKjocdoDr06SWebahtjTz9X60qz7YpaVr
39WtYMVR27J5GFLXMeNery/ykA2tdHTZ5YxhBZSGOE/Gcz9a8OH6bq42rz0a9rg9K1dShlhgu6MM
mpf7VCLIR26CZCmPGeHjSjRH7RKCpljgwxdfSZ8rLDNZU0ahRMES+a3xB03ktR6CXKk73Q9XOtRI
S5MB+kA0792rYuH4qeWYfq0qdvXRBKKI48cPEDqOysFjsubblw2yVxUuhI98om6r88idoQEcIYVd
9OwBfqVoc/omXiRbRMZXpmaGi25rdShN3SvP7JqWx3xhW8o5vizywRFD8dqrzbgv9aaTB7eGwMmB
RTxtKJbUcJ4M9iotmb9Qgk7wFzR8la7gccR27ckoSE6IZvR8zY5VpxuT/idjURpL+9STDDXHvV+j
SueYYttswySE70Eu23bX1TqZjwHCpWjbyIc+rCOlUoiQ29ATrbUqmlO2AOa+nLH5KWvx3YRIcOkm
eWP4HfnAZvOG421AEFO2XGcywacUuU3p+kgSvR0WphOpwPDZt3TCGbaZ2XKZYTfdD58lrM7I17RU
5K6L4x1m10rtz+3gWwt662k27hYTxPOX1OXWi/D+8lCDssVsK5hTEtkdBBhxnqfiwcwx8+AAn5c9
qchU/HLEqhUGiNq4IqQL7Lx22sRdyd7vJhgQAMVc2umrtRYa2bUkbs5eknFK8DPKCGDgCa3c9d6C
N1RfTH3gadr16XHOtDI7y8o2vhhqDaojY3v8X4zrxx8FOq0a70WX6ve+Xtk7bwrA4SFGkj0SMCOv
Q6PtnkZiFeydrBGzJYYncXusZPuu6FuLi8MjqFiekTLzUHAq/0D7nWdcRIsEajXg4UC+W2fJmi3T
oyf19IdjbMFyIPRo2cmiar8VNIpb0mVV8+YJH5FfzzezilqB/grLQlNNcYe3uOZwKpiFKeD9OmoP
nl34MJxxi2aMnVOoVLecPVoetsHGNquDpvVgeUaaX7phgF43Zgmu5wu43pTdrbZ0XjJOjftpJCdc
JK6dc46VrjXw83pQfvG2VQ08foLtam4K+JzAgOpjSVhFyhdv4lMba4GqtXHcqzaFJRnppIah+NyI
MmCh4WP18xcT6TMxsDlo3nZct3vMfC3QwaEnHGDOFruK+6Ja2bOTGpuz3W7s16UXRG6tWWva+3wh
GY37fGCov+ke2s7R5z4IRPvJqHKTiDeEj1/mdiUzUHiOTZj7ZUIk+Z6RGrGSPYtobFzQnTE6q8Mt
6JYu4U7hGyQsWr6q2Nb5inVO9w3AFc4DQs5n51ZjqawiP1uNmw1BHUfPZrRLXNcGkXX1WE996JZb
+tWZhfPWcZw44axypznX62zeYYZjwYP5eSzcs1ZbNfEEbbcQiZqB+oyLisP6Ci5GSwo12892x/Mg
s3emMuz0hi/95qObmxcA8hxa1xo7+GujXWvnPLUU8/d2I0iJMCQwz5Nf8yHFl1YaGYn05yqydJRl
iZn3zhVV8rYSuKDb6HDyxn/WxCJ1DickEGENGMY/SFFIHMBrtmmUG8CAdquGurcOPdY1wY1M6SNi
wzQ2P1pU0W23heMuDanY6eTvqKrH7UCBng5TLJsJ3z/oByPOTdQNO/SSrRbPS0mhKHTMKs8tEhIn
KeemI8bB1DQrHkx7vAYprVWnioHmt02fTMbAU5f9SF0+6wh3zTReNQYy2XNXWaV7C/LInX8OTgq2
vkDGPx/rfLPvtTyznT0V1cCpj8JtIY8Z7UdFJK4dvBjEqB8Wmel+yN9i43EagN7cZYP0WUHMZq3v
yCLgv841DXeb7eSjuMpsEeQPpauknricXvNR+aWQnz3MmBc7ZGuJXVbkJD1lG3qS6wpabJngDhHq
2ZhFSzs+rL6s0UCD/vFKmc57lniNeCjBY2MP6Gby2ln6uMOauG6V5kgMl9JnNSsNbJdIMQ2q/g6V
CkJ+Td3BZyWjFDNucy/GARm7B+9ORZZid3UlQPKnT7a0m3vUj3jdN4k0gPIyq551kjWD4YPR3e8z
JCp9dCyG77lWAEXj1xlSLTIHeYCY9kjVmhsgEF9bDHwqZGesx222fATnvQzO/j6xgRzCngCOCHl9
3HHvY1MCmu9Sreu0z9difhysLIt4EuQPSo5TwrYinaKgVs9wZqZr6t2PfOP/6uUZAAAXY3TEpPLd
2518lwlzz1ZCzxTypanRQFwMtt1/UbYcHgNjED/LsUE5RTLLlWZpP/88Hnn/+peNDfMRxNxcCOaz
l+nJ37AwjE/XvscstWdc0/ghDi6mMNRjR+RP4w6KBymefjNf1Hho6qktuw+2R+/HEpcpCPsZih2D
qbRpv7sALdWEDuR9BReGmhzJtThpWas/Bbz1K9+d5heHZ/EHk/ff0AmXV2UUBC7MZV1Jmf/r2xZY
88w+laDmteKRjU12mlU9RiTYDFms55gcRO7759wArlEi+34ALVF9MP/57dJDwXP+gieAMDat91Gx
vq8wC/PJ7CVlaHNyXKBuZ11Ns4oAIHbbuYMcVT/Izu5fq0DotyBVxiH58+f/1+D47/c/RRVQE9AF
7GHJb9PfXQm4LHVjGMjE89VZicccU8pvvSf+47V3OjU/IFsxvahnnOJcPHLjT5NKPEtKYE3j9ZgP
Rnld2srU7oo6aIafaiRjJFaZ64mzsL1iO1ACrHM4ByMEmLndyl2att7C4S3RI9nS5cDV+nXaFR2y
mEgbjVI/b4uPoHbpZKOS1tbd9JADs6q+YL+wm2d04r554+cTxgtHppM4MANuAV+44KkOpTcpOypc
piDJ1BAXhIUcx2G4aHatkyToOM0Ti/fV2E2TWb1iHdXHUPXIB6MWcNhnxu8G7Q7UlPJcVEvqfDAl
/20x6RkslgHIkHl2mRG/D2nVEdGuRFDjLAPrHC8oY5K08ck+78zsMUcIcuWUzXKamqoJG6rrW2jy
zr5oL7vzac2iRm+bw59vA+O3+4BFGAs4H/IlIWwMB94dBOPW1kKDQ5cEgw/nSeE0005jnRva47iS
Go7hdcYZiY6SAG8r2Ord5FEZ3fTMy/iO1LBCHxcSKvojsrZV36PeMQgQnxl6vOKtHh59bPPisKYM
jHaq1roXj5gH1J7L4jy3k+O71K5e96QRgJOflhwFcAkot0tEpW/pwTaxFoRTZ0KCXcwacQacDBQv
VbpSGwrGfrsyS1sCzaZi9s7YNVR9Yvrh2PfKypc2KW3osp/80RXdkbJz1FnfNNJOMLoTHjtquX9V
wD+0Y1D2zpPZbX2J0LdbeoblxAu+tIZHPMY62hOdLgCPPmlyxidhgBWOFpmQSurMcXTQXBjmmN+t
FKreifaHhTfg6S3frUveT7eu2ddMEOuuf7DzVueBijxnPbqAgNzHyYCbJbTcQjyFPsP9IvigHtXc
WN8GzZna87AwftlJCa8NCayZyqTeWK+gkB7Q5Uqz2Yh6R16W3aixVzTIw+Z/tskJdKKiFdvDwBer
jhogIm6cUxvIpEo1pmqeU6mMfm4K8BDn+BQQM7AMY08YzGS/5wFBhkHPxBw+ZL/jUyBfB4/hWiSD
40/f2lLY5HSAXDkthkAUO8l8SKZlzd2IKo63ICfpomBS8DoRCNhDGKSVoe0GsPLZLUGJpnlq9Irb
3EFQNEeeaBv1A94p6v2QGwA2M7TVETQPizDNuhI9yWbwiAaN1xJuuUe/6q93bTHobZhp3vBMS0Yh
jPQFJdxQmHK5FUPQuQ/G1JQnxEwGynHfLSW2nWzaI3pqjCQ1CiH3NaFAzhknIG86AxKX3QA0SJ+x
usNADwrf7kEyQKOqeiN9s+WIH6pcFYIxBbXxNJSLN5xWrUfKpLm1eqwKQh1DJsH69MFT7H2pBOCQ
ute5hN9cwlOsd0tOiOetLrNNQNcCjieWoL/felJeKGe2Y82N9m/ucS+vR51wgXrxeRje5YH2t1qB
YnSaZpPXsyrN+gS/+MeKz0VGKE6+S6dX3/98Jv22xOX1QGX7AcIidAswWH99PU8L2hJIDG44z8E4
4/XLrRRB0uODfMkryDJArebyPAVzEwaZso1wDMxlz67dfzFd8a3w9JoG2bVjtXkgZmFH535UpypL
4wClXEQ91FwV7VxfSWzR+E0z++nP7+H92v3yFngHJpFzHv/8PjOc/iyVUwF1TyxgX3AbGImHLyp2
vY2ZqzABoumMAa8mbAn7P7/0u2BS9t4EhCCqB7/Ggx0W27ttbNNM6CKn1E3qDMsN8sUCQO6gahxk
qe5MwU1tzviJkBsjdR1cgdZDU/n2vIydM8XmCAU8omiE7DTQY2PUsybzQJOJtwH81vbDLV3uNXdj
MIHTkyYmwt8TyMR3JsTMojO06zbzArA5zJ/mf7NN4M35XFtUIxxBhvW+bNHqORV1M7e4k9c8dpn3
/BQ5PFfDwGiKEl3LP6hTrcs67u+F0iX95QKxR4VGxUjN/OvdKGANgh8S3V6tOlPvVBA3Q7YrlDqc
lzwI7F5lZ49xRLU3Re+aYU5hZcU4gKxpp49ZsUZ2o2Mwgc4RsNdx++qxHkp7RIGQYRqgH8OH7EkL
k9HGsvpRq6blizC7TByREjGsz5pLBnA66AfcfBU9q52PxwINx4+W7nCnLttjTt/h8a8b6Z+JYHf/
+z0SEfZj+V8/mpZkKCHHd//6X7ftW/1p7N/exutv7fussb//4H/9P2PL/n9MJONE+T/BO5fAs38G
mV0S1f7zP8K38hskp1/yyPiBf8aRmf/w0ONfFssmbl0CwP8njsy0/mF4HMyBjV6DjJCLmumfcWSO
y//Fie0RfnlJJnc40QeIkPI//8Mx/oF64a8EXMuAiU1S2f8ksf3yCYm35p///vcgMNbil8Px/96u
UOQZf+q8yiUEx6fRePftn7FlF8jXndhITaaMGepmQHAdui/06gcxtJdmz9vz9DbiftL8I4HWt7Pq
Mos571ZCkcm8fW3XXzudw8MILtnOjYMhetWOAfCkyGwhmiJqCsJp0O9rMa0cDg3QJQ1QRwmFgwF8
f+qKCysl17Be6L23WzRc0uUwaWjjxcCcqd+DI12+pD4JyPKyjE/dgQwC6oaAHiIe0xxTU5lvCY/p
lh3G2G6oW8AGSUqW+2UT6sAW6KW1h3uR5jKeWe/GKWzwutwenUIRbJJK/cowty5m78XKRvlyp3tj
4ndtu3etVuIPVsO5wl4QtUEgEM6CPhKdUOcqW1+VrLEDePVntvIX04C6Rhk33OVspPa2EAgZjb45
1QIYjEXGUVIDrT+4QdWcuUcIINURVDCE0g54zbODidgT3biczksBCOO/OTqP3ciRLYh+UQL0ZktT
3sq0zIaQWmp6MunN18+p2b4HjKqryMxrIk54SD44MI1q2NZTBMmk1VeBCVKzmL422R+CtxrcZdP6
gunTOmK+jrw8Gcg+h4q+Zz8KmXFcT4aZDv/6wdn1bkqaUMze0+oZyZcq8WiOeoKEZ7Lb0E6kgSyH
rCQ7yuO/n2CYs3sQFs5vI7WSTZg9SpxvkpizpJpfm9z4cdnwH3u7qzdu21qHVUZyF63ulynWawUS
x9eNXNuMFat1sebYYLEBhwJ3ErbsaUV6QrBbr7a3GZvlWdj1p6FgFyFoicdAxxmLuqCHZYOwfo5s
lwS1Ya8X0UDe+0DPWKdTwP4HNX1dSDhv6TFt1U83gSsuRRrUBms6xt74IIGurCIRL8Sz9bcMSecn
MmvAHHFT7BL8EMe4MXGEFBh5mbIzz+itr4xq3xhYM6nixBUVgInAXMZeeeZ3NGV3mhIC3lXrlNTm
Ia7KN0sY0EQ++C1abzTWXdaqr3OHasJgPdqUCZiNpsWqbuxG+BVXDCWLr7bquot0NmOKWVRXtrcD
oYBDi/XtUfnwehrdn54Gz/Fcu2YCn07NMZ1F+zoi8SnWBrfIsGzz3qh8vv1j2+I2sFfVb1au8wwv
2dhOfIOYNJ3GIButSp0rLg4djzyjaS73zO8eEgVDGeTGUKZM9ZKGGSjW7/6kKjMlq9lgTHPbBpyG
amM5ZRFa9hM8stwmbI4eEE0b7wTyhvSMDc66F8wJIc8k1s+UL+g/+pDJ47ZOgStXoI4Cib4vUBgp
BRobv5CI0fLVqOkTyzpu33uU2jeqcwJAGPwcppy2DbdC6086838cmmwbqTQVbzX7+cbDfbI7bXhe
41jzrFrUXeh22Tv+uQePut/12XBgLYcTq16irdGImoRhh931OBTmYYhUzC3r5OnFNG0TRtVeocT9
w53dH3T7y7Ya+0gdpOzsNE99bWnnc9sOPc+U7bjEqskqGFSIeK61inuqsRLpx4yTCD66n0xIzNrU
erWS5WMFjuTpGFrdvIz2MShIbGMDygb3yapVyACRLfzSNaHAkPO9webAAYt6HNcgNhlYQ+4Bj5Ys
PQspw6Um6ORJSzguksyMbrVM4KxyOJhKzQbBEpcscf9JHMmljFMSHvJPs7X08wowYOH8OCvQE3ed
DRc2i5gTY/cGzCpKnlzUTlQr1PLXsbTqU2ZW/S6ZyYkemxIEOr5l9mvNBZtP8araowOmjMDFGRoi
IxQ5IVoGBNS0utzqeqeeVlRHW/YK+oMga+Rsanv6nQFAoQf8gg2JDv5jJBcz9aqa2ZLRjgU9avfV
sVJEYc24Xb2WbvnBEHafrOsLypMwbm24MUqYVTCmXEJ6BpsrbPHxGfoZxWg5J44/4ukZrO6bzAwc
SjYfOz1FccvfJpF6dm6xmx5MvErNyGIFmxHT7gZgLzw1U83iQKrsmQboy3o/fJSpuPbjG0PXZxPv
eMHGmk6//1svULoK54GQ4x84u8UN+zH229lnh+tPHE7+Mhg/Sib3mfrNIv68IDxhKtWvcAFpzO5U
dMrVhUp7YvbV+UpRL+xNtKEPlhnMCPaXYr8AOHiRsfNTAyYKesV8jeQ8bU0Y/3zYCTZPNdHZLGBq
jyNLAC8bpzjsleQfT5izc80s1xgfyfQihFKGxLX877xYGI+xpXpj0IDwLW8jIPijQWvPJ+9m2B96
ox6Xqj9rSYSBRQWbucNslp61hi0Hi3vCcxPIPoE9NRggayf+gruh/rGclLuqyWzE9G0J3BBBPyZ7
Xc0PbhU1Z9Yq6nuf6bsZpPh3YrOAj7vM+m5zYFvdkPDkuBM1gz4LO+x6zdwJvD+Iz5TJ3UvMQDuY
m83LBDn9stiKvHYdnZSX5KxIyXmtmIWVDc/c43+zNEqmdirhi0BOYH4Re72TWLc8M9814FH70mJ4
wHkAdszUPpD8GEHNrmq3JAkvJxyte9vKNewUpii9WP+uJFMRR6JBwpqToTzhI0hpc4SxqXUH3wA5
gpHTf5NRwia7SpA3FfniaeMKMNKRBDHWbhsKFi/f45i4Zx6szxpehcdPFONrYgS7b9KC5rU1naek
HOxL4Wqqv+Af36FAv0RO8lGiYNjPcv2ozBL0Wd/yQgzAhVvmONOSKy9TNit7bIHFboDwt6nMmZlm
SdZVweXMj540Z4FkM2V4vUb7dZicEzs6chglV5q0W7FBltLDFUwITIZ/c4rrst1OK0lUgyWvmVuV
Xv+AGHNMTJZnuIgjCIr0MlO2O4hZxRuzZMKVXZ4hMhbs5SvFpPJRuWm7AXw0H6LekkXgdKCb8NfF
QaZ38W5wzSLUdOeeQ1bdtF2Zbwc2ayFl10qOSJVuB3Uq/5QIknzWkBXbz9IJU1LYgq6R5dZtcXkq
B0q8FpIXALCGwjKYDJO8hId/FZsV7oIAHeQzaV+fTTI+F9Ct0LOSaDDeii4O58SKbrEapXt+RNRU
hpHQMzJJTBS4Dmtuvg3oXoguWQjbrrO/ThPDojaH6gBGcLzVnXO1FuRhWf7IpCrT/hsE7HRZO1VM
/oQsiYU0E7YiiW99O+ZvtjDMV718DHFlSdiZqqN1lQycacPql4Jv8eTGWs+gSWm8eiRAZRiXFizi
pOV03yPlZSKwnyHxy3HmHhtHbPT1MepI8BHBFPsb67PXa5j9TFduGCtfWlcL3JnQQJizWgrew+Eh
NaV8AtOyN/LlHe743hpgZuAiCjvL8dPKOGiZ857O89tkym1rKpfJNinu5niroMPjzYSfBG0OggWD
CkA6IwhLFFkYqJaVCNSxGe4TQwxOgu6As/DAkhh5Ig6vCfjKdl2HJ0da7JOKTTeJsKn+KoONglI5
IlhhMqMn7WcpnM8BPWNSMMofnfoVB/g/Z9E2EYokkogGDkHnossME1Ynzg+Fh+70B2bOYVLH4VrV
z4BRuS5Uy5erCutbe4qnuPz9f9qJShBYxzCQlpIPSrgmVnbsRFJfumlBIO8YD7cvJs8MtoaI4Uok
OEnPIkZtnSj02rHyAeJB+HOpaT7rNH4tzjo+UlrscNO/4X1sSDXhFFvdhbs0rQ8IbLcl3EOE+sut
mOHVzcWe3UkI/82lju8AumdLcbZ7R9+NMlVvsgJeDMIqv81rshni6SIm80TagvqhMgX+ZLx8iWfy
0bNp1raIUHOeo2raFqoeP5XlBF5naYsNSCA3zJThV09EA5YEqRzwO1QI7QCtEa/xdcndJXSJqvLd
1dSvZWlcdGe4z8WDFSEz9ctOAYdTQCW/GRlEHsdN9l2t3WWuRs4vm1dnHN+UKoNjq8rNhPLKqgDA
Imosaj5UiUoMte5EZpOcL6Xd/FiVKkNdb/sLclqsyBDCvAonbtjihwUFTL014spWJLa/RreBNxSO
9MiGwyGrRfoBjcNvNEAzWJdFO7t6/MoG75hGiBDSofvOGP4cyqHQQzQNYKrU/MwUPv5yM0fCLpi6
bPVr+K1E1oBFRVNYfjFb6o7m2Kab0YF9qmM1pfTUoIIVyXXu7M0EoEt4XHvlbmkNIPH1mbndRFxt
e0fCWHh21dwhlz4ncfJuF0gO2n7GR5V+m0neeEzhw0m4O7Q2B663xHvkE+HXhUzhjNQLHEcIiPQY
FmjXo9QqFYsUt+IUdVRuQIbXrTGqHH+k6bxFCNiD0qitr6rRe5J7VTgzebDqIshGFxrT0Id1AxtG
mn/Kstd82qCdMcGtNMGkDa27IywD7ZbJSz25Bhk0Tn00pvgVU6AAjrzctSL9JpGowsru5FtrlF9j
rWJNM38dM//qgab6ctbtlzTXFIZVlNGd5CiKXLINhpqLLS3nk2LlFiGg8Js5J6NIsbFa6jtVfI2w
UkoxgsYwrF2qycNcihtO/+Krn0c4YVrGtsV4mPAF718cm5ZnMiHdpZOpvzBajTzVbB1sDv2x7Xoe
LiJcCDxQFd/Stb9D2qKea8ojc7LsApkJkYuN4CJjKXCE6/vsQqUI2Sy4Xm3LT4yn7s4BT75jbQTJ
qAeK1WQqZ6u73hCNvJpYZMPRkOd0sceAf89BT5s/g4GYrxUjMNLJqHOQ1GVzxJBPa0WND3FvNSCP
8Hp68LwysBVKSbFcEnjJSu/V7lQCywpN7HtcT29IKquTsM0maLsRxIxd9vcerT2OeOhAoTEmKtGr
BR1qoZqkspRacktxD4OCSqG4JZQcvVmNJ/QC4y+R7xl6PYXoDKJOTqVpvTZ2JXdEpJawftX2JReW
hhI/rX7bUrcOLISqjT3j+1jgkfmljpzdjQYYlpoecebo+aa2qvy9KTL3A+3f8MVsFIRbav5m2qDs
c6foGQfZzUZkkpmKw9gErwrujkSpd50BI8GeuXXqKQEfis19E8FfCVegUd95IsW2AduNRl5O+A4L
IZ/4aUbYLVDUYihSPrqeGQ/AADFNqUb72RgY6maWkdynrNafeuS0bdCKuWSjPNNKDRg4KBuhZBvm
cIOSJW90486pfix8sa/bRxwVi18seeED/hr8JUN72MwdBUhdI4FMZBxWTF03KKTTvZMK5WV01PQc
FRq0RGHn50xLg6VU0Q5FWXdAaegk/MlyfG9GfoZ+dpe9odTKflHI0Ssa4il5WmAWjxsntiTvzsTR
CjJlOg6VdtVagHTmOM1G2NsZay1l6Wmbm3X6NuxGbilh8Hep+HjsVs2esLO9s/6G3jg0F6WQTqjX
OU9mbM/bqe7VnyZqI4a/Gdc//o8HLaWK0DNA1iqe52L+lrlYffS+8XPRAQ6KWdyogRtHH6rQiMUQ
ETMEjd760dM3WwkEKiyrhzR7RTAfzNFkXxYSJAItjz80VLeU2zasPhqcsyvs3otNoWMogAz/Afem
wzTaQyWHwHDOjPQDPTmAp0j5jkzyoBG5N0fqzcRbQPV+oRd4TqLlA/j7CT6/yuAIPkMzauCfreWA
0G0NoNjolKKjatBTxVj0SgeNKAvKN4f1hevhbMXJ0Apj3jdTATdhciAHR1mcBmqnxsG8MLnA3+ns
SDgu3nT2rEBHS2BkmbpCTLGdY4Tn4prHxvyUZon+5hTKFdwZ3lB8VBzMDVhYzmmFkWRcpaEwJfge
GWmnSVlHnsJ1uRD3QZL6XCX3um5KhIU68leUzhjbNe5EEwYKL0T/y5QmCsCfrQdDkFkMwh4rhJiO
VqaLrdJo6nUp7YtDGdpUzkbXcxwFQKhfZFX/qynTgmigToA4Q4gL4m5zi6w9A2EVk62WDxO1Wif2
rUrj+/902rM6VvaaiCsfKRdKPPJeF3OGWjXV6TavzHTywbxOJxQqpNQBe2My6LOC9hoEykGaQ+dr
oFHxGoBgLEgfP3VzpG0GViB7yFMINOhDPizMCkWvrzsyIdoj6S2UUYZ5sxT1kid28SLNjn5JpoxP
5OTssThQeGJqPEdWox81I+L6nDvl0PfLfE6LdLkSV5RiBnG0rcZSBflfzPDTaHeDWPsFvKe9AUnB
D1yOX4pm/0Qk2hdJSoVbKayMmw8VAxskP4u3aS7J/01U5hId6+Ut0UTYE/LCAkWRfM6a6WsRGVxp
EK2HeKqD0VTZUM8ZImxjrvdz0+Fey2fUjY3rbnUVJlKnNnc37RlL91fsMWdlldfJpRJeAFQYTU9J
xKjFbZB7Zxa8Lasc/vBI0zsm5r0cAZ5FrvJOY3ZwJ4pw2ww4bsZt7aT1P2YYQeeKZyCMJL3PTfwT
WfwQTsEqLzFcb11bzYOOX72pinuAdPVE2pAO3jT/lyRUfszcqz8lqiLPUKomsFa2b40+f6tVFm2i
KX+qcFgBHo6mN6vV8kuvNWBhgCFCSoSXYKnJh2ScMknjSTiVp5eHWmRHRfBFuoX7DxzshtnII1JN
85WBTddK5CNqvpa2Xo4Xq8cXgB29BE+OyNYxT04C0ATAk/CbYXleVhX0eLy8Gy3adDqLfypJCnVB
nE6KEupUYD5MxORsJ8bRuzSrmuMsK+DBMjks9oNF3oEP14eEM2WIqyMerQ8b5/6PxpRzitZXldn2
C6IAAG5poavHCasLrTnS2Yw5QZfb3CVLqm4ac/Fr6l/Q+GNq3NrI5f9uUwhAgS7MiiTuQclbhreZ
/EsbjKVAt/v0qqQrR067qHp37qHnbroR+ZJX2Dk+1zEfVDIj5JiU3xb5TIRWlBlxSUM96Jq/6LFj
8cdX+zGQRjPip2NK+oZuCrqCKSKVcm0K+WP1roGzkwjyQ+Rk2RCSX+B8qKPeEefEQPMvu36XsHmt
/d9oNB808pr8UagJrqABl47Mq/4Pgi7sKuv8CVQw8XhW3hQbOKZHk5EcHKE/mZibqZOSE0cGsza0
aCeF1uS5shuYvrMOxlnkCu9q717iGAvSVOXJkfAagDDCNZNQJJikkbDCXxYG25sqz1Q0V4t9c1Xa
PAjK2Dpkn22llVl7Un1xW0GiJGLWuA+rOEJE+5QJAXKRsx5WBUuO1O3tYv/0Bq/SDK+2V5bfIc3K
t4GR8tXujMhDgG7w81f2Rj5A+tZSNVuSMVn7rI90kpbzzE2k4y8SMYfSTZ+Ta957dYRFKQnljdFq
PLmCDRQbLs8UHEM4afJXCJcUI6RHbiK2ZBoVGKfrlG1XswNqVh3a3CgO+K7eKngFqFFQubCYXkI1
KrLtDIEpLMBhwhOPnADZ5BMEKGZuyR3pt/sXwcj8RZJUdknxPcDBXwEcIwqqQ6vildOQjjjeWEXD
vRyWW2lmHBv6o1jJrcuCkgeq6cRbDL5nopbTtnoKX6OLM1JEnFceUs1vEfXC9v1ItCi0nfhlwFHS
Vi6QxEn/x9Cr4SdDSRkoDW8QKTxAD0XJYxGZ7YuzzPZeV5SfeCJyoxgdxt2opnY1zJGwiAgum215
yWbz1yDKlD3aoF9bVjyGlVrMQImM9yNsm/gXeKIHx1w/mbpX0PorpAa4EYOaasTrNFHB+MECgTTM
3A24YmCTz/4jN8Af0voJDOQ+6iJ2RS5NM8c9MKCxHEM5k3KD/yfbiomkQbwBjnXry4lwhahEpEu4
2AdTcAxeQLo2xmxb766oLc4YJfo35AU25q4U70q7RNwnXOcLWURp9ZTDXHln7VYFKwUtLXJ17ub0
3ypbn4XdX/jwZqg72KWUgjTDKBpwmFc/Dk8317qnZcJbGwvrQsr2JK/qhhAc+uh+bdwtrf8Lot+B
aTelT506P1x/RQhEApPhGhZOVJ0z3YTKZ1Zz2Cpd+2xYuXZ+/IK9jTTFbHXD65viCbhBytO2Ep0r
GEtORaR5OFJqX6Swj/E/XcsMS4TsCC6xRysNV7TrnUWOc13mf0fDfrXm6gC20itEvot1DG8F/hCv
LxwAtmX7x2E7hDMm0imZs2ZDACW72UbcbIOIG14Io7xqcznSaqc7s4TGHxtIFNbWmT676eGdACr2
Z8oyy4v7xg40GoSnqkSdP6ORf4zOs9DQkuTEqjF5apasJf4pde6Kpg+nrse4UI/urqlrCL9zrPpF
qoCDIMaieOkoFIOyicBDl67YO72bPaPT6TY8d0Pv6dky+4iLl01plw+wpqYHymTlx9hqEIII7S+3
pbZtson7vWWZCRSH8YdbR9u+SZ91R2BYL82NsNr8JBOkMJNMqGeL7k+8PqZvmkQW0/xqar8ngI67
vkzla5s4517Bf+SQgjybfaBhR6gjQixM7WuwLD1sZwcgYqxetFip/1bmw5drk5gagwIOiKApXntJ
5i8PY3XB3m8e8ey0gcRJb5TxU8QHPyBVQ4X+2GF1XaEFCrtj2kuSsdwC3O9YZj5Dmrce1jXLLJv7
S+/PxOEZh8ZqCGgGcy3wpbzQFkJMnLQX0SOjw1h3A3dcg6xjPRC7yHvgtOr42NhWkSjBs4oHQ9cj
ZrvlENIiVQlXTESPJOa/1qClUGOrPrpb+Kk9KSpEnsx8c0v8iCEu+adl6FXxP3lZ1hCQXbU4+h1N
M9gRN/PZaNjjWsv0px+G337qc6+u6NG7gpagrt8dbN1c+0xitULvbsDsfDJfD240oSuMwhGcd1Ay
MvbBweEsJ6aiz45NQ9gFRfy03iESWBcu/RozYguPEbZfkk+npsNHmKqcp1FLHmhP+pqGtDiwLZ6y
vGcf0Qqm3ELv9v1DS1YNd3e08kPa1ad0bC5xY6XnFE0oW9GSLErZMPWYppJFsG28jixLdvEksmvU
VCKw24zRLZGkTEVxvB76mZmyS3s0p8tHycoi5g3d8w1dnclQfSTVTHYV3Yd5RbbIY/VHmg+ssy4y
iMjMhp8l62mn5xg6jLtKatbRJG65npmYaiQwmfh+gAY9vNjpan+aDASPajcysO6tTUeQ6Mwjw2Cb
oJuU6sOpW+PZqZOM7fUsd0ZfW5iDq+ro4Ie+YPTrqZC63F+FkjECr1RPwUvi9eoa73D0YRF02+Ow
cF+BWS4CNy0Ad9ZASQObSJNvU80NQI/Wx/Q46oiRJGfBHlhYkOcJXFHDuk6SS4gLIwbVjXcRwtW2
ShhQ5s4HErOVT5Vws2Zj2OfRECJ8Eh6qK/08IRov12QXJ+1Pp9l8I+Bo52ZLXvOTbQ1ePh4ZsPmJ
trwQVkDYLute1SIcQ76r/ED4aKg+i7PpFJov1fcC65znNM/CZIqSLjyfAiYAFHmvt7Cr4oCZNKar
jQYND6fMqF56IBCbehxrX3OnN17Xw6T0z6szNN4iNfTEFgO1MVSWMSjHKsx4j6omD6XWb+cJ2bKt
swwuoGP3+bLJS51JAvdYR9act2JHb0ptD3KcAA/1285UHzS7RxjD5KOR91rYwzohdY3KwBQGNobG
Zrs+1LruiEFX39MOMF4QB9w96Ez5mi3YNDhAtyqF5n6FWHDVyqHnmYES+lrbM1pa0adhUdSwPtT8
NtIsbxFazhfcrvjF5LDLTLZDjJX4DhXldZ3ENqnn6hZDvvTVweG4MpzkqhF5FEjMmB7amwXJ4KDs
QCNkhLQ0zVmdtE/bThGG1GoOdjsz8lMal4SgIWbwe+AG+74ZqPxrbjOl675nyxRbjsbrWqUatlTS
yDrGZ73D4kSmSfHObYFIoKrx5WaRu03a/KPu2AkC0EWDq0igD53y65DzcE1tSezi3A00j2SjGSro
Cg9E9dtaDrzABXs9ZukNQnWrll6bgeYU+odOi1KDrkbG7mn0F5XDAEKfZDA0OBYYPPs5x2Jo1uou
spvAsCy+Dif9oW8JySXY2vri7uK0O6hkTIdOjrs2hjSEAjnKNEaVUe7pzMXe3UXd66nGZnoCCTrQ
QTnSfaSkhkab3+r0cS5mv0vjIskGjDpaCUctMSOrop/tqWIGRUFELMszKhRzqzUaImfghGcLFqOp
MNmvtSdbFeq9o6uju3GeIJq8C4N4jmJmKhsNVBgq6xrcBjUtj3vjlxBXGIXZh47lKPL6qHW2JH6h
uDG6VLvgDuVTMMCSQOJtFF/yH5Z+AI59OTu7cQTNS06Lsce45g8mSkQ8LGn9WAC/sgk/AqoeQ03l
WssgS4ZJ4cQnVxTP7hSVZLWa5FdZDr3SUNCbRamgigEcqeOPpsMnYcJXMutmzemVnJOnFfS7FCOZ
XMBMWuuWGvaTlsKTWhn6wbzDwhOr7jPSSdZV/WiFauaWbNiS9VgZpDJ6Cr8XAJNE+YdmN4PkKuz2
Ta2TMlTURHd9kxDYV4BQQ7Yd8QJmjwhv9LLEfYDIafQLsXYoxGL7XncE9SzdppQDAxmVW88F6xPi
2VxrPOaYT8GdKwyhbSjLhqdqRCY4I29ksOIwsOCBLFVQJ12yb8dYeZ1T4h4hHuAeCfjjvM5mHTlP
0CB40xULOC7o6nvulPGBShLpmas/ZlgK59JIxshvYkfI9eA/Le0awB7S9jSlGGIbowztx2BTRWPg
I582fWGg6+/swu8U9WoT0OWhwpFeJZSgdqPnXBJK1M86AWuGFu9tsINntPR6aKegwOcue0MblwDj
6N+Qj9ES6MO6r9uSELGCq9lh65DZVYi461fpmmCdNACGwoEy0zUM+VfE8XgfZehYGTSQTipbvP8v
ZC/eFI6huZ/uGQ+cn0TtQRb1RZm1K3ECr4/556az1XqPpYwI5gmqJLa6yMOXxI6rTt1X/CRtYM/i
0uYah4LFiGFgk8cCvX1CZsY6kyhVxu0k18QbI16vTg4vwXqshsdVD5DsPqliCRmL2mhtipe8Qq6g
mPVzLQDAJQooTVuYkOr1hhEXLXvLHc7ArGw6cZFdn2wFKT7YXnlYcK8u34T0ZIG0F9dHVh37esJk
Leub02hTr1bgnsO4Q4M42Uv9RD1pHe1BGbh9SH5R0RVvC+3/V2qMN9JoSLmsshg6zvxcLXRvvcKk
2ZkxtUdKA6l4RNinMamXImYHPhour9SE4kkdFN/W4e0W6wOEkM4H6pLmKGUttm1e9ye+EdtL9aL8
IEuaJKpVOqcqpeJr5PQuLX3aZYYifdTHJC/FEzLBtV23bOucS9o1vyPLBA+uA6HRxN7coGdCNuZ8
Dtm/h50b/cWfQU2XxEGFbGsnRncCSPmoXA2qMgY0sKqU6ZPFa7dD08n1icsDBMpI3DRggt0E93NT
rFN8G5jHYsEnYyUf2LdEtaFcENO1BLLI+aWjajnwt0j+Ss0Ar6q45otTc51CJ7mtwmhDYhZIiNFa
3Lfwsl+o9Gd/YXRM2qXu3tokbe9NXRRc7JRCdB/GN+ayCeu0tp5dPFjk0g1FGrpOZO4NS1IauUOx
BRQ+sPovs7temNoRo+V0lqg0dW9G30Ky62L3YOgacrLjZbkD1+5/JozR9M9Z5LyY+LspIx8xKv2Y
Q46AdyxBebIbeV+SdsaKibCtCIqlUALBUph1BTvQQPDpg7ElJHHR2+pfLbWk+ZSRswifpArznzY2
JocaUi6POBc0fJIcesAz5JodO72rqY9kd27hl6abfnmoPgoeUgfwtx7fcuxEd6k9SCn4/ynG6jl2
Ez9uEtkRwG6hptW1lEImXUvFeRzRaFfbJpRQmDe8z20wuOtfaS64S9dk9FpA/VjCyMV7MvAH7UwQ
RrjSbwSSbBKijl5Aabv3wVK7AOGrcjRa9mMhtn/ItbkBjIFuEj2IYL6HD2c+EmfzQoZbcQVPBglh
zE8TsSh3ddSGDYmMX3VjXA1Bh5MZbIlLUgIPZJmLHYGOvK+1Rq0XMzZLDP7L2Ck+YB+rZ7VP97Go
axKI1BvOsWU31nWoV/aVAKYgssf3hJo2cocQcvGm60cIYT1L2ga0e/yWEQyvJEkXMAk4RWQEzEMR
gonmAlsYZGSz1XvqKPLNwO3Yeaiu4kMTA7mEtpLS5JBcvnZ4bLM+MbZUQYQnFZN+jDOTv4mC97Ez
Gj81nN2yViKi5CebROGZSjumBCKRTjmMc2w+NQkLUK+G2PGFj2tA1wC+/s+aCfs8VVH2BZyB/mjp
XSsAzAzfQlcGv6e4xRSTttFJhTLwTgF2152GOF10IM5OxN24zelcvKysSTOnafiFOZKHDLifat2Y
aYGXK1iT39rU2ESLvZKNJyWrNzykl0aOfke+Lsm2J1G3z1FlfjvsuqgpDPrG1tWNTeJEYjNnQr5i
h7PQIxfrJc9ScKxN3iLVLTNg6mYox5lLG5E9TIrBwdr+VbQ2iwG91+H1rJX+1Yq2/JhJf/SSODV0
9ssjaV+i2OtTBStKq+ZbXanXYWqHKXCZQJ6sidGzR3MffyTr4yktagsGh7l6+VwVeyYmNTUo+R0R
d6I99dcyUbTXMgfymycpYp9mSI524sKWgB+20YXQPhizPinsgkhf5vWgQRA/BPAIlM9p7b6Wksck
r5fyoEkw2yAYXD8q9fU9STXGHuyMf1FQ1GcDNP9LilyWtYQQe9IZ+T6k+gVj+a90qX7BP2RXDYvi
UAzGmXZleVM0LdohoW7vkAI6Qh8slvv0CPtBNs1VUaRxQ12vHTHMZqeOL/fKqczuAj4TE2x+SUJl
J/It8vy7b10UwSgz3FnN+A2Y8ulLO5wq8EqXEvBvSDhDAIEmC9sWXgqJWspbNtvfGOj6I6mb6oNp
MexnvvBLZi5uYM7GvezjfNrluEk/46qbSRSpk2feV58taUVnaSl71NGwnaZ/lTnt1z7ujwu0elQl
Y7bsikG2Y2ga8y9O0iFICzAmhrZsAHa3gTksP8IeeyBPsr67MLpY3vQpNxZ5lPa4MFtUHMx+NVRM
2rTFes5q/sMTogOijOou0Oz8Damm+UkGZr5AFcmCrneGH5sDjsg6BMi00rxeDPkZUnWrKreprWkX
OVG4qnr2DUmDRcJkOAdQRb8dxtR+xwCq3NRisJ/pwLRQJUQHBynfTprKz2xkxTgJIiATh4RXWS6v
tdBXxI4pgY6mudeEAwwBYuVRp/NBWsC7D37ow04QZLI8BsPgaNWzreLY97rCWnbdZH0mg+ueysea
w5mr6rX8j70z2ZEbybLov9SeCRqNNCMXvfHZwz3mUdoQESGJ8zzz6/tQWd2lqSTUrheNBBLIIcRw
km727L17zwW+RIIApoG556GShQKQQwes31H/uVByWvdW9kTrlCYwaXjWjs4eUqxuQjki/Tba5CD6
d0NjorrPwlQf2sKh/TJK0uFQi2UH2fcOA3XBdAoG1wfOHkyMW3XEAXVqKwudVenb3UGZjn8SSWXv
dWskx4iDLN0P4R+nzCZuQXT9rvLik4PN5oqENpf+RAk+bdD7JneBlJm0dYjDTlYqDt0bf25Jqm61
secbMTOCmv0HK6XkyF0PkkmIrJJyISWs3I0JmEZ0bVJwvaIBRAlp0esleiGl7hPTuUIvtSVQi10w
EM+9r7A6ksmAApcuI+u2GXykZ0JhpGrzPmN4vw6MwCP5QDV3aeNdgLMo1rjtLgsdvkdzCfIjyeMz
w1DSqJJBbkmWIfaIfghRxLpWBzfq522JLGLdj8m7kw5PZcQ5uAvw1RL3eWwckD6tYXdbEt3Frmim
B8gG09MYGtcosGlIa++xw8JPZIH5ofdgg/jUBhA8F/Fw5R1Vnl/lqX2/0BTQMzVEtSQZgChMQPTW
nUdFEYEZ2Te3fVXcWWzTt4DWm31GHspWhGZ8kAaEipWLFArCTDo8Wnl5i9qAlEM6iKhmlwnsRDfW
jCeALDK5YoSwHSpiD6uvL0eeO3eQ7AjAAxO6JdYHwiLAERoydBpXrUsYHCycYUNUzdowOb5Gtdp4
ndQrYMbtEQ1ndKDWZtlRs/uEE8tmL6to5xVGdSDbxF17KsnRGkb4SCCFHMhMcfBz8k66AfYCFLdt
x1mylvk7+hl9gLn0IcgajkxFcmkakXnVdcaCq7J97osFiIK9Z+eR6bQuHCoaZCEcy9uO9QYJ7iir
ZBPM2Kq6hdOgGnMVxqK8GSyi9xoXpT1wb0b3MAi7J2TjA0S7cjxTetVM1Iz3uQ+X3hBQQF7q65IY
Sm5fDKvNW2qtIBv33iyHs2ri6eqree3/bXz/4OVdFFZfbwdeRPTeP3n5gOwWffGtle9/f+hvP58l
/sLOQQYQ6ysgGNP7l5/P/MsUEI0h+6LDBisNoeSffj5b/mVhu5amcilVsPMBTfinn88Wf2H5VRBs
BOgqe+HK/Ad+PiG+koO/8fMtdmsIe44Jxs9SyIIXv9835us0JsN15k3HtAw6wInJfIYCHRyrehlb
zrjeWMXCvEM1MxXmDq1B+oQb9RPOqY/9JC8swMsxw90tQ2HWnImxlC7o7i7v+GqctbwdCXFesWP0
hKM0r0E0DrtJI+oR00RyNkgAoxqu0RXCEM/9J4bzm0CZqJSa7NYQMjqEy6ljIKyFwStVcEDbsRtv
MhNiBZ1TDDiGuHTryLqvh4uC9JYR7NBFbYS0PdrPxNNg2wXOiSt5opmFvxedC4oE+C0J/4EGhQr9
N+ENBxRKV/nonEedvFgabxKiBVAjFZneWUeLIwu2vZec8T52a8Tsd5ZpZRht0qVvNaYcJVPk2pV1
9I30pHVxdkmU0LZpXyJvu+0mmwghWihI0Ir1hG9jVyXxdWxM6baXMEnqornB/m4Ql8Kss54OOAGd
vS0kXcM4o+fX7DXwa0rWhmN4wPnPUk8ty8TM0aCW2IdiImpjb8nLlfIeNNPX0tizizsTTW7VIXmo
GAnO9RE59jov5ZEx+pkxAXOb7jywE45wzNBZE3zMwsGb8JAmPv9npR+9JqOLTJIB+q5iLQzw7pYS
ey+rH60R0ufkG4d2tvLLybZTBv7GFtxGRC4ov8wQvCc101g978uphSeWh9YxrEoXNCk4gdC/B3iA
eZmSGG6oXAdhssHsSBA1h+o4BNbLGA4zDIdUNzkyETpYOSu0o1DzuDuIVntkBcUmwMe8CZLmVFbB
aSh9TEk4hFYU7CzSmgMprdM16gXG1X3FVFvtrEZ/RnLWIAZeeN7khheVzFYd/lQ/7hhxYnD0kmAl
cIKvElg1Jb4Cu2L4WsAsNi0mTZrhQVz18dqU0ytxlR890uQmt2qQDubnOc2emADcZKq7xu63SZr+
wWfC4wOTo/rfwvPgqNhSUMYCiUrM1hmDbaO+e4MgvB9dMKcK8tjaFHmOLitCn90VF9QaB1+0d4DA
jqZUZ1mMR2VAvO0nwWCDGIhVaUuClgznyc/1lUmI4cbt1J1wFxDzUJyNqKJMq6sDLMpy7Zs5Ynu6
Vez3AFw7jzGPs4b/mm3Rqd2XebKDmrHVk/88THPArWjfiOgCMhy+25bxhFGkupABjJ/efgeR+oqS
9hRY4bs20SXh2XxAlZi+dyq6dwAcjlqcOdCdJd33ZKoOVtBpqKPVZnCifawERGQEQcl46xlOS3/D
O5MF/RhW8W1QkZ5QyPvKCm5LYdxF5KcEHh31CjeIp/IHK6YT4SdiB9x1r8wZKFnqPcuighsir+zG
f50rXu9ZVre1y4QBbVhblgfkEjZ1Bv1ZwzyIuMcV5TkHvyw+6TY9xu4ni1jOldkU94MwLho/MVdt
YOPBrako3ZxFIsFSSYutRcFbE+Gb2e+urvujtnW2K8cnaTKZCggRzDJucM07ZeXWA/+QrBMMaBPg
TJJ9PvCK+sjHLHTtNFbjqsJHwoJTGcaFUN2OtkR6jZ44P6ra2SE4fKjm5tEasuteBOW6Hpt9Uggg
zyaqNjjxzn6gCkMbFz6Sk7dREMiqxHuOYmbMVnHZa9CELlVQdhqSjaeevPwxdB9pRs/oiYpdiehn
g2T3to9aFv+5vyS3dZWN1lNS1/uWcX7jTvjY6nW7APC9qbJ3UePFh6ZdziGpWre0dpwxujJjCnsf
MzLxCIzGlYYWnzPR5QyCuhppyzBvkOM9Ojq/0Q5ftm5G0uhbSNsn/D4rq5FHp+s+MC69A8+9ZuR3
EFLdWHb3jM+n4+xM9Ye6DddQzbKGWCKcZIxZo/8EUQJXWEATXxbxbTf2H7GKLqRLvEN17T7WQ37r
lUPNlXA5gT94HZhpMjGvb4vK3GUzBmTLYcnVEy6+jn9qbCLNzbyIKKC9N4CtDMAwuw5mfsNSMK64
18+Y2eZ7po5PjZ2/qUCdvbx6n2zrJsjSF5bzY+2bx5S6epV2hD2L7smsuwM6M2LyuvoIaZRvc8Tt
BrC7S0tUYOwdw8oh4xrFHW15cxovgMi9Gcu4WYW9WM0aSzNegcly39N+RDYOl2/r1fIpVxkJWypt
t35cXo+Dzc4EnlYE3pcBFMZuYorHKo/3fcwjQMxaIf+ugo9MGF+I7rqY7Wxf0wIn44Fop8DT7/PY
n4quvI6kycEPj/aO1gkZz6wM5NHmKJkQfKgguonk9JSZxudewNn2hvZoT+KunZbsAaVBoILDRQJt
F+1NltLomtlUZwG23e2vbJi9LXEam7YZTzDN8Dgl+oBaSS3bebPNRu/QarUNu5Lo9whyLbAfjtLW
DY/zkYWrPhPoeUikEa6J40EpXXZ3eih7HpA583VnyaARRR97/Iw+5B4iAGkdRn9qvfKKrSNZ0api
4sERpgb1mbXMYheFYmRMt2nNZHxo3GqHXv9GuPZFVrq3UcF4Fa8SgNeePi+q/WgdDcFbMyIC6j3j
Gkv7e2O5F6FHW2DK5/iSiobhK0EFS58Qk6gDAHVuUCINE0eaehlPFndRSbauxJcQY8vrSb1bG15C
FoWqt67or7Kl7Gq7s5WmjymgNMOTZC5XNGZz+SUrxq1Ru6ee8+qRRFK+W4O5t21CRWTAiK6zOnEZ
lR8UWqaOBm6kqs2U9McWp1bSMgpthwrKNZ5TmPgsDxz2MhrmkyZNymuPDgczTqDzx0i5b5PIaGEF
HdFHjnk9IavycBoWeCJaJWL+6AJ1x8AQVyavkDTDk5zGE/1aWoNefyctCAwQT/aydBGpLUe3Mpd4
mDMbSywyVK9jFD8WWb8nOT1CdO68SjmnmzYaLtN85qSp0L4lkkOmS9KSjZMVdXX86LgZNID8veqV
WNdedFkFI7TmbGjXdRsdlMyHnaAtCvg3eeDYRlq4T4wYstKt39vuwh+ttkQYE7xt1rBggzTe1TbW
Djcloxrn1LnKMvCdTKttHO0TrkLmS8HzMFbdbp4quZcOmeuV1cerDCbhDl0i62IwWPRRqzUQXqQQ
8IOavLjKtfUqypzBMXvBrpnaK9a5Uy/7Mys5gU5WdIm441Uv0rPIsE306I2xjsgcMNp405kMWI22
NXZZAtM2QVi3rZoUY6G0t4AAHltrulNd9GGYp0sri87YX191h46k1vjSCydhlhpWSBZaGiyTB2td
VSWlgJ9OaxMZzlYE+nMpO4VqAkwCJLvrgR3XruIDM5NL4qjNFYC0a4PwkQ1uq9t2ZGEWOa6/GjMh
aqKTy4wMhaCxtDn209ieMkteBFiXmR3LT6W2xUmPwz1josfGdre14X4ZZsZNaqRTjXWMzIVdqEos
Sk5W7IQH66LH7JtC4l1Jt5CM8Zm79AUK88akr+3BdJpaJls20zwCGc8T6bCQolnxW8i+kUKkFKdQ
3SE+USQjNvfq+DUZu7MQCMvRZA/MVHE/aH6JJo4RdYSotrMgPyQmM3S0fre8fUQi+tantiqQe+bH
eAIaTYRP2dPUtaf5wXVJ74uxHoO2KLfJJE+NNb0Y6CkBKSTxqkbQY/n1eYzlQ+YrZofzXZN3tDnR
P3Xm8AB2smIQ7LzhZ0EmhlUxMMaLJQF1coaTHcpjoGxr1bfxEteKTIjo+Y1ddDc9QdQMSIzPVlFd
Am9n0FymE3ZE7zpwcI60aX9C+ZCsLWapvMTphrhBZ2OkIFmSxD84hndjld6xhRfqAyLZOwxrCV18
ig2Rr5jaORdVNjwnRDzt0yD7SNQynS7vCBPRPZsu0KKsTbqLJFRXthenW+4eiAOAb0l8WVbOgbJr
CyvlheYlq45ZdkczzbCYubrfKYxthwqlfQAQ3zmGDsu1V0Tdgb4Q1TjL6gWReOa29dMBTXh+MTsQ
Xyr7NMmGGOLIe+07CteGpBbcCcgYtXNRok6l/99gVCZBhjIF0aZDYAiIL17VpvUukCcnoFOwbZvD
9NKk6D0s07mBYUfHsom3jOA4hSbNs2yzM9yVBUCIiNElsalAjlOq5FUiTebuExKth2A3Ivflp2rK
QKAA9IvqHWTuhTONsLWq05seHi/5sOD+BJwcmNPxm7AQFdidc5E5MgCgwJI44uKApUyAOfCtta84
jmIevZJhdhOGzmvrAMeKdHxFWw/bWV3sDAcv6XLFwbnVGinp7F7ZVLFMiflDsNzWmDhNF+zl4unw
s6Ck+0oCS+yQdaI4zGDQXWdZ9MjX9R3y0DXhIZwvatSb7lR/Iu6Gue0c3qv8fZIYt2Wd7WqZ7Wxq
a06wiPQmYga2rZFmBH/O4iNuTCQmYRlulbCQepbQ+qekTM+kfL2KkJapL/gpgiZM+i7hPVHieKFa
JKZz6m5UwohSQQkaGZVXGGzW2ddg8/PkGi8xcaQUgm0qTg7RJMRx5A8zyfIcQ6KVqtEvwdFDILZu
ov6Ti5ZvikGDUILIo2+3NyXQtKwtid6FsUJC352S10D3q3VF/2Zl6XqTTc2xLKcLm7GLMtFhGa6z
i/xmxmysTt4SXCqs+iUPQromlsOi2Klpq8htYke3b1vzZYQWc7RKG7IikHoCAFVOe9N2q+exdxA6
V/NTpRnhy+nSZ/X2h+mqaGS987VEZ+XgKNB7BqkMPIbbPPHRnrbkERfFKWrMS9h6ly0lWKjyx6ao
H7LSwZxYPIlBHMCH0GoWzaGbocKH0wNtBHuFvOoGz7CgMrGogqwBUQMmK0xfK0LAUH5l3UscX2VN
9VhnULWDsEkOlpo+1TNyUEIzEURDsR+WYzyN7aTsupWJQAfFtrLWTjmuU8BlHIzzi96Lh9XceBgw
+R6DYoqIOx8wh71L63lgQezn6jbqp3DfB+nLKVPeZVFml31PEu+Ycrju/esQusfRcf2LnOvUGdJD
R4WfG12dS2Zgysz2xqL0M53qrDvcCRpmjope5uy16m6c8tX2IAG1NHQ1btG2pCYxF/lDg+UzYkKQ
tVdNjY3H8RFLdDSxcXER4TKG95PUxgl6brtpHbCUVd9T62sTfoT9UCTuIwD6HFvQQAXAnOoAEYaS
cpvK4pMzExMBJvKqjjSpBN2w7+ryYCqBnIO+vd8fVN08gFisd/n06sTOq660PibjlzgdjzGdBBLt
ritSBa6cGfJJYXwS/EbPNn5M03Rf0HgUh65NPhVExa3cfuqvpongYNIQ15YKgW9WwH/Qw1lbJlIh
T5y0Tp1kuPRCunU4SaFJMBkrOmMv6PPJMed3J8Zr5TEh/lKHQ8Ato9CxrdbfW3YRX/aOa1wg74lP
qpViOwraAAAFiG/38QE2nXP/n/eW/y347Ts83G9Bcv8HEXESHvJvEHFdGrzWEYl1n/OWcKTjp//6
x/IT/+wpu38pEwAcY5+vSDcXBtvwuWn/6x+W9Zd0+PZCb6U17DgLm/F/esr2XxZJF0KbtjAFLWX+
uH/1lC1JNrEnTAoRpcV/xIgjI+97RJxlS4d5Ce1rCUCUwJkfQkFtOJhD5zPGINIpvu7lwpAx0IcQ
lFOYe0bzeHDLxNfI2bWtPiMhhKyUyC4TUDiQgCm3UgJblpNc1TZrLMFBXZxvUIMIfx3TNHsRtgF1
iPwT4D8ioSeNXr+d6e+NjsUpzmLLPZapj6SPtCqPuW9gtxsOgWh4w1C4t53hsEAIWqgB+u1iOV/T
45nWkpSdT5Xg4aAHID8lnPxz689cFk9V4q/qstTmUTupnlaJj4I/wUORBMS466SCPDLkz32W7Uzt
XFsyuybz4MWYfXqg7qXhYIfi2OhlzWbok91ibnLgjVnkavi02sKSkI0cOE7DIhKPQGNi2W/TccG6
uIiDqOpkezN6pnxzrCcCXjnsmKF1GSOaBY+yLn2Og1odUFC+Vq2+8mn55G5MO9TDyDMysFdsWnFL
hiE/2WnWX1behu6FGNHYjBywG5z+y9+2VaDrehW6JilocuJH7Hnjh8a6pMOiO/kCqmg3sRXVlZ2P
uwwLkITu1LrzAdLphA/E+WhVo/chZQC8i9oYH0tBzoizKQqkVcpwg2fUr8GLqIihX4UyNT4P1oQF
i/XEvuxrVEwMtfDBkBpDnhh0B9BHIozQo5QlGVIcsM3kMQJZdhW7BulfUSDt88ToeE8onz4RXU6D
mhQxGGB93dOrDqM72nPhYwSnZtok0zCoFUMylG6KhK5dLYYankGGqmMTweq/C8g6ByaByP+EnRHZ
HKNY3FptdmuqbtohfTd3w4TkwqzH+6GvqE+06Q9fzMhbWpG9f0hEHmCJMXy9hU6ff5nCITvx5jN3
DcxonTjYT1yc9sdWF82BYxoylrwJ36c2h8JiOKAPmJonDEaGeRv45XtgdwMKcL/7ktc4Gb3K1rvG
z+hfeyKb3As9FiSeu2NBVxHWGyWEboce7UfhF59aBEIvIQz1Z3qxXX4Yaj+YwU1JD10ZoW0rogB4
wJ4S9SckM/XTOHvpMxa7FGNg7zg3Y19hXZ3J//uInrV5rqfMeZtoXaCSnuqJGT4REWdHxmw0VdKy
82GVdWA1gH9HG59775JxNe9YaKGl9LKe8o0A7Rmbfti8NcHcuetwCoZoG/u1VWyxY3vRLmUS36+j
knObnbTxsB1HM/nc2BpqBLK8+gwujlA9wI989N6cJibsJcwaWsZ29hlHwPCuJeFBVyKLivotiROB
nH9o8n0FsA44B9F93T50IfTtdI0m9oBDETYCYZ6tDbbJ9uvT2EzyhZeHz8jqhKS6QlZMaWtrZxUx
OENkMvRZcU6zLo6O2E5VcyxanbiXgqHGOnfmhMylrqaC8GE9I/XnC4DfXDcD0m+E+waz8CAAeBbD
X9sPY5s1FKI1XIEQzYvPUAlxwCarTcPejjguGWAFKD8WRxQqCqSmMLM60aNbzdMB12FI1Ug0Osiq
ZpOFHrLQnCFMeEUaMoUst6oCKd008hBLXrsLW5SM+EHILoIyK4J9bnuLNEu5HbyTRLv13pYGQ7tu
QFtC1dZJtWNKBHYlRLpZbmlb+eNzGDbDdUR6u4CCkk3jhhVWFVvPrk15cGewBRsxYK44jegn3sUM
xYjfpeRAak90tqk08qbdDKnAoBMrE2EdRmSvOldw49tj2fmtWHtpHoe7YvT0i1fAdqJUnzCQ1wNT
nF1Vpb2AaEsraAXAnDaGQdBNuXJch7wWOaHCvDBMPx/OWdDlpAUAX9oHXeN2NyOCkqupmGi/TmUN
8ha4elAc1DCAeRgFivddXbUI9F3hl9bW6qUv9pLv7aKyMVML6k8w4EGVyinPY9tCZq+o7XDsNOV0
rVWRqbPuLRGSeVHGR7PnNV6LPsOdDZDctbfoUZWzw7KHCiGuExqlA7qtV7hU/dmvBoT+lpd2F1lA
4BEh75L2OD/YE4XbN3BN5hG5IJpbVC4+WycOELjA47qt0egcDc/s0sVUrfEWqXGCY2Yk9sc6j22a
vUFvcuQ3pxqbQA4jjix4derGElPyYCTqPDROGm9MnzQEgl58CC+G6Cj44AEi5wqsGn8X7ga6kw5r
a0O4qTHwb6B3lZtq1C3xOO7A7GwIa8L5sHnC1G482XycOg1vziOKifZbFGsAGLGf6A2qPWFvfbom
HE0UGp7NKEPUaARpYk/SRQUnPkjn4hMnk/6tk+gbcX93ije2IVIhQpf1mTBi6GG98tCUo/L0u82S
L9II675i5L8VGYFLGzMOzfvEkQSlh2maHbrUI9Kylul0Rik8PNu45lzGc+NmFk3M8CYerDcHeSR5
aaC+aU8OS7xHEjSntMdOh+PWzwHGF1kU7V3bMW5prBPd1wdF8MHRT4GTIJDN7O5TNtZTiurKHh/Z
niRapgDAwMpVgfdugx6wkaS00zVJfJxgw26w4GGJ2sdEBZuW/NyONh83WN1r5nzvsmjpTVqD03bk
Sg/lu5u7Tb31aQHIfeYj8l8Npi8NOriuyeB1bGYwhxkyTJz3mubhoDCJ4a0H4uzKL44/yE+2DpAV
G9UoP1qDdOJta2sXu+2kwPwR6T2w9CFuyBDqu+ILsu2B7lvZo5RDVJbQfpgLRbPXa+ktuk6F/HdO
Cn1XNAA1Vt6cNO/gTTuCPYeOx9dWqsfcV5g8JKksdiPTo1CR1gSyxaVL3eo0vZN1RcwYSkI8kUXl
FXBo9ezzNmk6dqtqijG3WNmiuWrysQJQOwv7oi8lsBH8bAHxqG6C8qDUbrRmgzYYtDIZvA1xhcAZ
6eLwI99Z7xMZDJxpnVn5/sqZ3HpAkARwmPVw6OMdOujxLjXt/LaNJDQrz0EGTGgF+xZ2Kc7Oo+n6
05YBSXWBKY3aA7OjwPyTlfB7/CKueYczSGxATxuO47OJOJHottl6w4mPKpK/t7BqtKHXaVZDGvA8
J7LX/3+s+vuQpKGn//tj1ZadMv/+VLX8wP+eqiwiFEE5EaBiaiXQ4/zzVIWGh/Yugcqm6TmWWPLH
/4e87f1FgixHJ5dvD5IH/S+ljqP/ckg94T9Zlue5JglE/4lSB53Qd9xtUwMwXK6PTEfa2vsBEz9b
pdXWUSw2eWdaJz03L2Wgmr0hoPy38+RdRCLLTwiRvL1LiOleUqEhUNBpRVdo1shjEbFeEJUSP35z
C3/BBP8+LWKJliKY3Lb4xQDgefTDvhcQaein8ZDaJst9WZ3ytoOUaTVshzmeU0bqDL9+f8Gf74Tk
okJxihIOJAcOst8qlmxzqCNCOq2NLgnRMmu3viDwpv2bTv+3jusXH+uHQ6wpTcfiw1EduNpCI8WD
/e4qCJJhe9TuJpKdeR79WeJirSJM86CPH3PLCh6DrrJuSjimf389/+2lhfzhWSP8sjSCLEda9vJJ
f/iE9JIrJhhjsJUosz4GYDGhRDIes20HcUKdognCiTvsiMdlP2jcHAJOCLE5I9HoKtWNum5l7n74
/W3/ml31jVKMO6J4ypzt2ScE04Tlt/5GKcZmE3jSDyg/aUXvHB7NoRJFg5vRyFGDQHK/i0dqQLyX
pyWIaBVO4JCU6s3nhACHjSO8WyIx/ZBNVmf1H96Kr0FCP/16SgLO55sirB+DhtxZu3NQ5/4GM4m7
g2GKa5+0n9ex6MaDnhLxbGfLWVFFNCGEiFs8JU6490dVnMoGHfjvb9ePXwvulsP0nHqCTcBF4Pf9
3VIzpVbY1HTacNwy44fIui3r0N3q0jReQsebrn9/wV+9NfR+WITcJfyPd+H7K1oaqloEOWvr4TPa
zWOnrVVSoCiu6wk3Ss5mGuTD8KXiESAubdqriRbLtrBEeWFwvH80h3H+w1Nhzfxu1eIu8CpbCuD2
onRcmk7fvjNj0ziVlUKP8LXSt3XrL1AKGN524I+HPOqbta4z7w+3/scFgq4Y51By2GwgACYL5vcX
tTpGlF9j3gvt4+SU2Etmkq/+cL9/cRV7WfeEg7TT00vmwrcfLVcGw+TET7Zj0nBDVRsj8+9kdvf7
x/rTHSS9jhUWD6QmI0Q5y3//5luXkxPpJHGMekyB9Cys0CaCx0/xVWJN3M8dR8bYyNTN76+qfox5
4BvEek4/kHYhSlT7h08HFd5zKjOCacyo1z8YoWN8scVIPGQx0enKBty8a8Y+TAYGUtaoN/MCAXjN
FJEkUtcAwmKwN+KB9er2PiFmO9wXctBroH0xacyOhX2wtqfyrtbo91banse7OHaCM6+SvI7Byd9W
jmxw5bR6ycGc/OYczFJwOuycKV2VmelfYuwpxn3Hh9k3xGcXV9xGAPgAksdtm8tyBycLSU4NRucr
maLjHEEo4RPNNnVlGtmQ7/rQKi54T+IAGI1HXyFhmspYPkqQllqdTu8bNyIizBVVYG3yoSNNMLV6
laNrJXesVPBEQXfBFIMG36egVB04i56c0qfRsyJ/DUmOMCkRhwsHzGwlmafGoN8MxOr1Bi4FcMWu
OjZ05+9pnFZPBIpRlWd13mx+/0x/9SaxHEnBIqkFi9P3b1IKqtTy6QvDMc5Ai0Spv6eBrLaqWgCN
c9pfYZ/Ot7+/6PIF/25VXt4j0jpoCvNnufKHZXDwSRmQQelsMlkrEBoZs7sczxHMHvWfrjWsfSZL
H5+Qv2h2f//5MBollE4el+JbcRIM+nd+GCZrbIP2Be/5klpqpOvff75f3FQlEGGYuMI8YoN+vKlB
AEJ5ThQhAV57mUzjtQ+VDi6AX29MTX2iWoIrfn/NX9xTBUB60WtLPITLYODbJaGwsZMEk80HjSJ7
h1IcLnHk5jtJ3/bw+0v9tIuhMrfQrXMlrkgh9P2lmtgGMd0VDsAamgPsWvXRxL6LxNebL0WWjX+4
3lJk//i+EDmGw47rUVc7P7wvKc7MogPst8lUS4FDXvsXdx7Styico4cuyawX280ZpZkF+Rc0xar5
zvT1iJWaozxjttIt9oquL1EmcW3e0M0rw41NNtWxyQ23/cNX6hdPgugyhePVVdylr1FZ3yzO0EXL
wVhYQzkMk3PXRdl6EcGsVYn37PdP4leXoh4lwFbgCkDX+/2T6CF9we4N9EaE5B0PrhEdY8Nw1ymr
8h8ewq+egaYpzSkIp4G0f6joiXlo3LgHXdHMjn/uZlrMACIIwHObCDtZm8YnplP9H676iw/oOSbJ
qZ5pAyIwl/32m3tJPy/CfjRrbPVJjvnRBoqLIXVFGKe1//29/Pmt5gQhte3auDUk4VvfXyrElkDs
NjwbYDrovmBEwrCl22nHSAxE0qaXv7/e8qt/vwhKuiHalpgK2E7NH15qP5RJ5imcToWqnF1jTO3Z
Y4f9wxvyq08lpWLwt6zu6utY7psbWEWtUZKA6CyiJm8NdrLbw9/trsjiLdYqqdw/XI8/8ufPxcqg
WP6WqECq3e/vI1HZHuew3Ny0CtIRoPMRNmwu7J5IKMi1eDgKSbu6maD1NmOFdrwbFhSO3wiSW116
oXfaJ1Nn25BinG5GpbKHIuqZ9UHn8QGUpBjamBxRRpgZYZ1JEPdPVO0V8oipTN8JQp/2yHWHLw39
/esAGI21q3THzp3KcOh2xcDeumpcJ0Ask1TR1UjA5scxxg+zMRBZ3xSMtAI46k36oYrHkUQCM1go
N2bdfQ7R/EE0QvAXrQZpDRCPKb/ocBZ0tcI5rk4c0sx3SGz4KXj02WMDWfgx4Wl/AcLuX/kWrBKK
kRk8i1uDVFhFlZHjOKw0bW+3EXa8Iku9eHMKu/UvPJ3SgIQWP92AbVwYBopm165JIgzxUxbWV7ZR
0wMlm0AzsEmwF6D2i/RJdgkcWG8Mxs9WW+nFnAyGXJVtlW3HrrQeOCz0z6RJkJeRpIMIzvDMmaV5
0zS++X2NI7qhCw0vSJG0sloSi59DIAqo7WbJOQ5/eJbukghc6RpR+Jzso1E7lE4jzmjwGzUL0lin
2TuGO+MOaiuwkaLy+UUGh5inFW4W+DFwm/g3lITOe0Z21hdl9QOfK4mCbgdbkZjxKfVL/C1DeV0r
o3yidFvcGn6EMwQ/Y+5C7akw11eZgad4ANCLdgNw7bgObAHSjBzWFlJ0O9L7RdVp6nM6My47dspt
UcZmivYrfWJGmhA2UKDkaJ3QRHl3noS/uicOfTgRtJAj5xA20xfSI8A3eVHDkBlaqH/iCaIcpfqE
IzHNC7ULNi6DVJ4t/6MuBSQdYoy6KyDoLfHeRq0fsEYZ5QZpsOteDm5WHAGAhp+swvKSPZA0MjTa
AaFQAjL/GEmcFOset8Btr2brgQvBTx2bungaxny+472O0EmGZf+ZpCivQ+6P/XZlZWxyjDn86loh
NUm3v1+8fj4JUEAQ5IwVDT+a/eNiGY2OSIUQKFhDLAVVrooNW7B12Slj2FJ24Ns2B8Qmi6SyTu3j
76/+86mWYs4jIFHQmYNs+KOYILdEVVlAFVADG6SIgC4BbZ5a88admOXhVCl3nV0GFChQIMum9q6x
POlriwfOfLUbzjhFpj9Umj9vVXydFcdaqhQqMeeHraolsHEwMhw9lcvpApdecmO4lbeCjpDe/uHz
/2LvoOxaPrwntNY/lhiIuCTa1XbxbKgB8Vc/baa4yM8oJxA6gjZ+DfFNbPqYzryoMYpzAMFg5iJ3
rZQfrjXwd+Tfdr77/S/2c5FgkzX99fiLFkVZy97wzW4Tpeq/uTuz3biRLWs/ERvBMcjbZGZqHixr
9A1hyTbnmUEG+fT9Mc/fP6xUtYS6beCgcIBymZlMMmLH3mt9a+rNrJIYbMG8CDUFOPE8IHa1jwUw
yr3q0RjG6YuH8WOXB0smTwT1FmdvAlD995ddiDYGuDQxD43G+LpJWfBpAzZnaOlo7UTYZBabvQU/
lLyV6SDPYAQgqI9E2v8wcEQ/f34XbHcVs7zb22kYS59eJD5OesDH53Oz0xqcjB1TQYzq3EmKxd3n
HsdCjBprbrTQc2qdMHRXoG4zjiNWw+ODs1Kge+YZ/jUSlMRisVTyTOcmLJzywNG0F9cRxGFRX4aR
m3fNGUdm1roqiPQ5Q8NAbTsTpm+IF9B9xPUlUOflk8X+244YYXqzO7WyJCa2GCIBSv+MvCukiSyS
4TS73lPixoRgMTM3+62bw+fnZVLpdWFZSHQZVtaM8H0AviFtM++tqTSLzFC2kz6zSTdiduN204OP
pIecQ2cgmqQh9+HM5Hd4thsbjj8KD6AHXVv6M38YIf9bG9fYA8tZCf+8mDXYfFTsvgmrVWqzqJ29
De/gxrWb/sFbJsiYJlatG8W6a4cYgUzAStkslm2qve6+l7QSdgqGqHk6+ZaxINATOIs6r7odWVOg
I4IBx2ydiOKxVUTAJ9rxvZNBkxhyDmoG03rLJB6rajrAJdaoBzAkqRaVTT24v7LahyPIvliUv5nY
iOE+XaSwHxbQ6NZpC1OKQeDcZQKISyPVORt3f7ZMUXut+wYLTSvJo0bWFC2kIRS6dpD0DW1HyA1w
xz1cg878ZhEasDcSx8ah1gFfgM+DkxUPXtM2YV30yQ2syACpCtqHexFr9HxewsCBXzNenRqqY3ZV
p43Zbi0BTxf9rejfkiiavrFRx2+ShwjmQp66rxS96+w4qNCO1BgqnsEgsFFWiehfOE8qmldZF2Vh
UqfoVP15gtHk9RNGEafM6RQECAk3ad4jQphIzIZPAWEYgMtcnAxz7UPIBit+X7eThG7aFXrfpGkN
T1TaCDYFprkcJbBWYr9UPKa49nM8HYkzyhuY2T4APDcr500HLp8kW2voH6kaeoFiKWAKW3dpOW9B
fpNz3BVp+TDYNVECzI5dyjtjbH6DQqiT08Zp1BSWlWkp/CY5LhyEF0V30iJJusxwyq6Mtti38GOt
15EoeE7JTiACyCWQbWYph+KOLZC527BMIxlQC6raS/j24iExATTv6ZAbr960MtQqBBYkpCy9m0M0
zpPn2NXTqVEGfrxLo4BgFZis9vNSzd6LIoODNHhSkx0ojAwTtnPfURYOUK3Eemo1WjyQYibdZa70
jwkSMj0ZEhaeFwOkGzZHnjRSOJz6pO30WtnEcPdqA/mU6kkb2WI8bxXFai8eVD/E6Ml5qM714mS/
Xdkb3+JekOnXFOn4anoJTIQJeMxL3gbGPWQtibPUUAb4FHtCRU6b5juvOhqTyRuLlzzzvefRCtQ9
+Xb5H7CB41UXN7BPDfQNelM6/fJgBU38WgwSXR2cMSS4GfIZsji6BC0Q75kqYZcynUVbYfrUz41u
55CD9dAx+NbId6JoRlEzSV0Em3XQtLOcGKEBQY9mymtZmDcohaIibFMyuOB7pvaPkaAi5qR5O5/7
49TwWrhxZp0ZBtkZOzUAIgHzn/pvvcZus5vyAbiTLKQz7hdOlreRbqdnXVYejC6v8h9yWI7nfQtE
YWthoWOonCzxlTlGGRl2uTRn8M2TXzD4x76E7Yn4IeYys+2esrGgH5vqyarOyHMVKYIVibiPHKL0
usRpO6Fj5wQY2n7hm7vOA5ayrUwv+tY0NSrthCgoguacdAEiNPa/wPywnuGpMG5GVsmYln4FzGng
xqoQZz58T0Pn4nHCguhvbN7KDr4D4Aw8vE7yKCILLnCwdKB/at3MJGgyZ95OImd8Fft1npPxPFTe
FpKJngmpD+I/9tzm3ukqBn7il4a2VaNgbLgFE2W2i/AEat5opvlmhJD3rDgjbHBaZ1CafJi4m6Ik
TGsX5Mp7GKOKPStWdfErNRdR0e8EfIPzqf3WCgYNIC6q6rKdwd2jWlwc1PrK0RE2UifBdOEMRreb
7Ipwws6v9WvsWTUSPurm59Ue8NolBtLppK7YRQfEpVC2rV5daqetmTGhzcSdWxuzRFU5bif4HCgr
hrU6A5VvPpfdQNIc1rhVAWKV0ADAQk5OaKDUowNcMjz4T4fwX/Ex/m9qmAOKr/992H5Cqvfb778V
zOuf/3+zdsbmDvM+n9k4jQMaMf8zazeD/7Il3SPYZdY64A2ovf9HwcwY3kGgHASWzRycvfb/K5ht
57+YSZJHzYDEt6jErH81a18bXH/VdGsnw3cZ61DhY2dyD8ORv2rbqRjTygAai2Bjrs+ZEC43gWiT
U0MHw85aOnXtoPkDq4IlB+o0JOCxdk//ulm3/7na31HbR2eMw2dAhECNTXuZbtxRz0h76WTT3mTI
ohwTQ6dor9GhdUxWna8aOUdHjMOluK9827Xn6gdrqf/X19Wcp91RBLAlFYcmJI2c5CosHtkXx6ZD
4/DdfSXjnnmS56wDZMZKPA9/XygnwmDyBd+p1pG7U0utTzlwtulJAU2VZMASXZsbtSy3EMjRwYiZ
oDRS4dT85mJYuGKO6d5HMWwtdEJd04b+4gX3+WxqSsCxcgkvnoiKIdXZpIYdorH3QEWPlB7CWMuo
ebJhKLDONS86tdxd3UgydzQpd3A822H6JSuP4FDUkqjHshytZuJLYkgtyDuIeuB7M8+KveaiqwZn
2RPTBEEWDqZMmGouTBlkamBn/fxB+PDr0BE1UflIk38KuDDvb5rG9Y8cSMQhGcNvXqtjpOPkd3x+
kePhvsV7yNvou+sowxUIOt5fpW2RmaUGEAgZI0A3YvKk5ggQ1czT8xCMdrczDYCLmKfr7BSVvHlD
NwNkxOoGy02kZ6VtmuHgk4ZCzSiCLx6do94mHw/tDS12x+csjOTjqGNLmsxQFM1KVMVAzTHfg8HQ
GAKgV8t4JSky4/7zG2IdrwFckZMm3VRuCCNW96gJrkuEhXZE0cbukz6YZQ7lKxFLeQr4pn2Lcwc9
RuWM5ZO0kgaStj+qVz8QjLpNAk0BL05ucm6BSSj3Y156mFc7x8hIw2nmn6QrWMlJY+UcgAS45WCD
jhb4yudf4R/uGY10evi08Bkg20evtVqqjCZhxYMjyoelK4aT1EHfrgZnJYj++vxix8sVtytAA0g/
xPVtl7f8/fMDSAeoIlYp1IF2dBU5i4N7qZhvKiOyLz+/FIij98vzei2kKDTvHXLj2A7eXyupImLn
iInaVCN1za4sGqTi6zlpB9jQIOTX99akd9Bk4EtdJ/694Ei91TFNEc4GDfZAUcSi3WvPyPwziq/8
oQ+0vPUymbihm7e2tRHgUl2KEfrI1NbINWNQpKAs3RQ6uiNL5LVTOhLc6jYdLVPo23B8LGswQgbV
Yg7JVm4Bm8aVdTs4XhTc8C+9bxiv3VdOcZzHKXOa87rCg0mwO4epzeDVAEviNBHXmE7n5HRMKL6+
mHxY/3TvDm0kj+kOgrKj3yn3A1qoXsfvlNQRsYJWgxLHtzQR4z4+xIcK1eJzXKINwLE3eCfLyABt
16KQuumCOfuFVJoEuVTZ3WsH0PkZMBAA7RaKtkQbWm1c4sM4hqJcf+zgjcP5RXb58/MH4HhIuK4G
7PSkp1EMsGMd66OGosvHwi3YR6o6K8EPVeOFbURAgIKejkvFBBZWBonpg0tiR8+EDPwsVWXntQQh
QVBAoRqP3jlDXfVA08pGw8C2A/cmB8Xw+Yddb+jfe97hsyLd8DDfsI+L9cX5a3ON/I51Zl1Ys9ye
kAFwglkNdLvPr7LunO+vYgnqhEAisGdf9daf/a+rNHRE4qit4xCEjAzpfetLs03BP5dNTTRCPmHT
sGMGpJXvdbefX9v8uFRycWQ29AF5KzGgvb94380ILoomDocymV9bD0m+mzTzteMm8UNNPEkVKrYH
tl/CakMYV7ibLOGqLz7Hx/WOT+CvAzYP8VxwLMiR+DIM5VDGGMmi9kmftZe4aBg5zBWtesFx64ud
+Z8u6LHEgmhbJUAfSrSlwgwq0MFY9HTwjNQepIsWdbLGGLCywO8/v9EfHyXcdKx6vs3MDZf50bo3
8NgkaoUZTEULiMIcq7CnnPvXDyxXoQx0XU8E6BqOfs1CB9gOJr5V0gWE004CKLIwvxIW/ON3wRro
rXpCntyjB3byK9p3Ad8lCOgDuEbebg3Bpf79HUMIxqkP8QnvxdF3KSOW6NFJGXu1nKedFmWOO8Rf
TUj+6btIX6I2W+e74lh56MboLglQonZqFCQBd7ChwQ1K333+ZT6+40yROY9YNno6Gx3y+9dMWDp1
vRXPNuV4Jmpb2/uGP3qCq8k747WeH4PMUfQlKvuL1eW4686Ci6JGMuZFgcw/MIi+X170ZLe0qziM
tPzlgrSA+6E11L5IAOTWBFOHkHCJkRhUxTTmrS+Ce4ogKAVRWn/x0n0sNPCW+quBlWMjkouj9dTV
Vp/CYkjXm938jNtagih3mtPAgSbz+Q0/POrvV1UOK5xEuddMnigE339tL407LZwyosW6BI+87eBw
q0yNkpgk6TihV6VwstNJiHOoXqS++eAUL0u7jmgYwbt/bIZJRjclf8uddlSpN8LlWLkvVUJ8ApYw
PC7zkuLywBGT4eXCw91hsCGWaYNPiymn2YlxCNeE4Jr+bOAhc+vsU4duV/zFa//xvjo8VM4qOF4P
aXJ9yP/aQXTXJNMcWbBWR8rqKqZzbsSDOl1sr/zirfy4blI+2B7P5kGvZR+daDgtFNoxCVYwykb8
nmrkEAbc5u1gBX/qthq+qHk+fjM3YFhkghCTK4jz6IkJ3BL69cTl5pkwPCjgJK4OQ4bJsjeF/OI2
mutb+P6Z4UtxXmcPRvHK2PL9fSR8IHLyHnZmgTdq0wgS/ga/b87BrhCSCf6YkBhbPpaFb92pftVT
2bnYElyXfzE5/bhcIExjPrdK/rjVx+dGewQC7KD13YCmxvYZTz1jezpqsEFaG5YJg4mzohDujoRt
94sS/eMtX9d1hyWDQ+vHM2s+O2jD1ugMknqdMFtxbn3a4dgx9Fc3/HjxRe3nO2iieHRXeumHU84a
Vt8bGZl9MBvNyjFg6VvxF4/QYSv/+1floEHEM4s7h1BcB4fj819vR5a7aCBqhnN0ekcS12UQnWBb
pEU0EgwyoTdAfnZKr5bWr+FVROkouzLmLX5fEiXizMeh7QwJXCrNz61wUldYGxGpI9aY9Ci/sRi4
+LdcBLXhUBnp01gEFfA+BLX1bazavNkz0W7SLx7X4x+K78URFw4hbn2coB9eRekxO1IAMTO55Ndk
nY37GRXW5Wi79Rf38OMPhS57VSyuumLej6Pti6wEMMTg9EKjB/CjDYMsmpFwyS/W7OP3j4d9dccE
8OGw7Fjy6G2fE3o4qujwI1Zj+6KLhEQB2k5GxnHPnW7GzC2xuwej+j5A3GI9Hw2WgoTZwnPZD2ra
1PawOki91CLud6wNAmkToiXC1plKwEhVWWH9UxG0ncm26YLLKh4SIPBZ9FV9+aGw5rvQeKBpgO7P
xAyyLqR/PXUBM7ilzTIIi0V2b0Jb/dlPuOacOZXnDmjBXQ3v4E43ZXofJWN7SVSJ/e9U7ogAecHY
ZhFlcnpBf/D+I6iykGMRQQmdorEAeEPQMzKX+Isd4eOzgdJz/Yb8bOuFjuo04syzbKoRj5ktZ5bG
stwz0l+/0s0emljv32KHUpApIeq/lXV8tPEkGCVTrL9DWEqNizD2J/SFWLUJycSM+SKnfrzpfN3f
NTLV11WW6weE4vZ00jUBcfQUZj7DBINCiLmSmE770W+ak7FoxJ92XLqrCFKat8+LBcpbl43lj6gj
ij1MiPKcN+BMXWB5HM4f6F+Pw3ZGt3AtYtjJm7Fro6sUZfpTXVQxcrNoJl8rhplwteSd45M4RhIC
ORdM44iZ0ZD3tNBlGFV4YMvGXt4KSAr1xlQOYVrdGFQPRcxkxIxLWX/xhn3Y4XgkoBEi1HRWV5x5
rPxA5c7Bx9RdSCk2PaFlC/7AzC1OmRv79yq18y26TbiDQRokryRPJNhSMacA8FsIDPn8dT+WB/F8
rjWEZGtfz58Ua++fz8QsgyWrXAR41h2ADmBLmzEOqcW/0vz8w8tIJ40GOTJicrp4ht5fCUcTPGgD
TAMIZFddMrdacBNULp1ZbD4StWIyxlXYSaead42lvGzrqVJat0LF1v2//dqso5bgU7BmeyCDjj6M
7pnxz9KC2j3haEcgwsSC52UiUgfupvrTS7fXa/5zgfhMpNYF4wuTjhdCHtJFbZE+Mv9A+jA0hvpi
7//4fPDZkN9zdmS5kFZwtGqVZjuZrZHXYYxFXO3NOY12OvPVH7fJ6+IsbYMCCUIuSGZdVs0F6CJ/
UDsk88ZFMxFN8cUz8p8K7/17j4GPdWV9bNE1y6PjiyqVOcSgV6EwZT0TnAhdM+P7YjH3ugA7vOME
4X+DPp6Rlcpm8ZINJCpucvAQL+SRiYdB1daTU3nZ9zLH64K0FdamsqBPBoaankzR63v6VNF95KKW
2OK9NK+sIrFR63F/iLJwbOPeiXojvq37HPfKhKamZkuxM//cnbR7ZdH4/5EDWPuDUaJABWi5JPwQ
BhU9Iq8gWhHWgzzrzSF4o3r2QbWxYtm7xF9WRGVZ24D/gwSLf0K9xNQjKLNXShr/PGI4Mm9mqzap
BOmC/SYFBr5iBttih9h1IVOjdQm0sVlVnhFxxcu+kkn1o3VZbehLm+gklCjodltw1Ma92c7uW0tg
OwuYDzl8m9FOJEDencVqNwsKZzvUPnyD3i2H6VLDF0hB8s7uD2RboAHAdlWPDhMM1qnYE+N5EDPA
R3BE1tImG4eoOQHgQXANWa9Q4PWYwzcvLfoF28iVwUNfVbNxkpJ4cafsunuIVAzqYWE+1wGemde0
6kjl1znw90ebTYR4G7/PfzdEYf/wkzm7rKM+WRMwlZ9svXKp3oT2qp1VAq04gxqbootV5Edvu6zt
8NNWgQ5JETZ+twN++LBLq+XRyAweYXuMDYsoDYvpR14VI9ltfeGTdzXWi7GhXJCvtbtA3pmi4Jsr
1TTt0HtZIx1ipX4OJs8PJPFsIbtt6IqfpVs1MxG3y3JV5WW/nIxKDNc0lCrALV721DY1DncURyQ+
NIqZ3X61p3He9wxy4CtACP4FQFEIstKOyitC8wK91SCOFA1sxHKbWZXldUCenL8jy4jqQRS16kip
sNHWFHkRU+nMEeJrV8LpICi0herQRQQFbwi3C8wdCMmEGD87YGeBtid/14tr0A0HHkd8LnZfHO6e
8rwwcmi+3xBaKRnRMcmXJ6Nfed5GzwbAJLft8iGcmQ5sQeCbDOrg35kbKRAAbHLYPePeKkzrDMIv
OUOsb8R7DOYgALSKRW7g/sOrxtLRXxg1qpe9UeZS73UZDfdNaoxMbMgff64JyAY7sSwQn6OigxEn
NcY15cnoaoo4MV1GS5Y8jNaQdI9qFGQMIDybMjQMjurDtszjeGMnmE12hWwA2FUu5+8wyU26HaP2
iKyl1908APcPVpiHZfNO4tL+BnCT4zs12vxbj768yJveKk5kNY33OVIQ8iwbSn0+Tlm9DICR4XFo
ibcNOTzlwVgaZ2bqypciTtSzhsiAvoYaTDDJyGBhe+YAA0IuQX6viBJwLvLZGywEYn51iQSGHMgi
pxYN04y1F2GeMzO06IVFHIhW+qV2kxk1XjPOt6mG3rIRslPOedMUlji3VvTmhYhjl5lrpmxIK/6q
kR7z6o7IsKg+mxpDe1ve4MC+CKpAwhsSPlzbqOP8vW3BZ54AFwFXUuqimfaYhgpFAopNsBpjhPoK
HRwTEj1lwczp+wD8yiJxEpixKfdJ1kwkCvlz8kvHmAV21Yp1MbxWnntVYFxaNg3DcDai5pWzleSq
6Apui3gk4pSJD2UyCZbWW5xgZArtBnPMtuqoTDYm05mrCVTFDrSxtkOWif9QRyvNpJPI173yZdKc
CWJqEdb7YwmmTwC+HAbUNFu3KhnxyMjOUSH2BqJ1OyBBHXCiXpgplyk6/DlB0bB1AAzChA461J8R
wS3MlhvV/0oDEYP9sSYb7AO+JnGq21yA2bLd6k4u7fy7qGRa7OUw2M9IKaECI1dk85j6NMjCXltB
ucu9vN8WdbcQBVySxMHKKCuFTC0d8y0aMGe5rfwuecWx6E+XbsCmdzr4oh9Dd5iY8aTAmEsS1oCH
bjMl6m0u2HYJW0uXP9A6pu/aMjjIWrEbE7FO3vXGnEmZNfyTMVPt90Vk7j5pzSs6US5U7PFCdqBE
21JclzrdGTJ+hSbyWpK0W8VMjLJIw8w0gPB4GqKQsSlzdV+l8nbND/dHnhnmk7DDsYs3L4WTn3Fq
RKGV/xZptreEc+aOAvaHeUOOyHXkCcaWQbH1zXJb8iz7bk1uhw5OZELKVls+9WzuTtNfzGaUfa+z
lLSg8cL1itcMqwScuKvFfAGYn8ckadhvJr6C0pRnDn9DP4OZGpIdOa97dla5l3A4tqnTmdxVryMs
oHM3ycDX2MRVRKxYws5VNXSuMXrdwJCFB5OYibojaoHamxaFPmXWcEEnlT9r42wVrhlvil6Ut3A9
9Fa0RGvK/l6NgOIIaDeJT76KpoJlN+FXkvKbo4szKK4L3xAdXtc9UW/c9yiaETIl0w9IzN2pmOVJ
PS8/vGRlPAdXseVe8PvfkdP84Br1qQtPkxxy685v4m+ZJ8/c/MGPr2yXUDWFvA5SfkpwgW0Pu2b6
k7cxHlifdAo0wmU8PJhNfOUkFlB1PZF9tSRnvbZ9ppPTd5TFJ9NoEPnoyLMOQWwERdok9qAd8JYW
Y3NSTdYevkpKFGq1l6b9rA3r1kzovSVMZ0QtvhP5vg0CgLeN79K/JuGcr+ltkDoSjZ18hzOMQd0n
qHOMgWYny46MSjKzlluvdJ9Hc3oy2md7MoEgZ2/ZUPzqIwZcIGWucINcrqK0ACiDH5Q3UaFVWBjm
WRab9g8/5YfXSJVx4OpzM6m2cTRfTBCnsPNsJ0v8qnmAdm2x/EJdODGjn0geJMDtqeB92pBgsV08
cRort72bMEwgiaOMAyFoAfj1618YAU5nPV7TElhjskCdQm/bNkP3YhnkmzIPvS3S7rRGtCqzWIRi
Ua+8+De1Pxdn9VwhZ5YscVDx7lQ3tRsyAd9ylY8KmTRySswPIFWxKXcArquraWjEJTRruWdj9p9I
ZpTOmZjcK2QUp/7cnwpADacwLC7zkSGz9Ek3w+Qz1CjlC9u49rIcKxZJkWGdwh6kjjmB8fqLY28C
n7b7TQDI/eSbL7JLdNj3P8cRVw5OoQYE4nTAIbqDI6KwquuIRD14iV5lGz+slaFYHnCK0ChBKwpq
ELTkfYY6oCB14FtwADG6HBWpIQ+AxqGf2zsdJCSLkXQLwhEi1SwhmVlmH3oHzGNC3J0dkjCwPGcH
EOSczCm+hwiQbdjB7L2WPuyr3dzSPCsOMMneigFLVjglfpMH7fnAreppBPsAAGLIYoCUIIjNrQPl
7yY6YHbKA3InOeB31AHFE6xUHs1M+1UcUD3DAdvjHxA+SGHA+dSNuYLcDpifybLbNT2kbM/nAwhI
LCsUiLYvgCDDx8tBvAzcoHIlCLUrS8jxVqxQfkAMDVUGbsgkdSdCFrJiiNrO93+Rh5n8GJwx4tld
iUXyAC9qixyQUbcyjYphMNxwOqCORvpC58MBgBTZS4VY9QBGypMB/XB6ACbVUQ48qT+AlJxuhSpp
Npc7nyy1hX0wCYVBAhui8YlYHvIT1pRyD0CTP62wJtPRlCGuNru35oBzQofp3QELQA2O0sEDJv8f
+NNcA4KSY2PO++QAiCpXVtQcOSibJ6sDTB1DbANEbARSbe0DZgo3FdUtRFmk4AlNr/GilQtysNkc
7Tu7QO1x3bLA5qGgRpM7xlLxRZB1qbnFg4TNYzSU+4dIXuhJNZL/J2f0XXvjyiJ5NQMDYp2XDx2+
FJOEixnmB+oENTN+jBRJy2IBm7bprT67kj6ZWKAhkaJu8piUn7DO4qUOJ3eK27CRLcl6S9D0twtD
zHaXasIRCjgf8dYhjP1Rtn31iofPQiENjvonOLqA/6tEc+PQFscmbpvlWTkuEPpMmyzpMG3XwR4x
WwGMqWwa4/O6LQPysVSM0cPpW3QJNHDFJb2QwSexhmo7jL0gvcsns7ww2qJ+knkzXoNj5ctDDuMu
M4c01m7yNGGdqwUgHmwSq0huYTTl1mAXQpVH1g8Wb5Dmkbmws/sKv+LGIQUoIDzHj6pNGzXxWVaO
6XOsK3sEW56SoO2X5MlstGWrV0Egyq3oMpsX24EX6VlZ+TjlBciFrFinu2htXBQYJOAwFYkr/zkL
EOpsltknVaqomumst7F/UCGJ8iIdPBTxNo0sgHpoc78RD0skER0x5rapp7KbyJsITlmy2bNP3aUb
r4GOA9IneWd65ZyB4dC3l2EgkySvr0xwsy08OiN5bfgPnr0c9gx7MDz9bcuonVZ8WfvUED3EO8nd
Hm7NqKh+gr9k2Dcqw/pZe1F9hQxJASAkawCKKoX3G9Hu6hvMpYWTgSxN/6TssQ9zXvLpjFF2NsTS
ZBa4a3/iKIaTUhFs0jmisPekABNwHyCt6QlphK55GjfIF29tp+marZwW9UZzRpDrXNrBdy+eqlv+
2vGlMMlM2+TIkb4nAWXuduAgibW0b4c/ZltFd22d9S9Dh1GGTKF1bcpoGnAIapyEFB2OoeMVHpTk
tOuqpNjHYoYA29UOFa0X5Yw1sGDT9pjnfm62U+oYepNZy5DtMKWnTyZJwE9RgPx140jNv5ubvGOO
5ZU3nVEUE29/QUFpNHHTbipaBRJGx9LNG3sop8uUQLZ8N87QPcJx4Mge2rHmfRkpA878mEMNR4mm
QhfVLuIXgO1UbkdXdE91QzwMPbdCYqv3VHK+5FHlhNqYBpirGQ/AhigEbW5zq/ROQCpeZNhEw7Eb
iUKY0PFeCE6pzDdc/6oQKlW8uKZ6S6F34H5B1oJHpKJy7IVBxGmhCBjjkScTL+zwmLCYd5kGqUe6
0cavpojKlnCIRypao9+ZTkSVRWojQGNcQcntPFfxfSy8/qHum4QNLC4nZ0fHgmeizQY27oDAOzJL
0KcP5Fh4DoEVpg7OeOZyvfFK3ay8/nzuSeMApn7i1r44NwfkUFvdSxMYnUcIC7aUIL5NSHYHg5rN
xup6zYnJ7EeXs0gf1KO/WRxjuED2sEZ/lBxGtg2W3ivhZEa8M81WvuDkrKINSmjxc2Y9s/Zj04kX
5XXLb2sem1dITw6GJmihV1hUExD6Uxx9m5M0sE6KuRu+Az4YWtirKY9Y1HlNgZNexu0Jh+i1w2WL
7LdZKJOHASjRvJ16uk8bsFvqtWDhwl1REAi7dXQbpNseEKdAOaGGE7sYV3tKv6h+53tqgaKvyoYA
KQM7I82dKvtGO8AR5zNbF5CNNl76k1bmyzYnmulmoOdd7/BSUdwk8Wgbu5qWv8tzxf61rVUc37od
8fJXXk9PdJMHJLqH2bwo3CPGQtBp0pnFM1Y495cp2GTYn5RFzWw37OAGbWxtLely4ixe/SPLA1I+
SK4gn64wlvZUEen1Rv/Ru7J1PsDv93imcmpij0ZjN/30p7y9GiHbrnhc/6AHcIzy9PPm8IdhCpAT
lnnhIBZaZ9BHgzYrW8w6ylI4xH2VXehy0lccjr/QRvzTRWy4RGDAQIQwfX3fDTfHgClyxemUo2e6
6wpuFFHWyRcz7A+yZEysUIIgIDkIyxiCHbX3LcNOOlo9pJtlcXM1Y8plJ+idp0rTibIS4h6aLLBv
7Iq2Nr32akfYxL2lNH0CquPzFpkYTqueo55DUfX5ff4wOz18Nk+Y6LPhfB13lXWFQbCkHA5h/5AU
XHXJHsbeHdBtvfv8Sgc0z7sGNpdyUSP6Fr5XeDpH7X4UEpkFsblh+QC/scE7Jv8EtUPlQmI64hFw
Jxipsk2decPek3YQDmDJXxZIbpsYxTRIJDmIyz62553SeXXuD4J+V0bToe6s6OGLj7v2048/Lsda
lOQ2snKGsO8fDs0svDALYsoMJylPybBnSiqDniSU3jpTadLtk2LND2LBOff48DuKCXWeiugpKONg
CxJ5uKNFhduutsWV38eWvVlKJ0Gw7/ubQhNy9/kn/oenGVU5T8/K1WdOcDQ0piqsDHNGh+MYQfsb
KHrwmjTm8O+vAoAIBpLNT4iA+ehhFgSkNKTOF+EwROkljV2I0GM/7j//Lh8kvpSYDIcYd6CRAkt2
jCTi4BHU5J4TtZITTdH4VrBGyHW/3NKymIAkwVWlK1A5XcKi2tTeVavX3ntplU6+QStr7D09xiRU
mvUJtldSbBbSHS5o+iXnBXTBEwLN3O+ON0+7mOJ1+/nH//hW8elBGyHlQLvCUO/9swPQAZ6haCv2
bmoHfi/AtQ3qwN7t/61Afl1cOPz5NvNg/uccjYMbYNPTMOHyaJZa7us0jvFZ1rzPlvdWK5F+9RZ/
kCbgWRdorA7AOIyiR0+ZEgaHeROro+dG43XG5ryrHafdoSvozpDmuPtWLeJuklZD2rest7YcuxNm
1OXt5/f4WIDFF0cegaOEaGLE+seaGWHOpZb0qkPXVMNvI+vJP/VhoXn02Gi7V94X0o+Pv6mDlpRB
Jc0ehqfH6mQdEQzTzZyfMBZWN57TV8+lN8rLycmzL/alf7oUu8W6NK8/7bHKxAdUpxDl0UGIMZtv
EHGQYxXRByfRJQi+eNU+LhscaLmNAi6GJ/ly759VTknattmYsMFglvK70tkmGEG/uMpBXXm0nOJs
4wllCwiQzR2tG3U+4bG017QlPZD7A5kveoLvwADPGqsFI1Vum7CPHWAQtybsM70xXYQh4EoNZIZE
qeLZLpqxvbYWeuWbDjvKjUUexP3YZ71B7Q8wbcP0IX5cRuFNX6x6//CLYPuykAvw2yOlPLpJBj5w
mhdJg/SBYDELXMJ1WpnVZWQq7/HfPtf89T56NyoGvAHHrIx2jDpz9pcybCCAnSZdvpwZZtmctTbz
yNxusi/Wqo/vEdPktdpiWWefO/CR/tLnZEQrNIozYKiimbRVFROhyTR0J+CW3aQLpqEvSo6PGyvE
DTQPa9GFMOgY8TkO5iTNnn2qQJvNKcCKvmeW317JzpQneZ9btNXj4fts+gt90yovvprtfxTCeQh1
0PXBgeVhxKB49MhzAh8Qw5Zw7aryFxH1wQU0koDWcEvEC9FC+WQgg9WdtemrXPwCr+T0l2Xjx3pj
8xomISwmPe9Ko/GfiIWsSJaMOpgUbSkZifiijgzOjTMQ+yRzGBFEXUGScJqgEyDUy2l2tY9J/4xx
J1RIF9My9ILCkBsnBb53lRNS7YdM64kckWlD7rSMBp9rBJmALJY3xn9zdh7NbSPdGv5FqEIOWwRS
VLYkW7Y3KNuSGznnX/890N2YIEusuTNV3syUmwA6nD5vwqaxnrq7qLNqPRjS0XpW+gUCFyw4Ez+D
uVDlGz75ekGFsWS4nSrTI4TsIL71vaP+xeGBhnoS6a9tXMc4apAZ+LctlvZ3ziD9FbSQacL7GF2j
lze5+Y5yU0lcR7MnEvm4BDuvQ9OVsCLVzrA8Ry4N1Z+KPqyBxsf4B75E9Q+6H92j4FIo+5zy+FUS
8xR5OGeS0u3Q8lN3ZQs57HbRVlsAVejolii4lMgPC6NzvCzTs+8N2dhQlxvDIkJr4cp9NdJdJsEN
tILQyGXocJ20nTed5IsnQW6sEhDUsfyYEvj+OEsthbKT8YGICEBr6xBd5EDCdsht0p1toG8Cr6r6
FeOz8SvhUIMEEJyAOdaDiR2FBZVhcEeYMsJtJskuiEJpMz5HESv3elbACSEBdRI+lHEivoY+Kp5T
+mH0/WhSkusRJ3/jaqAP2M35IAVtr8d/cQ+uDxDrCafpxBS9JEJbFDcdbXETD1lLCFkDnNqEOoBL
R0AK1lOFlf1WWmvx4s4YXj7fbk63f2wtOUCxJqLUpXNxvBbqSY2dPI4Q9BhTGwDtq4E5oh37fJSP
7f14+6dWpIyDJMVA5tZlTThDDpsDTDcnLdBvJQIGZ95PQ1CeIx+4jsdBt2RVMEkfae1x4w8Qf2FY
VqVHm9C6Sex2uusotbwKIJXEpFbIt0jgoEY0TuV3aOKvuagT2CDhEpAPtEs+f4Qz+yS3OLYsZDI2
jnGbF1WFRaWzynIvjwvjXhsT4Rdq3VwLTQaC0Zg6n493oldAlIPeihGZqQyrrF/un40Z4xmZUBdK
OcWXnpYr43u2y/fh1fI3ux47INsLn+jMCc14TADUOTb7jr09oZNi6NW+qDz/5+Hp/elw2LuBdzW6
/pfRvVDgnE6646E2xynoWS43A0NN7euEnTWdwEtPc+ZzHT3N5u3Ngl1UXp/mZvey41H2+/3f55sv
Fx7kzLxenwRuK2J+nJz0DSurHGUB4ZZh6qD9Ot1igPI4XBk32W7yoJN4rT/tYZscAPqFvzxKO+fH
57PktDBhbPTl3MX4CSeaOVozDeJuLJp0GpHktw72gbVEGFS32Bee9fSj/d8QuDNSwJ0I3/Gp16Sm
7mL0M6p4bSFjU/Q7/1XoQDGKdSYMPhwLmP5bqaFa52C0M/5BYK/ZSy0K42nWE/DMNLpEsz5lQzKW
Tby3w+tDb7eV8i/mOOmzQcI1xNT+eoIt4zUDcEYNBSUDuJTFzywngixBCbJLCjXq/VitzAvGmuc+
IdJ4nZVH/a1vLY2B78AM+JA03JUuAGwcD3pSYBEZyReuMOe+IHAAs4SmmsG96XhHQTSWlCbxql5C
+vgBmvJyqCYMTD6fkifKVj6fwpykD4HdGwqSzUYC0cdWB4v4M87Cod9bi9BXconTweXRpD4oJUd5
KbtUKNzuc/lHXMn2c55X0XMkdPUWvGehvWAQAQDreCWmGOBqOLWEo7MTZd3995YGnhHo9yy2PZrQ
W9uANgE+g4e0tgFb+sqrvtMqq/rCy1/7RZsTEJGsainIafjaWylLLzutMgMrAdMP+W1oFtaXSBva
AJeJ5GvD/NSgOkzthcl15pMjT+RzcHvh5rKVKNq1JTmZRovTiHrj4GCs6c9WmF94tnMraW3WOChJ
Ua/glH88s2IcJ0dwzNRLiD5SIc2S/oejZZ1wJ8vN1qEdUUVqEGoiR1VWLnCM7YTUZhLq5PbC1n9m
PamIiOEqOdhG0z86/i0S/l7KB5eZy3KC4yBNZCiq895Wm8j/fKqfGYrmIFJC6kqamh8s4n+OaA2S
6aTgie6prWXtigbGIcyoG9C+/87cRnWCTYVBlwd1Jta4x0+FRHcwqPfZq7SFy/oyQMxCJl09EAdB
LT/o4qAuUfMlbRaTcEcVnFEqnPvPn/fj8rmZxGvjj0swexX9kM2vqMwJxg22zSSdpWbrzlBq73Ad
06GPhy1p0Hb0t5kiLRAilfeSOsZfWFr622RPpG3RheaP2vHbMkf6S7zdoVnQfipQT+p9OGicYHBC
JuK5LKDlJMviYJBXfl9eJ9+mmazuzx/nzJLUbBQUNrgZZ5u1eRqcmNAEK0QN6qU2fwPnsJ/BLPFW
pf0dKPLofMUAIbrwDs/MGVTJCpbbNgfciQI2Kzsox0QbehhvwNvoleS27WuIdHYkX7jpcqk+3XQA
UYAeCO9At7St7oGe0yiP1hDKGn6NaygDGc9RxH1mSDLoZvJQgqi3ugy5DdJ3+hKnixPIQqu/FFHr
QBDA5M3ppdumL2KK95jAAjy/luRlMVdWokH0uuwSUJ72QU2CTrtH9qvonhyWmnEtMEX9paal8qsy
F+13iUonD6RuVu8HWO4SN0bDRGocgjgiJsP+GFZXKcNUm6b860x4MWVNVWrYNGqq9NhFyph4Su9k
9+hZze9SWlg3ZUr8h7uE8nSf1uRzeYNdK/fQw0Xn64Mq4R3a1dV7b/ZluTpjlRCsZ6slpRv7QAIY
+sR86TtDeSUbtfquQRfHrLmyqvlJsuwi3KlsZ71v5bV03Y0VkCSIQXLtONHMbR3AlxwtgfUain28
J0kbbgaX/qdkPJQpJiKB0DsVtzFDQDRBuXMNOgcNsxZzfRfRUyIqrF2q0J9nu2U12ePoIPyX+dVr
48VGCoPt2C4Pc7h9Tg5zyuPYhbpnOsQPeIYqEtnFAGzG9hLy5YMtDEO47dwSD++0ZG/35pxqu1ka
IKdnqVnHrpOJ5FtDLNDsA0o3v4j1wzWjYetOAitDJOaa5BPKpCdPC+FEqtHcQpiyJT9biKB087Do
Kq+XOjXeScRTzhDbkgqhr14NE7md3dLtl0ZALITcvpCWCFpwPTp5OPtVZQ9f8V+BbCWBk+HkNiXV
ITNCK7/NpwGLqtV9zU3prL7RI1gWr27lOCPA0ozuBiJCygA2f3+X1c5MUgZJt1DgJhlSNJRU+z2i
08K35dFuCadRq0DPyE/xC4JNDIiLwwBpcqrljBxbqYTKoFeTHsxyar/RKZrS60adGyK/M2g4OFfO
kg+XfDICWxqXH9UkepII5WEkPhNYCPJAQcnoEkcDhVad4GtCMrDpYoyGIx7kbtaYxHqINSUzYoZs
o4JiBqVsZn/YUeiw1WVaSO4yrq+6NJWh20ux6PJASdWp2i3IKeugr7DxI5y8xDRaB/9LPFDmetnl
5qhXNAXKwbxaUGXRrmmVSmPmR5DXmYg54FpUajfLIJEYXMvp/LNpiOq+NtQKl1YSETMr6D+woSLM
qopEVIfEd6kuSEO0GiIEvToS6bKfh6kxEYQqZXVv9wWcSQdedXKV5uEIvaWSLNVPcWsuDks1QO8V
LN85SBp7fCZdlxR6TindcmOcsW9LOPWvAwfWrwhZTROkHJIQsXKnxnkdbpUSSMLstQenx+Icka8q
EE/E4i3u5OJlLFPKcKtVjPJWb0c2ykbumSyJSZsnIISwh8TdhOFvfZ67b62VqjaUldF6r6k7ULsN
bToGBdzUW+IOS5JCbaBXV5GB9lAUhM4PiIwhjJ4heTQg2HyVtEl9ivKRG7c8psbKJi0KjxQwgiIz
o1Oukz5vtCCVTfE2I6b/Ci+i/Pb54XSmcqNURx6FXpe+ublKo/+pLQyUtka+cLODpU9CAuXTfS7J
6dvno2inw/B3oyiiHchtCPnZ8TCmLVCUdwyD3U+A/axfedmddsAKxNf8YlffOffKXnpKr6araIcx
0M7Zl7ssUIJyZwQITNzibr6yAzgMF87JM7D58S9bf/k/L6DBj7YRCr8MW3I389+xRAve4bK4z+ku
9hH0XKgGzmi+jgdcT+5/BiwBHMZ4HTB3fz+5hx9e8OXL52/79Ow/HmFTcMSzgDM4MYJkda5a3wqM
repk9/kg574oUA4hk8A6nAebx1A6rQMr4rSugCADqyYamgV+SSF35lG4K1Fn06EiJn2brZS00OQi
PIG8VMqag9EZ8s5MpvyxxQvU//yBTgEDi+plRbRl8vkom46/S2oU8Orxc4E4W0ItEg197Wowy99j
uJjX+TAhJsEcoX2ppUaMV0YipEtTY70zHNe9aADRaHK9MfDq+lhF/0wNeIbgZO2YecOAWfITasS8
8tpeIdeTq32I5EcS0eMI0eSHFGnmtTQgwd87JLYGFVotrpZiiS8tkDMfGnTQsiioeDvoKI/fSxkR
bjxhKQefqtW/znBMoFnxDm/MsqipA3Jd/zP2GRbFWT9QpplCwZZWjUeIXL2s5b+MSJ6/62aszfj2
RsWvzz/bGZgF78u1ocgNdO06bHYw9MmzpQyQ6hV8kYtbMA+4mW2roB4rZnjSMGjXWITQDq2GbKy2
ezOm0M6CopKMDrJ2m/6qczt+JDVmWbnf6lxQMnYVOnFlWfaZmq45VKqBaM2qa6neS06UHkw7tGus
eWskJXVfV5cSqM60N3BmMkACDfqkJIdspmOxLKJHK4lsNU2B8zHk1e6KsB3eSBAbHymrq9Abcvxn
uXbO1R8SoasYZ8FKf5aiyexgeGlToI2OLR0MJe2fIpOOsmvX+AF6BQIJPfj8O5y5nFv8SgBFXH0w
eV/dSP/d1+ic1f3kgPBlK2sGO7/l2dZyPHitIn1uB7KDsSNV/izpEv/ExjvZoTBS8wu70rlfsRrv
ONxiNRgLxgZ06yvsdwT+MbQIRke6oXiH7kQqdPwt06i9vNTJ5p9TV6aYCFfLNAY5PZhf7VKkvy+8
j62pCDA3HKQV9QTXoX27eR9Dhp9fCuCHr3OHH2fVlWRtT+aNUPXpOtEq66DYtRykRTw/dkk0fYVy
gzJHSaUHqwhDf6QDEgDfzlfcpNKdo4TmHlBbv+tA6i/sfeuJsNl4Vj9CuFlstHgobNa4jBkYPTPW
EIwAsevrMMdyR9J2WAAIL5yb9sLLObOnOFiu0CgiExA0ZfOVhh5X8DycMs8EFrqHsFtd1d08XWD3
nZsMjrW23HAhgZy5BbmXWuROIuLMi0lwm7xwarEmUIQhwVudJDJ2dJZD4Vpmh44skweyOQ0g+B9i
IRz08+lw+oZtMkFtXKG462Ows1nOpChNM270SE57p/8eK6UdtFk3fzMWQ7uGpBl//Xy8M9QmNmxI
ZYQ2QYJjJzlejuTSAyVqQGFFY7fhjqvt6tSeSvLfxB6XKMgbx/xjalWhcnHsmkcDycJfM80bFF1m
D0psaaV+h+HD2AAMa9h/LDBF2VnLVXwFcaf+JbJGfNGX2frdjKY8BT0q34vd83WZHE9NnuMjTpiO
PbXGZqrUYVNqBPylnjU40nvW4qPAMa18qRN6BHWU6XcUnTUqB33wu8RIDqFtjb6WoW91pVnKHxcl
m68waaI1tITWhcbnmSnG0UPHjM/KRMZt6/g1z0njqCIC2GxTbPavNMJBh7u5FBPBHvhk/Y3xzX9q
+1F8a2hHQoBvJPUOh/pyulA8nHlPKs3XlZWHgxFFzPEPaVW5TaZZpaU9OcZVh9oKEVan39B5v8Tm
PHM2wcyDNYsPMt56J+wsVSMJnZR1HnpJzJ082d11sZjZs2Gl8bOCqUzvsvzFntOA8E1baR8yzRA3
rWJWV1bRDAf4uMV96nSOS1QSQT9Sslwp3LvSCyDB6R5MA4yeNPCLTJGwxYO7CHZCh/0l8Zuj/EOb
2g4dodzdlAlGWlYrRX6cDNUBxqp+ySX4tOvH0Cvrw6Y2AP3ZlCU9OfLNopUQbKxmmNnIccbZpfA9
0cBNWQmCbMfTA1bv8U2YLB34u1U7v8mmGb868tDKwQCb2kbNVrS35NEWeLe3uWW62TBDvjBFg/X+
51vG6aYMvc2i7QoQRI7qdouy2mFZInZKT0vt7JYuhvBNpZn/H5/ENmEt0h3GVGGLvBG4S5dsQJdk
i3J4JhgA7S0H09tE1fLYtfXEZThsSUqmHL9g0HPqgAL5jFoKnIu5wCaxvYVCeM+k0U69EJToysAI
6KY1E8IC0GH9hVqYBJNThtMOOfL8kDmQ4VxCquqvSBjMfZy34Zc6JSngwso997PA3TWd6eKwgrc3
D6E6DehcmXmV0iW6nyP/eS4X+ivWmsysRmryW29IKlJzlU2sKZSXPpXTKcCeyTqEdV7pHr64l7jx
ZzYU+v/YQeLrBzF5W/dLE9zKNEKnsyT98pzTfwnoExqH1AZn+3zmnRmKSyToBk45mKtvQStzVjSs
WcLWKx1MKBosG3w1jtM7Muku8R0+QrCOz5OVYmdiFrVuCFCMj/fJKOzbsI70zpuqTJ8fkAnmgQOU
mBwiRVT3qMF7PDCjCuGWVHZwPhozREDaOtprmjT0Z0j5jV5qCISKG8t99KjZJbErMIeawtctaVX/
JUt9bVnJ/LqoGobXDrWOgS4nl617e+g0c9dBTfkJn1V5xWWlfc2QZ35TJOUPySDyNyR38s/GbK9B
+AinHup0CBZniDEvKRbMQsK0Hl1pbBuxLxOrJbo17rQvrdPKBnQuGS5RV/PobqfFSI/QH2GzQmaD
g59sNYDMDVIeDe5Eiu67MiKQ3KeZMym7CI4O4S6AisT8FDn5L2LEcoO+WiZA1qzUeHegv36Lw0at
0TWJ6fdo8vbcZJy6Cc7osLwa84QLgpIj0XJLOZYoFzqTsBXUh9PfTGU72etQWkgzIUnvRRMmCWmf
T6XTbReUDN+h1cZ03V/WOuyfKzRqd+RZOs1QXmd44O6s+3rjjLsqJYkI3xKBpHFqL+xpH7DYZlJx
cQfgWV3bVmjyeNR0nPqlbShDnBk1nQH969ZAJf+4JLJJX3ayTL9FyAkJTxquRrAtHyyz32darn5p
yIfdQRrTDwKNFtc5uXZuC+xTL1SgH1TlzY9ckxrWeDg2QUrDzY+sRlmNo5VrZySl4tPrGwrfZqq/
92NVcTeudaMLoknWnmakMC+zXcYqBE2HwB1bnozGxX1nwtGPVeC4pVMT9qc7y1oNtvJYuD0pBRRi
SPXuNIVMVBjzjST5ioGVBX7SNjUlyvx4CvS6j50rxGniyUrS4g0N6Bx7duxobzFRQggW0zR5aGYz
/NN2Rd/vhGPODzi41NechBERNKEmvXcdepZLp/a6+jfvaG1Rrk5/a9mwLec0I8ylHqiBLDgpCyzZ
SX3atUlACIr1MxbWcA9b2IaSCTBD7Jj2QHyKdJsN5rRfchIvU6UEPvnPUxp0Dfr56hEFM3hTYkJo
FHZo1qSLLVLv15juvdEGUvwmF6GbALaBakWX+LonWzLBqHgdwqHDyo6LxOZGGLYxWhR8SLwmk/JD
aCXtNTo9qpnKulS5npaTjGWrePaRnLiGpG4mJicssIqhANYX+EgF4STVbwAXykscRslPSSfJh1gd
jOHBWMdnWLPkTNCuNu4idVHeGlX5azY9DoSztrwYtTW/Yx7ZfUkae3n9/Et8kOGOpge8CohQBtHY
mGSZH0/yz+7CJaCz2orAMU0iRmC/iI64on4ka2OnK8T03CkJghK/UqoCR4NmCUcMD6YRmNPuI1ql
WDkuXkmHn6zeJO7Lh3yotAtXkg+rw+2PBL0Hv3fWMMqtqKVgYfD1NETPs57+mmhX/Z2NHH6uk6vh
q2UsmPJakzn/IZcq+TYsMoZHSLkpdgrY87onFGR7XmZlNZRYZczFQR4qFBBjj3HiAR9KKnnn4wrZ
oQbZ83x4lwi9gjWMw0w6+Pgg2VWg6hkAki3BXtw7WrnoF3b600a6RSoOvdrVYg6N71ZURtJjYY0p
NJp2yPXDkCjgLlqt7+zIInSrymwfQ8Ah6GkUkWZK79JBRov+DrD5wrRYV+DmjaPXpj1N9Ai15VbE
1XGIahm6V4bJf9iAoa5qtPtIla5FLJS9Okw7uCoHi1Qvv16IiuqzSzvXx+59+hvoOWG9qtN72tz/
QrbPsrXW36C24/0oYAxijKyaP0yh26HbilzxoI9QRFgygJPAImaUSWkLYT08rvQSv42K5TAWoXXV
iki+c3RwyLCXo9tmNPpdXIQ1pjrTtM9qjbCTkNYegJqMjD/NArPUmx2rWwR53SCqb7t6RyZg5Zdy
h115aas3dtN03z5/8aeblAolEusiLr1Q/OVNUyVJMKhsHYKPpdYJXxZ5GoKu7K0d3rL1038fihe7
6gohJcKQOT48cbJJmy5GTdfrI4BzZpLa16EDh8JeXmhbfbCljj8lFzDojyxhghD4msdjdZY0i7pO
OEuLBV/cepyp2ZCwZPQhfCWNcIMtnYJ+O3ZL7sA9h0jTaCKch7bOSCY3ngbT7MpWLScc3OZPucr6
w1JmSMjHsn5VNbj+MRm4pKYp+mMe5USnDa3yKByL7JUkrq70ehC7Kc37DCuGQj5o5lwfCtJEyCIr
q0v8kXVqbp4XV3uwBRAPxGxbsZ8yV7OFkz9pz9ZsvstRkRU+7kvSYxrCJ9lxVg/SPpvaHsUxTbT4
igsytpUCfBgLqUmINwqTWvd4p8rV1PUicpXCMCp/GnX5qlJsVAb1aEU5BiSZ8U3tKu3P57PjpOoE
OiIPiDOM5UdHZHNEUxI2S7SkGPskQ3yv9OH0UPXWeHAWNYVr6dAkWeJL287ZQemdsgBWfcnWkJgc
ji7WCVaCVzp2j1zjCuwEMRHD+8/8vqTT8qJ3dnWBnnvKF+dRqXOhvKGxwkZ009eIS3wP6fMhOtTS
8or4A+WqaqjpXRgrznWY6qVHMjYxdJOED+G8+tmMcoTBRa80iBcS6VLLf10N29nD7KChBOmfImmz
CWik83Uj0eqeETNWDdS/X0mjFxblmSJFxfB9fWxOmlOfbkPEVeHouHBMGPs/YymaJ64cJrbpJ+Bd
13M0QlnIp3YedlG5RPjQDtEIe6evp68UFG0R4HfTR4HUVxBkyKScQ5d2Imao3EZhVERRRcPl82l5
7mOtSgIiINeySv2IB/qnXqHXkKYgl3DE58a+beNcfJ3VOvMQc0aHzmkNP0xz/b7EWO1x1iFN4iMz
3ZrN0O6wmpp/fP5zzmzXtH1o+9OkXOGGzR7aL/E4YuSWe0rcJz/MJMcYXJjhT1k4lFSfj3XamKWD
xWnIlwI/AwVYK/1/Hn3GSoC1waYiSAEOoti8Rlu3o1s94lnRFvSG4x9MS6ydbBwk8mx/Yfy1aN1M
S9WEKq+zra05fNstIUuhh2I+49Vzkj8nRh0FOi40UL85FaslGV9nwO0HEmD6QGkrfb/ERYNJVq6+
tKMxXygKzywS7g4wMPiDZbLtsEjNUCuFFhVcUGDlCFMyrgzc1S8tkvWlbh967d8oVCCQSLcW2Ja+
RGo0OGDFXHkJPLLbJ3VWm++KIwAfFanLrZ3cSdi70DqwcDeU28httTTjf9M5zNJCFgkN5Tyrg8+/
x5kXwLlN6I4NRkwNv/kcUW/L8Gj5HMKgudhhvnpjprVx+HyUMzOcMXi/GBDADt6qhdHnzJYeE+Iz
2zg/LUNMFF6WQMbGFOHC2j73QJB2uJnp5AbADj6e33bpgBA7bHvkJDg33MChtdqI654/f6Jzw9go
MRxaG4gpt++N/Alc2zr0SOUCT9ZudecGZ5pLWVtn3hvNTxrlTJqVKrsedf8s1jIqVbuLaXEmiihw
gJPbQJP0vIaiuygXlsIp4wc+ITd8zgoGguixqZQbA8OfCPwcttPI9UAyTRz+lOKhyLExzUoFZ8BF
I1K2KK07VSNLMS0LyQuF7jyAKEp+Lw+Uw43TfZkgfl3qQJx5FTDc+YGg2EB32+NMqeAsoNMq8AJt
wt4Fs5Lf1UWYv1eGhn03h9SMhwTp8n2VaHoZdFkxPPE3gW9aTLgQAyc5b13bmnBO0VROLLeBgHyJ
q3JmXiBUXhnpcC9WU/HNFxMxPUNohx49i+bQq2jxF+3S0X7aGQdgokfL/q3TsuevOh6FLBdSuKe+
Iaarwdp/mDDGrZaezGH4reiJY9/Cyus+KdvovsQrN/PxOI9IYVZeF0XSfJMe9qU9bl1Ymz2OcEmN
TQQdAj2ATb1RDGUDm1XHN6m0xi+V3q0WdHX6Fw/nZaePc38FiSiQkvydcIQh0Cen2o+0hS5saKdC
OrQH3H7XWQJ39OSaL3ehBCdUpr04ouwETPrrjHVJ2nOWBcBbyWNDd/ipEEuHKy/epMkwz3Dix7fU
Vr+oIx49djPofxu5xmMEbkxg1uVymLoIq5TKsi6ch+uXOn5ryL5hENHm51+W+PGXxOrWMaqCjyiR
xnzdtaV9h5+qc5NpEzlIaMv2EoHRFwCfM4NivM9KRzZBxoq+maRLVQyt0eO81IYLmz42WERUoyWr
p5KA6lAq/BKE0Pt8xzxtBhPKywQhCYrli+R1UyEPkZmqet/W3tTk7Y+ISfRcQpL7blejfo/bI7Zo
OMA5v0wzwmCWbouqeIWB8RXq5DD7ZkZd9LvF4eUeFoG6cs6s+UevFubrhd955u2s7BRYN/B1KJLW
//7PpltDg6gTo6o9fYD7zEZPrF+m6Mt3W21Ezpml5r8rPZkfFUlMrzNGdKv0XM9tP6w6I4ih6qtX
ZZnnSdBQvV43YZK+48iY42+UTBg7f/5719e2mUHMdhg9lI4kiG1/rlXOdTUW/Nw40xo/kRFEZ8i5
dlKUa1/HotV+Wl2Mm3QEE+3zkU+3ZPw4TAVdFQInsiA3LypDQraKIldMQR4pIUV0Lzq6HD2s2gun
+rmhsHJZgTAuwoj1jr8J7t70BTW6OAMy9wAjRcet7GRwZ/xtLzzVmc/PIYPFClXqyhTZYBYRQYdC
ksEsrBJ7UMjrpf170VRxLTnyjBMwTthwwbVGvpSKceYZWRarAo7ChR7q5nVi6ZVheChj3KKQnS7a
wfELvUhdRx/EhXrslBxoQQKDjAKNDmInpdLx+7SLBIYP5t0eQaiF7VUwst+LBqHemnmKw206aVyg
VfSJzm6yQmMMLPam5arKTBz1JQkjTJeKjthZFEUS/rY5KKWZ25HwcMVr1IOYlgK7bdHXgSPUOvQl
/FN/VmZSNO4Atd4hJYHq+8Iec+bbARWvuu01a435cvxYVe3AosjDyksnI/pGRdrfrALUW4MwwifY
JbKfL0ny5fNlcHrkUy7B9eXSz50GruzxoLags0deCxYudRkGFR1RV0tG+b+XZwwDIgClGBEYlkPH
w0xKPyKtc1Btx7OKhGE2v5jTgjodsQpoJCDtAXNNVIZ6VV9XslEzYROihNcmMI6SWBRRWrlz3IZ7
ZVRpQX/+FtZlcbwN6VCqaFRBe1n9DDYr1M50ri+VjLSHfIOfZhYhSMCayJ9NfF3dLjOj/ecDnqlX
kdHKq4McdyK++KbgkEjgmEk5aDw1suUBZ2jT8cl0MBwse5TF8ZJoRGAQkS4ru7rQrF2v9PWCl16d
ZTiMhpZwizazfkZynj7EYdtjWNlnF1qxZ0o1ptlKBMfmYfUR2LwXtn0xdBKxqnlZawEuc+ZOleFW
JDiO/KRajhKktY1N5LNeXxvZNO6alghGTObFE0RX8wZo+hIJ7tQMDryML8VXotLj+rvZanKpUPAf
VjHuIdynQj9pW3/SKkp+REa1vJcpgPDOoUUTBmmFCCUYyr5/pnGVl7swtElQyIBScI/At/JVajrt
Dcp7q/t2uyiyNy1wiRUAiD8XPvhphUldSd+AeUZeG1SF4xUw1pDc5EaWMEwZSBsZ2gyQaTamg1rP
aQDdV0fWGE07pTHH+9qxOsMf5Ep7wxLZ3H3+W0736nXfhE/2USEA0B3/lApLXmpwzChbUf1C5Kvc
OL32Z5zq7kJf8XRzYaDV8oLmKdiavf73f4oRKbLinNhQBmrG0FOUNAH1Bbf4/HHOjQLDiVmKM8+K
gR+P0qphEtUdl6G0jZgUQ2EHU1lfqlROXxrKdMACdIfMPU7y41HUocQTwlRSL47KxlsJkzucMMV1
qxpv//V5wAdMjc1hjS2nKjoeqebevFrPEw2bFsWNoxv09ElCCD4f5cwOBKFap4+4VkGUtZudvyOO
SlPqED3umDp3cTWN7wKiiN+02DaNTM1XkXWJiyaX1OR+GbxM6Qcf99XaE0UD4om7zk0mYnzh0966
cMafvm1IXQqVLB4mOL5sQSBwBSUMswzxqV6/hWmmYoDZak+JnXY/L7yH04WJB8bqfgfQB3d5uzA1
3H/YQlLJxZqwY/ktSuomitpeQ/5MgjGZSKeXONM82LCqH5pR+9JD0/lG6az+Z5cFkD7E55BOFHzy
4I0df/qk4GI4AhRx3MXk3MnLdDBVkV667Z5iM1SHDtdwqP1rnvJmLgupn+EbYcRYqE361aEIcGMb
fAbrZUgsupzQocAyP+2G/k3jduljgzH8/vy9n35hmNGIb0DCwLVx+Dl+VGTM6B05stA7mPEumrks
0tzo8eivL73VM8cYz8iNiJMM2QWDHo9Fgh97bk6GoR2VxAEZZbZ26+OsU26G0igw640M429WLlbs
rkXM3TxzPHuhrEOe0kmmJa9LHoBDltZOrAtl37lfx2tYq+YPpv72oxezFo5Km+d0XXrKrwFHxr2K
9velg235gq17c53Igxx7QkO9ZGex2OPT/WQXNhKSmYvEQWiYFlz4Wae7KhxgOPYADJRErIzjd0bw
RBZJXZoTv9JncNv0/GBix/1fjyI41tCaYbLz5zohjkdRpqSTgbcKD1xK+l1lcXkDlL4A9xvyhSbc
yQMx1KqJXDdxWubbB8L/Sq8KG0KKMxLJNySa2HNr/88dXMAJeLDmaiOB4+MWDilCiajCETN3FArV
FYwrvLsb2/I/Xzzr4jiqV6nXV2cXJg0r+KTxHWfWMoV433qZXUxf6zTWvmp4kn2ztFY+wIM2XWHK
zdWEPTsel0v537+arpnw8Ng7Pm6bx18tDgenLEzuWJBV1marU+wruycgpiTI6fMnPbkUQQbhJstn
W6MxqZyOh6JjkEdSiw+HqpYYV+VuoSpEVF1HVMpad8kRFWLS6Zvl8oUwkX8okbZkIHtkk7drMkG4
mxM3NvaY7nl002QoKIU6Op6RTuFqB6CJB7PPCbGbYXf/yho6ZK5davpbLCAF7iNDjL+WTptvwJD7
fY0dqurliqnCnc8LjhhRGTPif/DvBYqOs3RsxhmkzkUo/RPUB7NDQVLLxjOREr3uIj6AqEVflPSt
SJmblyhUO8PTxYjpRNiNON1ZzTjn17qlwtMs2PA81Ni4sclCIoi5GwcFHXOnp7EfmaV630pOmOAF
MrQ3PX5JWOAXkf2eR/NwZVZTJhF2lCyY4cMrRSw9mM396uuU4Go4ErjoNL0WeSD50q/EiscbJyIR
ByF8rDEfhCAyux8t6WeJS+KrsEIVELuZv/dWq72JpJR+VnJsFFj6GFHp9mpqOey7vXRPQq5Evro+
VjgGUpHUt8PqduNXQ4fDJ/UMlnypvGDjA9clkQ6LHMX7SceAZ58LM1rcWq3wgLTLCrE/GXKyL7Wq
8zMnb4AHRCz2vSL0VnflXibMSppRcT10kc6moOCTCBkvn4hF6rPZNIPeqMmaypIFH2eca/lME0np
yQ40tfox5GWuYnreLth0dcn00mW1qvsWpgJfyWHIC793OgJLYN82llvCRa99RC9ADoYyY17UItuu
3HGu+m8L8YYvuKGDLidV3RW7jFkiIAJWUxk4ZCiW10uFdREuvUUOHtDjL0tGAc11f8B5e3CZZabh
46sMOtU0JilXU1FhLMflUZ18c5Wr+f9j7zyWI7myNP0qZdw727UY6+qFq9CIgBYbNySQ6Vprf/r5
PItdTSA5mcPdLIZGYUkghKt7z/nPL1Jjyd6TpZ14iPC1l+1wMqVnRYJyYoeWRsoQFKr+obfyRcRb
cKCqA/pNTYLMxvIdekQ/3VpiXz+kqqbC6YMGxR1C13cEoBclp5NaWNUxBUsEI0oZLmKH5aJTREaz
iuVNjDjyOarWyPMUEwmep8gOg9G4x+EjKR0lssyrammGo8LZ5O2McA2VUwZ18RY0jmTi1ssIlTxb
Qwq4EY2Va5cSaFaWRGuAy7Lk/Xzh+XGJZWOSpLUKX6G7zzuTCglg6TOKXalGEOMwx418C5rgsY5j
9XqZtPl+zCqMSkgbtHOQlV9UwD/SElffpVVeBhokre3Nx5WvxerJqgbguhxHC+RsVuHy3Oa7Wh9N
eBiL7sppMmww+1UcxSQ1DPEy4I0JNUuComJTx8ceS9Rw8/MT8xf7KBCogv7xX37hnwoDiEwLU3oV
23WxMs9lkU23bStavzj9P1ZFHD49ALDRKiyBmPnx8AFi5FyMktwRRkYf4+IHqkUosninhZpvFNoD
XKJjYi64QhL6OqvQMupQPDf58Avs6odCFW410nGo4DDPJYrmj19EkiuzG2VUTIEyB18sQiHcolza
Q60Hs/d3Ty2PAvMFUgUo0MGFPn7UqNZjRv25JhdUxqZSsuBb1Rp/O7qA8d46XAJDRaDC3fXxU1Rr
1oyWiRLJmV3qj2qo3sVxG/6i9/+L0wa1ZvVwM4C4mCZ++hR9osetwGeaYEjJ6mgWn3iz1fXU+EUH
9+MNCUlrndzB5PkLPkyjMCE3COZ2NJOHIo2N2Q8qKLk/vzY/0m64IsRiMhzEXXCl2388oF5rozaJ
yW+38CAhLakAt3EWMV1Mrw+KoLLLeuprjFnIJbCFZB4fa0UfS2fSxmQ1mq/7Xa/02fCLB+Uvjp6n
BD4giA7r1OcJShvVmdoMIxYjTaF7iBJNL5Vw/vnF0f9YF7HrUBWBjgKS/nDTyAwPY7lcw5/GmEiD
KUpv8ZVBat9Vtc8gV7sCLLSupUkhhrvQkMjJQheRPVFpF0PKknvODelp4PXWnZJZug3QPv79U4Gx
O3NBa/Ujodz/eIWCZUqaJGWYZIVEnYhiRxVuoZb5+an4ixPOu3+HbqlLaZI+fkoq1y3hnCC3RiYR
KWf145WYZdIvbre/eHygGJGqxF8r+PrpIdX6VB/GRKrWwJsGdxy4dloe19ssUItfXdsfEJBVo79e
XIgTEB1/yAEIypL9vKabMAbxEpEc85As1nzfx1q0lcl0v/S9lF6HQRgTYSHrj+qQanf1QLf881P7
vdX92NfwTUC94AWs6S2fr2BU4fodxPDxdLzF4v0cLOJTlPbdF3qRGNYXmvnWHuuxMA+4gikP0lgn
0X7Q4zlzcrNTbwMmNfdSWhIAWKS9aGdy2e/mzpgiL8Ot8w1DVjilMiDvIbPmqvWXZRTf024kFpW6
FVQ9qfL8mxmMjeyWYQmgGKuLfv/z4/zx4jJogdzIpEFaZdyfbqEu0adKgmzoYDWbuGztqlPUifwk
oRj5xUf92D+hS8cLleYJ9hIOJB/vVg0IGUlLx0cpSizvG1FeTLtKSvXKVBicbQ3+Azd81OpfZYr8
xSejNGGwCsoDfvCZAKw39Yw9EOFCkzx2D0WC+TXhGq2vGLXyIkfp5KtBnT78/Mz+uEwBn5HowHVk
vRK/jw7/hDhjh91yB2GIai4txNFg1LRHHL20UxvEC6VE+isx8o82eavVLP6fABhMPbmsH09wSs8j
ZipKijSV6tvcXAhJltB5Kn4dmr2ym0MlbMhpU4SbSLaQDJppld0aVtETSdZl0SUeA7qdshJw9ZLg
kd6m2Hq7CmGiLWQDnGR3TH7qt7ItmpuI3YUxoBbFzyQ2Wdh+ksZ1aZE/k/NYMEgiDkvobaUXksyr
wjJNj1OQ6oJN1HCNdquvGiRhppBLrq5CpnFpw9RvgjG3xTYhD1q1qXbxkK0bgkrjJZ2fGqExopXa
GPTbKaRMsAua9f7vrnZwKnjsV+BkTYf6XOw1GqGkBBiSTba07RGgv0euQICyilLB/fkd8gPjAMjC
XNmqXDTcsax1ef/THRIitTLFeOjBtI3slMoIw1aPrmZLNkm9peMOkVAY8lVQprgD/vyzf9g6+GxW
c6oH8D7m1p/uFfReQoiiEvsUFGF7GAho8GRL+Vfn8B9v0/8Kv5aXf62X7X/9J39+KwmuicOo+/TH
/zrFb6SClt+6/1xf9u9f+/ii/zpXX4vbrvn6tTu9Vp9/88MLef8/Pt997V4//AHQIO7m6/5rM998
bfus+/4hfNP1N/9vf/iPr9/f5W6uvv7zN8Jlim59t5CUnt/++NHu/Z+/rXzI//jz2//xs6vXnJf5
r0359R+7Nnst3tvPL/v62nb//E3Qf4cmSInNjgfcCKv1t3+MX7//xPidew+ZINeHlgNywW//KIAF
on/+psu/w/pkDAGREbRLNLil2rL//iOJH7FTWSBFTGzgtP3231/vw3X6n+v2j6LPL2VcdO0/f/vE
/oK1Qf1GQA4EvFU3wcD1471Jox5Jak+6X2zE7XWLd/RObcK7ABqlNwxzsLOauPXkfgGYwehoI5sk
PSdBJu9jJJfMLkbXrPToNhRTDPTi6Mocje4oAuNeg2tc/nRy//j2f/62yrp1/M9m/a9vy3nhObJW
LflnM6PRrAKgnEJxpkBqH4IikwynKhvzrlLI07ZLtWIFTqydLFcjWd5MZG+ioSH0rTMSadfRc7Qe
cv7cTyLF3CpaBlM9ynDUIWoyQYQTs8LZpPt9TUGJr8Q6766S2gjsCgUcmQxqslxDZ4K6WS7abWUG
YeOsXpoL8v58lQ/JwXsbYi1lm5P1FULfdBPVWk9cBNZjF0kOREhHRiXjpRJkLxbpbb8qZz5Nqtcz
xD+QUmlkDVBn/VNBioJhUbW8xtS4NGyrt9pjlJbDcZBYSLcRCgoHJ08DZbY5Krs4pOG1W4xAb9Bj
UkCHRHk6uPgZXibOkeQVeiVfxzXpuqSqark7q0r9iwXqeznw8ZqiNMMfgJaCBZJr+/EOpIxozZad
jvDHULjt8HjcrQEdbx1Ac2M3FIR7ttPgPqYLRxOvBOE268NvalB2CpqHmfTaJGtORtLTKughFtL2
qIjzg1gr3UOQV/jX9UE6tnYXtNENXJrpehp6HDKbBXrSNA8zbZzBNsnLpuRlSVIdZ84gE7wOBQuK
/A6PEtgSSvTeL3oKE2FQARJRKpN6Mndz5rbTVF0vY9d5gVD1EKGEOZ1chEJ3Bm4ET70iIVjRo/ym
izGU7EUOgxDNRHbJs+23xRQS9jzlpvAcyX2znSWzfW+zSrC7KYv48iiBEW4tukWUuCFcRsuozmU+
Z9ij4vdz/fNH7Dvf+/PlQCPMiBYgaK0yPl4Ooc6bJiB/BV0OzpaNEUC4NxJOiUI0LZVV2OipNxKv
awuFbnoF6dK+0ffqTTIqmQYtkxDfVnQGOsQL5u34g2GqIlG6w3CyM1OpzyEbEOQnBcdIbC/DBBub
SkZNsQTNqjur5lMflNsqWru1poq5SCKhnw66rdAZiRGeg5ZkFi3rVV4k4PBfz1HmRVHKKl0I/QMp
eAsWKWlp2iUKxFMBzgj0Byp52yG7B8nCicohKzNI7XagYuGgCGB1VMagR6PG2alSKY/MYC49JSI3
ADdrjANbmdDfMG9PRl9qkFIyubpahAk/0GGM9uWIQawdY3AHnp4BUkY5v+CQX65cYlk/C61JRE1f
9NG2Tq/lvibDHoqxL1Zk7hVYYz/qc661vl5q0W1DoC0pUjFBqmWIB5mkVWeUEGhd6mw6oq9B57BY
5vSLkuhjnfJ97WAjoBjCXUo0f5iPZvKSwtzoZKfHy9qOoX8dU1qKq5qh0GYZFd01taz9girpl2St
j2XKHx/NHgnesbLBPxuHQYwxg3zEi72VK5xzhWp6JozeODSafGjNIdupXV9vNG3IefAixgyIXwC6
oxN2FKpnoRyzx1YsfgEofTK/+v61IGavsh/Yv+t8/OPDIE1qOSGyJoV4jBUvUo1hk1Qt0EpsQKlf
IUKlUii+1xq3QGVsG0KY3RO63Dll1Cq2rgzipqeiduVQEfdCbBASgF/BcRQziJhZobxRHtRO3QIp
//xB/q6R+fQgM3emsKBWgEb8OS4CI3M8uCJLcgJBTY56kcyTF0i4Em6DVLotAio8J0ka60kkNaJz
krQ5p1X1LcqTQLZTLYIyZIw9USCZaDHggCMrnlUajsSnlQy9pJTjK/Sx9T7PSzlyx5EdxsZ+pfYa
Seq9OV7aK6XQGUKoc+VpnMfHTDNmBnij5I3l6kJMlEJ1YEozv8vi0Fg4aS/joW2EcxKM50VvhNHB
DTa+kzs95MKnVnPG9bt8HiU8vfFsrqZTv2Rs9Hk/HZREDW60LJuu8iLmzhVnWGyNbpfYsh4EfV7w
8RotE3aLCpJMhRD7jNaXbYO4+6Iq7fwkd2Z0mwWJ9JTHkjxBi4sG3Fto+2/UlMxCg6Zhly2zfhS7
+L7W8+7VmDPLleZWJ3l63TeGOYp+CQP+xXNJQ85yDAK0Vj+faDN9Aqt1HR46yhgHRK1K6jYrit5t
imzw2s5oHW1Z/ZbZRg9M0GpfEvELTsOl3sR9j/9tTt5wJyXM1zC9IDIvdptMi+yqmjv353ed8pHn
8f2JMaDKayvXQ1tZ+h+fmDYcZqWPGM+MQ54+1rViHgT8vZVQlfwi0XWfu0nZiHop4emsk2BS1894
X457yxyTDYYBFvcbEc2dQJY07iUy4VNDfSBWFfIhmi7JjNT7eibWrjUswYVA19xAxBM8C1eU53RA
idflcCfxg8q3jVD/yvfn04yEA/zu/GTIK8yMp8Xndl+I48DM65EDxP36UqIKdspyGR/lqbOOTY7v
hAQqy5aFd5w9WBMDER0j9qLXyIXt9XeRbe1Xz/onC4N/fSkG42ykYBErHeDjWa9MnM5FHWW+RKDF
RTWKwRPmpmfEOOCzJGXbuMFqpTOfdJGdUlL3U086yc8v/foZH9YbgGC4waBo8CSVHwW9cdJNNZwT
rD3GNy1WseK2BsnP5XD5xbL8Sdj+/XARfyh0ATItFY3Lx8NFHJsImQgA2oZTdhlIgXvgwKi/MUva
yH0gvMTLavbbFVp1aeWifSkNJXxgNB82bjDJpMxrmnBARh4Tk2tl0pe0RG6zdGFMRDYyBnshhdUG
Ulk2CY7+mBANSsrAlzXzJOtURI3SwghuZqsqbLD51yIzCAmWxBjDptCaTNiVyS9EKNpHoOn7UYMy
kbMI8gjN4zOhmSYORk5RE9RN1YNVPGAeFn7FcYzM5b6fVdUbQ2O8acrM3C1JmHR2O6rnclCNnLDv
ml8nfumE1ausuQXx6rc1icChjWuW8CUc4/ZWEqqD2DflXY5RYgtnFaYSBAizea3VxXygbtD8QQjL
zpbQMtSONvT2KAWE2CUjqQJWHfeuKlUrkzgezwp24O8jzj3vZDPGz2Gpm0/ZmJoHPE+ML2OnUlVX
wHjHtJb10hbwczsYvUbuQ4svrrQw3iZP0YCIIJvPuTxkT9UkFZlnlfd0aYO0qSJYS6qU8Eli4GlR
i8v/91v6/8Mav1ms2/9nWGMTf2les+61+TOksb7kD0hD+51xNwFisOggNa2OC//GNPgRNTQkHNwy
Deq4FZz8A9RQ9N+hOrJIQXtHcobM8N+gxvojWlZmHDj4wHVVpb8FavCqj4uRDra3xgjxDclJpx3+
tA0FaGuQJJXfJMmOduRG3eU30tPa53fEPtiVq3vv6T7fR85ylLaM0MrNuEm3xsE6zF+14/De7Vg4
roq7bCecYTG8E7Owze7wxTDexocusLH69USn2CH/8qyt7FS7cEsdelh2w3s02hBzoKzuM7e+rvf6
a3RRv8Xb8qQd5VcrcvtsKw22/NDcdcd2L/hgEufOzXz4E062Sx/k6+o4esF1slP88kZ2ZC+7zF59
3UR22bvmXe7FWzJsLL84l9fj/Ugri/r5ejmam+nYP3S7+kY4K2/yXnUif9x0R32TXpF0vAncbpt6
4t7wI0f/llzKPd/ySjkY2+AhvxEs23ozvwmlja9YNDjhFrxYzewas8jWNff1PuBDO7s5W762Fe/D
6Yxwwrp86U/xPudtw6voMu+tM260x+HIMXyTvcIPdqgt9rojetqhOOMHa1d+dksds+PpdSKnde5g
GXm5Vx3FvXKEJ+eIPjjSXbAv/NQrHdXt7HwzfiXfpOm96EnblnvJt3wa9G1/Cq6bhNXjELwY23Sj
3i6ZO12Th9ZpduDHttA6VefEDGlFgMMtHQMZGOEXUuwVrCcO2g6Oj1P4lI98r+k4j07umM/kuRIo
oDqjbmtPy5Hp43V1qDcpJnW7equ5upNwXB0+/+Yew78dqSfbchMe5H1x174IV/nJvPAJj5YvIer0
oh3FqMlpTzfxRneNG2ULWTx5xw9PeEwPw3ncmN/mU9PZw6N1QzDeo3LobpuzqdtStFkGaLlbDLp1
zRa24lXsS57oVhu2d79/Nffzvisc19K9/CCdhVvuzwHGeHFmaGr4kl2eeL1L6JMd+vqBfDLRN7gi
m8ytnltbsutrGnUsyDtbueKkrZMwl/SE3kb9I91NgR8VPmYbkEGr4+CjIMjt/IvmYoWyiXDKdcLT
JXds1SlvEp8O3ze22bvf3aGB1h9ksiaT02hyml5o6yLb9AKndwAUPcEZyNrY1C/5aTkUfncuQ5si
P+Ut3hNuI3QRuwnfC+ms4w6fFse1Tbeb3pd0SF0NT/I39hF7tr5lwQFLfV1DZLadlFNnX95aH1OA
ycsOqm04dtC6HQEg98P1fKvd47dBNGqVH/h/wO3ZDMXHad96N7Kn+8wzJWfblN4yEQLm6NyL2TGv
XcImbax4ceNqiVi19hmUpXkrvk1q68Tcu6IXbAh0mV/r/fJYiGCQ+9CDFUOHtQ/eyrv+MqUEsHj6
wGHs8cDxUuM128dnhprfwAe2s3EbXBmsS50/74ujuul8Rfyq3dee3Lrtub+tXALkCfZrz/gC2wMp
QiftQfUlB4stV5/slOXILymyDdAlACzKk1h1BfLlcdBTol2YORBDtfSkL3dqZbjDRrlr9jzCtn4v
ygQVEWZ1PQyu0Q02eh/TsJNTeVHfTdnWvclvW0fe17Cmpx0zjOw1vhV2+saSfdRt9Wb6JrgznEXv
sSRx3Ka1S68Fj4d6B5NPa71OeeX8ik9t48rqo+5aRAB9rZpHwUtVN91UM/R/GOBbVfdk86Rgqv9l
ZBqkbw2CddGiNwe65fYZmMzOvfGGGQZ6V1ePDopE2eaJcKjJp+X0DUTtPgKkOGn5EoHkYFQxulnw
FsSZr/jKbb9s8+gySXY37GUvfdD5nWf1YMin4r7Od/lj/xgvml3hgbCt6D7xKtyIp8bUnRdD3zB9
bh/SyNf1B2gslvjIbKrcjpFN4jnZ9W3mwoFbnnrL1ZZNqTvpbrZeOdfzrZLyhuPteGs8cE8hQ3em
q+6G4Vlb2SBmzb67Tt1brNyx3rQXzEFNfx7fI/MYWtdYBYyP7aN4TdbU4Isy7Fc/sbsNicJbpXeL
e+Fi3rTbd8tFOJaLLglZ1UlQX40TfuxO/1Sf+7S0W18LxpMU3hS+cgZJmzS7eDH6+z4f7bg2SMJK
nDVReHpLnHlTlHZuG7vYxQfajW9Gb/bgHjnGKXEByKI73ucpc6LryNDscvR5OBDWRfuGGKCTbJ30
L7nN27qJh4kHOzDrhh1CN9UflTi2lU0Nh1eqvXK2AZrM00iKO+sbPg3G4AoPGcy9Z0slnM6W81P8
JBZP0rnpXqRwZ3TMzI/tNwWn0Lp605p73PzSQ7/PraMqblxyiGweqt4l3+l+8LzxLW89ndginkRS
xWz1MVzeh5OUEdBYyS7BT5FXnQbTYXEnwtmeIH5uUn5w3ftdQt7ysBr8x+KFHauw9Tfo74tZPKix
6uNx/ii40XiiE09vIbbCNbEGr9iQWZbs+91INk39xbwxr8BQYrc7waTHL0b+wr+6U7afj8FZc3K3
/jLa2o6P4qJWju5lRxNcsmGpr3Y6u4v6Eu36L1Vtj4f+i3IZt+pBU+0RYyTdTi/l0azd+mnULtJW
d3E08DnW0VEk35jQLTo0/CIQhx1E3GilX0Rb7lUgcVQGBuEjpmekm7raJfE+WBhrbDvtcWR48N7v
gsadFrBsr8j3sGkZnpfGZh/tucm4m4cT7r0QI/tt7L6a22giJ9HXTX/U9wEmUuUerdnUue8IHEV1
8/fL8rsy5+/PA8QPg8fN13Kd0rWff+n/wSkjuu+f1eNb4hFem/nP1fj3V/yrHJfl3yl04Wlg0I+e
loH2f1fjEmX1Kv5bRTergb/O7PGPYlw1f19niwwdTX5BxwLx38W4qv1uwNWjD5RWEupap/+tCeOn
xhUPG0WEqIA8fI1VMRiBfmzXyzJp+2KFOVtTeAm4LevsNsJJYduWmbZV5NXnpstFn8xsV5SDK6Ij
xa2Rw19OjEjxUUywnhel6SZpfh/Is+6jGlI9sEnGUuMogjqWij8ly4hJY6icKkXutpWmv64c1Qsz
iGqvk1uHWw8jAS3Tn/HZfB+MTd4Hr01L9mSJlOAAartc4EfVe3MIFEduiuggx4LgVXErxdTEk7WX
FSO8TGE5OQrh3hsoCruuwsoWV7eLJlgvyVyssNpyJLXmKEjs+YLcCRuShyov6CWB9llQTpO+Ms6F
uqHqKoidWyNl/Cwj5zRi0nAz6aE4Ob2VmHdhVNae2LWpV0PXfpgGM2BqmaiSq7TxwHiE8YLs6nEv
3lWCnPcconBXmQrEpampC/CBcHhM26linYWxbyPBVLbk8ODeaBohy13di3RHIGl3Pb+xns6qGz3E
4IrXi51GzTwtLHy5OgaHWIgkFwqqFDkSAKhthHpIFmA85m7YaupEFmBRPkHL3xRGKXhROVcv2MeF
vgD/vLXjRBVatJJGequGgwovu1z61uvNXN7PYhJaZC22KVVAEAtHlHOAyUOWs+cscewFHZdOjfVU
ZKfH3cLpJXyE8DQgJ2buDflxmKd+l0QzZOW0nreYcr8ps/K1zBZyThZWVSiS3zLkCXYaCczoyiSp
T+OyHKTqWiK8TepyF1N99sA6G8DouwLqSo/+yoj6+WmWovYwkWPwKvTiQaLcXKqpQ3DTKpulVu3c
nNXbOSyLXTtob3WNC4kgPE/GspON4EuZhmeCTjfFJG6JRbxpLIMDyDquajjrlx6e3NcWfw+7KZdm
3+D4zBwzUmH5i5NtZhLDg7TCVmU4yImZbXopty5q3rkmhTF2yt4cbC0GEsewUvKNKQmUq1rzBcnJ
dikU8XWyBDUGk2nCxSaGIfbjQSx2KgvAlb4U00Tekjw/zMykMPoRU1K/5SI74kzZeGJaX7d1Vjnm
WJl3c93m19Pc0zANGnGPwyhsUXcMV1Zj5DZj6TVB0lhh22gmMSc17InsBgN3Axj9TAygLXkZpKz7
pg4pS7UuPvYVNmL4CgU7nYzEnRxk5tMglMppHEoBEUhfUYF31T02CM8G+gZseyBZOV2CZXE/6IYL
7Ck4NY4iiZo8VWNe2kpTk/yXKKabqwTQ5lp5PyxNfSUWYYjBEHaVZCVmTtnJjT0pWszIb3ibs57y
fm74XkEyRwx2RZaKVqQyKFVmnRLPdRc3gFwZI/S4lES8g0r9pHRheLO0dI5aK4gMpjUalcjSn01Z
JUBJNpDtJrd0Y3uhUgCAIZI6isXkWOmG6GbMNNE1MPndkcEKr52wuoijTrvZDlJAhe60KFHsKpig
Hcx+rE85LVBs3ZZNbnmJqrcwnWmzVEyDGCfbsjAiuxhk0dcIRTgHtXjsxVHfiLI67bB/MW5iBUBk
Xab3FWs/96AaehrZCae6azPqbdbZkNS8ggnvCA90MLfw/0+WRJ9mFhukcqwQ+rAzC+UUdDxv7fiG
nlaBBKFRryYAdiSHBc4SDHQr0VGrriNsl0n3bDwwu9RDuktjZqb6MWg0V5mlr7VJoc/h7Ie5yR2r
GDEXjbIKRQsKUbHVb/Iqj6+tYtEQqaTZvkJO70/4xZO+Fa66+nS8wFJNtqTuVHea2OAnM7lxqsdO
1KC36fMHHOEWuxkkhlravhgybymk51kSWSpM49BlAgGwJep8WW2t3QSB0kZ6G99F+ZQFxEeI4Cla
vp9oGrUiMT15xLpCTAtmfLDqZ1cejPupKHh7MxY8sFuuwZonXfZtxPkvTvjokgqYZsFW1RbdUeb3
VkpoK/oqB6yup22sLI/D0MvsDhpUsLnuHzUrdwelHKj4xxZMAuz3kjRkoIV96M9lV3nJAEOnWzSM
AMdpHwUFxTPNPYh0bneLfDXP0raDUXFhOjVfgho9W4U5Wb6Yt2YQHTAY54uJqWu08UUIqmfID0Q0
49rk6XIdP2lhmbHg5hwkq49jYHMmG1jDoRc190rbDWddaDt8VGtXXUov5WRfQdhRNvOoLCcrkaaH
Iay7bZYtOyY76UYjAoLbQ6QPlKt+r0Qi2eVMqfojabK6ncBGbezIrKRNMFuyHdVtaVdswWi3tnQZ
sp3k1dPQYuUhdNUtNhbmvpgBMiKJfTNspmA3wlTalH0esIZDS8qS4rrALhOfgG4fKsUmL9tsC/9D
3Hfzot510hVSl9FFZ667Woa9VaQmIrGnpnpsk2fKfHpaMTBohMvuRumwOgxm7q2mEx4jGAguN6G0
xRzXuvQpxjdQ1nAUwWQYwnQCqEAchy8WVRw5HIK+0ccxYELR0FJimJTw6gEyi5m7i9afxJxLg2zr
XknijaJ3Xq3SaUCgxGo2Olthjju54SKfZt+IgreMc2H3ZvechRW/m0x0qmw0vr7EwVMtDONNSPjn
KUhIctDzWdosVjQdO7HqbHHQ6xfsBEihy5cm8AwKsdiDCgEbBUfcfAkxuR6r0bZK7iaSZH2W9cex
BpbopM0MJWGpkuOUPoU5G2byZHXZla5l53pusSgrNxpBunYTKTc6vXerPE7lfFsk2nWYfrFytEIk
UYQW8rgGQ//0ZAU4ryk7pi9Pcs/mOrTu0JVntQcgW0O3U5P855pxCnI71kWluxmDSaQF0en/p8aO
8YzTk/BRJa0CKZh+Uw9RB83JKm2zUS7lhB5sKD1hgMXRoTv04mqjMPkq9Wyvxk9zrfm9aDUb1HOv
6ZSdxVYmz0C+hdL9VInRXlP7q7ZTz01ZXzpumGWMR7trrNJtlaX1WiNuPCJvRyY/2k6gbMWLaMbt
eggs0qul8CqLwu1SyZXbrrNs8smcLC9eTNKW7Sg2X4R0lD2ycmfH7NgeiLc27ZpnbYVzjNxnJyuB
etpgjaLXdkmty9sxLTbYWz4vdYWuGKUtcWTBpTYEMGG9kNxeCNAkTuptn3EpmYL3nqHE9U3V8F56
XYVvsdC8RNGQeLKcsWM3qXbQ+rLYWD3iVqOYHej/QKdNdMphwkWWcWq0kZsLmzOlbt7nyDph/mpb
U+RaXeSnK9MbK29PiZvWUdavZdQNYLvJe4hOWNVubFIxCVM0P2VSx3VMhvyJGw0ChFA9Zul41Zv6
W9GLtzltzJUgZl+pzqp9iQjwSWmU61zs+FaZjGieNGnhVs2laxM7Ez+Uh+AstSBCkXSDJGZDoPKm
BVbgJCp+r03FZuaDtqIYlq8zAvNbEqWnXZx87Us4+bnpB3NXnJaMqqfJdKdX2/lFVCPw2yFFz1ZV
1jnP0pRnJa9veKYuZp69E2filSruHyR1ibsBspeHZxSRZQMTRbdhiHdUgpbIVxylPNi9h5JwSHBN
DNw6MudFW0vn+d6MK+MLA07TicoxPQbICtwwZIOvyUjhSpkdIDxepl1Z966EWsDWDEbK1FOFbaVx
7JS6fhbnZfaCNKTECIFZSrk6lmUqX9Ep9XiYp899ENzgdhE/Q646Guz0XTVYHrE06a0eZfUhxzPW
Z0eGyJjyHaUSjW059uqrUlbyNic4x0ZLK+xKU2DpXe237SQc+J/JWB+QutwJsCLBECU1P8hWNhxi
TDo8aSUTyo3Ww4uqmtspWoAtg1hnLG7kd8Ispa5uwK4E8eV0FIxMd+yW9UFsrNCP4bzb0ixYnoLX
R4/02noxK/IEu1AugVDaAjIS9tBDnkDagh1EwAwprqlV9nvk/AwsVPlVqkbrfeb5ABEMk5siIyIx
qbFQnYxOtOFBPkcmYeMCKaM7WLjFPi977A9Do292DYyR+0nSAURUgDAib5o3ORhqP23nQ/G/mTuP
LblxNk1fEfvQm20wfKR3SmnDo5RUJOgdCIBX30/UzPQpqapL59/NXikmmSTw4bV9PtYbBBnJ6yjZ
h2mTC+lamaOztyKD6eLG7OJ4NZuoWUwq+a3eLOwYHaxtEN3TTpWnrnLgKqLJh2BRJK9jzLCOiHMz
EFrzSRmwtDzqYV5Cyl3uy6Q3x7zSnwv46HY7JDHMLk6w4Zby5+x+rCqXMoLIHAwr5W7GhnZbyQlV
ytoPBzOt3pdEde5ehrM6OyXDQErxkr/BPGzjqYbxxmicukuotvPaLnuKs4fzRFnLmTYjeXGn9TVy
KvuTWlwnDTB7va2M22/6ailWq0T3VAbNwYlb2Ia8leieRP1Eywv1K6TP25dskNPWaVuqW6Jsuq2J
AdlqWTr3A5WU1/do/GPxZpUOSeXejt58EE77pJNPdVtY7mZu3qKo6746RUO2UkSvfe5l7tG16haY
dPiWtJN/UCZP+k1maMno86I/RLb2bkryNNJwcvwHIYLPhK4Fr92CVpScNcghvrNPlG1zsAlg0LO8
0QcQshGVoBXc0kD6Uo7BshmVH5zQWDW8rc3nueH9yka9NQTDnMOaUHuK0uMUnVx8ca9fpK6St8rp
q0fp2XpPmKez7X3x4OXTH62eGe28hmLZKNC3nM71w7A4yW6W7fsSEDK2+Hlx0y8V1L6LsIy2JHWJ
bPbtUmXlsmuqIBObbi1f7c6sd7UB1BwLZv3J6tWBHWQtEjrtF9e/u3bqvceyG440MoY7sWTBPunY
cmwVRcdrFkEaRYWzUSFxdAGle5bDvWQL/v+FALwT7snw0csTcxyipTl09M6323ZYg3eXNvtH7NPu
E4Na8OHF43ynbXnl/VdP3Q+s6axEhf/dIoM69JprTkg/7IYsax6b8FsxHIk/fyA56Vuukm0zkET1
VHRwsuHRm9sPw55+blZZpEnXN8ckmoZ9Qp0dY6fCepsQNfmIvYpS5apa3jyfrdYa8vYbbyStkfFo
HZt4yW8sKbY+VYBPJZEJ7zz48qK9qPrhZz6sjjUGh5j61pc6MCysJSEPg72iMUNWblHv+VY0TvLe
qplzi3KHz3oR8LyZV34ZfRkzSiE9T/1lpJbYipruaKSzrTpsXIsc6u8dGXIiJfjDnq69V2uVjtJI
e2cVHRRFRpNm8bnxSojVMJ8vFAvm7o5KI9s5zOSYVamvfetJM9RyrlvG/N33c4QsDWrXz7keCOEt
bN09tWHbPVTc46HuGBvTIDfVjfFwJO+CdnDukcnbJ+E1cJ0mHpprz2bh3Lq69z6FomzudO3SCAwP
D+db135BMK7K1LPUrVrhPXOr2HVDeGfTLvVm9Y5/ahxrfWqmiZOpE9X9CQdsl2x1MWQvhYLtxyHX
RQ/+SrlXJgu9rRmJ2cTirkzVVIVXwU0ZXUjjFIfOlSiuh6GItxxE3Y+ghi23dWbtK9zUR9Yl1IID
obvGWSMOC/AoXom6S0XdfLZ7CQkDojFU5G6rDr4CXcxHnqwPDdEQr13F2aJph+nijhmQDUerDdtc
EqFCdHPEl3E4bgWCYUH3xjod3CymV7o7LTIhcoHWM1b7Fl0NQMC5kPAzHhWLtxTc6FMgl7MuOTCV
1qUtIM9GJ/UH1xBpNuxnjiMyp9hPZhG1F8xe6dB2UyqnkZP7qvmVx3Fr4vUw+rd9Y5PpVbNDZu4j
d3Fyg/ndDyMkt/6ulDEKgXA4xdTolpCi4fI+KFTnkXNoEujXLKTiilY2dZczuj6ZOJq2qJkA4wn5
FDi5Cey7kJ1XUmRQs8Uo0bpbyjCorFnK1NZvVR0+9mbduo3aCxO/+DaCggGFtdJHVf+o6JRDvq02
oQifEBZ2L5wMl4Ot4z/Ig2/hojncLnEw+xvp0QXrLMN6CYswPCc4SFFllvvYzr+pvPjhOcbc+KI6
Bia4chLX6BLXLBCT9RvoBY4SgEW8E8QOJrE5BFq0B2Qnl9aOOSsWwSX2gm+0zjLTLaIg3TNOmODt
tL4ePX32hMeqWD0qmu0fxmX4jjrRPLED76Le6NQpAQIjkgusoAfvcEEsC9/dM0TdN9cFL6jLa4Nj
aYjodmCbQuY8O4i/ej3VtaW7B93bNQnSihjvC4LsetO5hPH22VYiBDB58BS0y7YEQmmQJGdi+u7q
6H6NnVvSLbayT15b/G2pVfrFExqFcM8L+rUbqcW7vo+d40xcztx1ueFsElMibBveihZhq4fp6dFy
DTHQMJFVTnJFGENne6RzhPazH3S7mBxEdwouOsm/RPER6VW6DjC3UfKyWldsLL44imYICXPTMMlG
/WWNl3IbFPFr1gdPg+XApo+CkQOtiOsdZKe/2kV1m5fc8exqjgLhzjf6Cy7YDXPDXtcRm3uD+eeG
mF69mUR2VvX4xKR6V/mAxF0dUnCWxZ8HEagtMlnW9PyJANqBVGmMg33mnozpELHE2VYoStNdf93W
g3VoS2/aVKODAIUjDIrdwT+x67+VOOwzkEfYvOmGpNcnvW7z2j05nPs5I1IKFOD8XroEgQczY4B8
mHfL420kTHOJzkA15N2MEcvPiMvNaqvjnM/nkCghgMMsYFoiCMSiTDlYiNqHyo3am9BujsZ7AHlk
7FfU83TsJhkkr1EtKTc8GjCw+VzT0jKF0LfzhKi7Vq0+jqbfmB4336IpwAH8e1BxvZ+qmW8tiNIZ
PSSOBKK/Suqvcj8HbX9aPfuAR2+bh1+VijnojRmbefI96uqDV1ZITCqI8gzA3l/nW7t17ceRbpBt
VPQsrShnU12SwkQll7/tfFcc+0xCVIbQ/5yDvtYuBLEPCRh21m3YsODV2BRieP4x32UrEJtsz8Uw
bE3ifx7HNyfO0yVJ7pF8p4PA2TH4fbpQG46sZnSGjYffWdwkIt52yyhwWGXbsD+j6N6q4VPv/IiF
85XhXG0mZxh3mB4eqtbLTnmgLySg8cEPcr3ohdiazH5o5uG2DIBcWeQ/WlvfcwI5NQqyW483tvmU
uNNTO2DcB2GKdmpiJKDj4VMpygNunDTs+aMgAkzrbDwLObPhauuVWmQSE+A0UEXZ8mI3mEyadbtS
QOra8zZobkzVniwRH0kUzC8j/07Jk+fotGIPyc2+Ww7WeOODUzEE+eeYpKmsfgV32FTZ66DuFuxd
1Ak8O64E6Z/3Ijks4KL9jNnVQOUDsmg7SrMmvr1KFwp5KYdPLEUbZo4NGARU7AiJ8SSYSLWvCHw1
uMO9hzB4jeWUOu7nwHxU0yt0C4c9joPsBxPrbrfqywiHHvXo1t8n20rnHsEveId9HRbm9m62wNxk
hViGNY3z5CdtTU4ad/VltSXyJqL2XyYK2rcS08vOha1Jazd+WYrE37faffIjaW6HaeQc4mbU78w/
fB2dm6rb+a68J9K72SdirM5+D9fA/ALjHzuXLlMvfT/dDYQjjQOCUlBo/mRF0nBoxGNQRN1648Mm
rx4m41JGx8LmGOoS7G2b+LFcEX2EllE998D5zoT5xXXklzbwRA5eJqNbr5lfbEJDjvEcmBvgLL9+
9Or5B1sQ6EfEJOMX8gbHJLqb6rqSzya+z5AjHxQRQdQIAXyw/MJovGd5jq+hWadHZb9GFuXR5GLV
Ci3YVHjhvcBKfcL/CoQrn/0KdDjkWDMQ3Rddo4PXLH+fZ9/cRBT1MVvD1y3vqOg39DBE+6nrblz3
YR3Zad1DJSqDyV0ne3LI1c7R0UtBCxfWq4td2vd9/6bGBYS7eaksCi2XeYs1G5247ZxV6e9VA8PW
rn+Cpq7Jz0Ll0PVYsPZA4RQEJX0PBLj2t76tw1M197fCDgBze2Q2xVMPkAvMki+bpE0eG7pDOMsE
mp9lFLNA3G2PBm08i6eSGqa044iEvQKeY5qYtExS1rd5dindQB7pic45h2QDCrRufHSS6L0UuThN
EzHvziiS+2sSyllQQFTwFNIg6qPb5KqlEd19UewHjwQpktg/On5sE7i1fbCWKksNylK94Rk7xxZs
9YAtJMRSlozHLhQMQLyEEbkea24QpoXW54DZsEqs4sjwMO+u/vEN/EGd6oRWvCFmOFIzMV71Wyzn
u5yh+cVcY7wkdvUNp7cnXSZfG+UfHHe5UWEsDqvffjK1dQeU8Irv+mgF+uj08SPSaRSHtgSxShbQ
/eBMC9Ojx1gnJ7jaWnpo5TxEX8P82gw4b7EJpN46+4C/gpSwakBmM83uLvCpBXEX/UfBCI1bKB6P
a1d9FCZjQgzYr5aKuUra4msZf43W4TEKRAXkwOdkm1uR+68xJ0UL+P1AlDsoB+E6e87yp6GmcKbR
LkLr3i/SEQN/pqxOwEes9XkiQfGQTMW3OobKQ9bXOuyEuf28xsWpXaHhO4LLUtvwtmH/xarK2511
WzuvbqzIMywxCg6BzOPiHC7lGYgt26tuMYdlyJBu1YR45r536NaVbP+Rf2O6NAylOokOu8VKtPdr
3sRYK1V4t9g2002IJvx6QlmKzCHNjUQwirsDuuOulNvwyE4rNgRxiDSRQ3gYWvWjl0AUMiSnK6vQ
sqxYP9IR89EuJ0Dtrqq9e1GqmXAm3tlxjpvTPPbNOR881pteS/oGRzIJJi86hs78JSvWfg9g4W7V
mBVba2r22nKe+fgeRgFUA45FWIdHzN+wznC7K0hYRjP2e0iXBF+OUZzUxuGiarv8Ho5+d4qHYjyv
JORt8JKiYu2MuxeOsLZBZVNpQK3KfgwLdRp0MJ2skBC7pG0qAmzpLhNe6WzcspSptSbz1tP0CBPv
NJCMAPgqkfjvxpyEEC0+WQ0z3ViWB2dBc+B6qk5xRSEmivv3HMrogVTunu5dh2xO7bc7YCOsTej6
tyqW1q23+vAV3UJ+Q6mJRE7KZyPHFxNln2tpW3t/XPGsRKwkyBn4xUZyApKp5XBih7cdB2ARjyOm
R2s8EYNcvnbrQvuX7IPTKMGzCesCYTb2A77y5G7t6/sudNuDSObu+xz5pDe4WAjdIU8+jJqsT13V
6ndBGeHB76QB98xB/5vhi4OTlKPOeoeR/N4U7pO1uFdQll8g7tbuWQ8eEils2E3pMe/pYdwSl/y9
6r1tkSztLnLHIQWGZvgRFSo4doJNwyy+brrSxzpYx6gGXBU+5cJ3t03Uv4YJ80zpxqgLsJbuJh2v
x7xNzMusR3GMSUl/da3ptsHQ8QUShVhL8oc3zqhvm5Bn2HnlYRGiP0WCdA0SgG5li5Ili8Sy8fpm
DwiFJ7Hxds3cIoGcDSW7eLdOXVHuu4ysY1Cv2y6rx3ul5NcsmOod0gdWtGl1p1QVjA2yn6YtvsZz
Yt+Y3P46gx4UlrO3JkS3XnvFpvh6Cn/VLoXJnkeDcvA82ZM8dLQiHHG3ef/HdfMfmSH+Nb3hJ/HV
/5oG8f+j+upaQfC/uyFO335c8x1+Ul9df+L/miEc77+ucX22bbt8BC5ap/8nvwL6/i/iLjFF4VQi
lYbspv/RX4URZgiMbNfEIQA3etT/R38Vev9FTDI+XH4GNVdAj/F/oL+6iqv+astyQh9NGD4pWmTI
Kwt+cUKY0ZBOI7tlRz0HPBY6DFMOGj5f836ZtU5ru/9dcPmvTiWMVJzMqc3z+A5j2/lF8CXDoGBh
7icg30l8hZ8mKEI5lBfHy8OikLH+5c/xD7EQv5g9CAUMKeageIbEDEySf7p4/5KvMlNh1FXeMO1a
0qYOGLNwZrl84HbZh7/xN/7jpRL7mmzE1RDd/Sxly2Td29Kppl3uWIhzogQPu0+0NYHdAKy7f7+v
X9Mu/rwv2sVITPcj/J2/PEZSmDuncbpp13ljdVd4ozwItr4vA+wOTJIKsXESdLFxQzne+gQK/ub6
//RnvAr3aBAjpYT7/flm2buzkFhWssDCuLn0clo3EEXjzbzKkvOe9bt+nH+8HkyZTRYhcsFf7zfh
qO+6jYdWJMtg29ZhuA21t1xsFWPbJZn93x/vP18OkBNu3An+ZpAeGpmoIPfHXR9Z0Tax6mELHoAF
nVftiFO4Pv7n18MiZ2OZJwgRm9TPj3MyPVVHyqDXinUImRU6D7aqExx5+XCvXO93DSO/vquYs0iR
DDE/sQLhx/zlz1cHAI9+hYqr5Yz1QFNBuUfsWEBwt+Lzv9/a3wyov17rl5ihhN21bGGHd7Jtp1MV
Eq+d1wTW2RVmSSvPJSO5i+6+049xZsm7Xmn/JuszlB7//pv8003zwuIxQ3aKmuqXNBFVGkSDNb+I
SUjENZFFDkxSiAvgvPr490uxQv+0snLPru/Y5CW414jCP2O6/rLsxIHT58FaDPhaEoNInJNTsDr6
eTZdnaTTrL7l/GCzK/Ih2//7pX9dGfDYBmw5V/Eu+QB4w39+lXqnSiAA82bXvImddecT2fBuHaTZ
/q628W8XYqVjc+NeronsWON/vlBO7IKVwVnvKpybm47vKJ2zaCggkNCwNkkeneIKsahVL9N7P9fy
8O83+rdnTCS2z3JApSPNK4H7yxK4CHpNLRz8O79exMUr6ONFL6NvKE6i8DZ3vqvCn0/52ka/Wfv+
4cbZLEP26D+jMKLre/aXPy7KuJZcMnJFlrodj1wEzAbm9WwGY6NnmFpq+6zlMCxIUbyc0/G/3/ff
L+8yGNBEwZbGJvpreyNkaOKU5NXspjVY94RHrBsvI0bQ6+fQ2bl1CK7jGdDPcJ7jY8d48bt2rb8/
eT/CyHkNvcDE+Wds1V8fwFQTolDMQ7/TJBCj3C6/C78jcCcs2oMzLh1EdJvslWOPv3m3//nCJJBE
PuH5JH/+/OR7IXOIgh7Ba+kAOCVdsqugew+r7bV3eSn9VzJ7npBRiN/s7dd36a+TEtG010w9L7pO
ZDb7+88Xtk3mOPAh3S6iyndL9Xm/t+NmSm269ra65f3vUSz/Zr36h7uNSWYjzesamRCitf/pPUNf
Uc7LSNJMO+gcKzdCyil0l1PfJCglJ9d5UvEUP7dJ8Ls2lr9fmfkzZjokqSGmbvz6Cv7lDfeUivRk
q2bnNQFwYWV1nwnxeiPq6ioR973T6kDX53Zw9++v9q/bLrnKDkmJLGCeHRGe+8snDaVq1R1bAiQf
zGWpsI/ba+BdYuOhxE6s079f7pcaRVaP62brXuMSUd9cE1F+vk/RWW4ylJO15di9fuXY5mwjt5hJ
NxHKPsY6G28yK0IH0S9lcUNTnriNUOl/zBDKu0HUeF1845961U8vFqlGR+Em6jerzd9ePb5xn3gP
NGHetfLxl/Uc+eBYlLTGAaYXRWotYKs+SM8x9OvyiHBqSVmL5sNvngx50tz7T6+8S+rzNe2amYsp
M/nlHYjibJhzwt+3VxS1oRFjGdcvjtd59R8+B+rhLoIq0TeNFpZ9yWdRekgFyzU8YNHw6kO/Krc8
aKV1/TwJxOsBeJ1P9IUtM1d8kZm07TsagXznOStkk8CrTj1o4NAF3rnSbTEdM39ogy+La7r2CAK1
VuT3mtHCw9gRMblrojpbz3HhNfVReo6tIBB7OnMIm6ybO0958VeicZvwE1H6RX7bw8v326zzDIpb
cg/rTWnN8wcQKQW7VpEvRN9P6F56a+xBEnjVBcrJYX3KPS0BMCkRE0AHVeXvtEfEJtbRDnGdV8Dn
Nh3D4b5NHGO/yFj5P6q+08dr4ea7yTV6hxjcGPvekuSvTPb4ZaNmvvIkvYrRaSdW+7AWHlyDVQwJ
/t26wQQ3rb11M7AI4JKYm+lr4i9evy+CUUH2MlachhwPDEDwwsl+jVDQAYxBAQ0RmPRIo9sXQxf6
cs5HC4fkosfoTsfaQmrCWQiSMs4C/GxJ1o8saEXUgxh4VodKqaZgxl74tzst3OowukZ46STc6Ws7
0mK88yNrBkrFHkMNUmOQRswjyrlyKvVXpNDLneyiUO2VNWfL/bJozG1C9gWFxgKtQGqcXmL5Q9lw
qilkvnHWAbSC/29ISRCM7kC2uz+8wJ7bgzvS5HwyoTXLlPsWAPaqWPNjFgv3FGUjvYgRgTZmS6wM
TX1Fbls7GugS6zAGwZzvndUyJR0dovHTYDYhCrwsD++iGr0paNk8iG1PHVW5o1BopE1KuRFl6kUR
u5jVdFSdhV+iZSosM+3Z9D3qMhnq8oPXUERAtk8BV2JPQIDaz2Wxs4Yyn3ErNO2CCWXwabxkrJWn
xAG33rumz34gnlJ3hKDhtCuTalQkoFlYvSlEWF68fjQZwUc9g3ij3OJaeWRlDSVPS4cUEgZv54+z
QxQAq1m79yG8Xrw2F/wZxhn/vZkynMGrmAkGkKSgbJ3ZzctHW3mYqikKaS5IAkVzaNxyju/nDtIX
cqub7pAfe/llYNx6Rj5vWZuiS2DVbCTO8XM/t+NNvwK0Uf+AzmLvAXrGuLsXCcXUmBzisxDeeBiN
g3K9lWV3kIGfPfj1ODVHJgg8+HVfLnxOwzQwCDe9vWxatj0KYHU5s8GAnb46U5K9sZ9de40Km1o2
L8mQT+sMdC0knA2nUV17HtSeS5JymZvuI8wn9igmVAsvt0qMIPq7HJYHJDKl/ehSwD3sADnqx6u+
wzp4nd3vXdtG7lCLsZt5HLZMHkwfDskDBx/gb6r4vP4WKZR+RuPoVOekseWNGJ1i3LmQg9803I1K
Zy2XbBvEXXZqhUZnqxnZqCAQ9HYA87ouip/adrA6BwNW3CzzdLclKVGaXYOvDfknsg0LejrMv5ez
a687Qs7cW6v2Uc5ANBXHxYDYINaP7fsZXDgrkeIX4MxeCqxYEO8UcHgqcLHgLq7bIEllUzrjp9wS
IRQ9tSLLfqmuTE88RHNxL3sHp5QzFn1xrhrVz6euU3zmKI+SaG/gyac0d2ul9oHpMbDUTRLcSXr0
zGu1VD7WVRab7lDO5Ds9+cEQLFu/tnH4U01FTYu9UCMuQo7IOxEOGeFmo7Y3upyWJp29fn2eKwvn
KgS+3q+ISFoIgAhTA1p8vDQVicYt2H+ykqYJeW2fQMDL+9b0bb3Fl5VjSrZ9+RbZY2Qfc1uqxyTJ
C4JITfjetA0nrIVQmj+bPbJj5UBso4zJ4EgLXfXJZmIwFGQuev6wCyP65TZGw3ZtlwYbXpotol/Z
d5TCWmVE+1rlWWB2ImvLh3AsyUbqSJIEbm7AWXf9EDfPuosNC6gJneeobfNvU7IgF2RABDcLYfp/
VIZ58tSF0Oyniu+cGD8kc9VhlfMynXyaTGBNiog9fRKS7SgW+Y8mr4YRc7dNoRYquOg10aKA+SNL
CsdhbKgAj5psoWEiWKXc9LU56GluzyHa5hWIKZufqWgpsaEXlrqsEyHQG0MaKwrLWefrwWQU+kAm
RNb7OK3rH21DpOUOjVtIysmaxek0SRfipS3QlTRmhBQAQGrEnleKZSl31/J2TUbCMl2VWT+cIpgf
MeCY/mSWDFkWzSVsqU5PeKFflgjKC8smZmT1fOT36NTrredl8bDPyowPQ01eQHuM77ETybYzV4WR
Q7RzrK7iyiL02mzjN4slN7lg6OD7MO6HKurpxi6m5CMogmogcKAlVw8r4LA3/ajLre4axA1VItaP
3FkoR+h6qBoEFAorJVxqeD+4BIRhYAiXYBfZFfx5Hpp+5uSqMCc1xXQuuu577jNW7Lyoi6gZiiag
/6b6KvO6OE9B0drba6vCVcUVtB/BUtOEZKHQvGUXnBZMVib66Pxhckk9gjRMtXRhq+ek9pG9Vg3u
dL3GlX0j5oH4g9KM063viPUlj/TwuTbQixs00fH4bCKVJVRZxdRCR7mTf7ckAbIHS8ZO8dqMa3UP
A4KXGoPvCnUb1C7zqFVX3wyGxtMYEim2y8IM49/S5cmL4bX2sb5Q+I4w5Qq+rFU1bkdyJ75lWYmf
pHdkkW+mGN3ZuVv0dc71GH0iP0SeoRjhLoY4z/rU+BqBvVopvrJnR39WvXGPfUya2Kb00dWRy1BN
zbY3ZG7uFnQj5MFEy971WVx2CqLvRzbbCh8Mdh21BVxLHjQ0c3Fco8UBhKptgngmCy1A2rfE6G2Z
mOIzdUXEcqyjnT8igOavNcWwLmnkrKNzGzrhNO1r2WPFWkcvyXEwxNBofu20+cEJKf/cat/z+ovl
TK1gkV0QXAXo4dJGa1avOhxb/zi4DlRZwgdtb9yVxL69K/PenIe8Tt5Uh4s/iz+YJn3vlpacKwdd
AFN5M5JEseL+C3T/aXG0eGt9sRJaMnZ5BXIYTeVmmX39aqEj3PmLiF/atbxyVUNm1Llg/v6uGEQB
hMLCfWmtJX9BUjR1DPh184nCJdV/Rx+PedGfV4/mH62b2zYL8U0tsPQCatXVFdNtPpAbhDTgBs0L
yaBLMA7nMsNcsu+jtmcVw2uoTiu2KyKAG9McV6sJUa9hjB029eJdnY7BErbncaWGIQ2jHmTBUsOU
0wMt6nFfZLPV3I2LvRT7GMZpTVU4LZJEjAErMTakqjiavFQeBmKflr66j1fCgxtFJBsAnMKXFGS4
P4t2JO5LyVkcCZokxyYgH2pNVzeevyamgdGDfcPiIBDXXVzOi9OhyseGyYZo5SN52F60xVxJ/ZjS
hXe0lNexrSMopdHMcaYPy5POt57uKOaiHF3kKoLR2yoJy50uhd/kKaiS82IjyTWbcMWTm9Z0b62b
FWUrQic/pyFAkxS4jwKUPRaSdGjrMeaFjZJB4eHxKcBCnlQk/Ic2IYt4hJlyU3eu4mWnTRZL4NS+
fCyHmTXRHZz26E5sjEdc4f2C+zvhmq1x4++z8CPD62n0N6vwEfrwV2Pli3w1U4/Wm5JokxIr0dYp
xCDQqXU0zw2LdVWw1ZGat6pxbZJQotL74rWi/LpUgEGHyUwCkZhM2ltRZ8m4030kiHdevPpTCcLS
budq5AsVsYwqkCrlnsbemxk7fUZdxknHx8oThcSszWMTociIh4FspSmm38Utq4L6u0QPLYNwO5an
eHWigw2RTBWeXwXzPZLWuEz9fhaIGvzJYgpRiik7EJxhoTV6szPGQpoy4Eb5RDyj0NtixEUifY0c
lF70GhMzomm5gQHN27Ou7cXfuYx6qPmZXjeLVw0PRSOjl1zb0zmCokUqrDIOeqFN/XPnB5a9k3za
I0yIkDbDmTUTfYP7Z+clY31saWRbNtKS8q0CEyGCKuqli3gCL+uhc9BGpy6PlRczusoTkfr0IVUG
7vK9VKCPZ99qJ/tSimHyvscxuT8+ZYRyV9ai/YgRY/h7menmG/3ZBGYQOk5ir9VGXr+tFNTfxrfY
6bZD59BNP/lR7V+NbOshSmZEIohscwSQRY6RXbe63LeuhL7v1dydLBPW63GJGusbzxRDRRC1mCTH
nrPvhuzP5EyPm3niFCvZwFcMAY4f8pU5lqvLe2tNltPoNkm7cQYyGIcgxqUoB89SR2uJCEuoS909
VUs/c3ZVQUJSj7z21DdiUiPEvL/ed2NFwBHHL/W6lMwJ/DjiIH4lpAcOg8ebFdbBmC5QRfamI+D8
UfpYJqkWYcdEBjF467bNV0bfQmfNjQQ8wCwMt/ZaNTQibFlkWf7Ad+WGc4xwN25dczrTfLbjMak9
NH2rmhnpir71Gj7BlonFweSgGc9JGyH8dNkTX47KMardWqSY54tn8s8ZGWJiW17ruEGOOeQdjUlm
WlAeZBPJEWawKNsVQZKcYsECiWbYJgoNAbLez30x7iXdh6ik9OwGO8fT6DcC4QE5w8QRVBR5KhoQ
nVXrsWzCaeC7QmSAGKF1PkKpC7UfUH8+x9PS3gh/Ns2j3RRxlhZFqZnwOpNoIiPi2d16kWDX84BF
8nv4qPDFlysZZNZIjAVFjZHPwubOyYahoImQyQFcXKymNh0CO5nZG1Fbhdp1ZkZL1i9zf4ddT5oT
2TYq319Bn2EnJnRQ+PrcGGHdUEQoBLqCbmUsOZ1/aCj7wQOQEx/GE82y5zgoq+sBtQtEKsvGJzeo
X/vxXoZ0Yv6oRZkTmhVI1uqt5K7geVyPw5ZsDMEwMKNVchrKKDebEbeVoYVkRmQ8lz7hUDUxGesh
7xivwd0IFAhHTFdEg2cObrZYmrfYxhC5D5xMnTKaCQpMgwx01EUL/WV1e4t60YIVKcxL9iRb9PIH
wbzrDe3CK8sI7gJ1I9awIBi0cBHr1lU3OVvB2KFvOtdp0EgTKIlMzJkgvruYZZhkzC6zTn3slnLn
VcvwmNkkjeP6b/LpvrXYwTeBh9D9v9k7j+W6kTbbvkpHz6EAEgkgMT3e0ItG5ARBiSK8Nwng6Xvh
VFWXuVH/jZr1oMbSkWiAzM/svTbqSi9CzMdFZpBmI7zwUKD4x2uZwqDeZdTGA2l5vhdvZqOZzDWU
8pzSTIb2biDaut4Y9ph/SmLsrytfzGKH9YNfidlIIAlyqN2NS4uFnj5kQr22Q4aUKx6D9tVjHKa2
CmMR+vCWUM2N7RMPt0QV1W+Ey1OhjTIy3KdxznuH1ltYp7GfQ8Id2VHfk40YRljwZDOtnR5QxAb8
YoeFTWGPvfLdUfyAMA+Pg6M4gYtulXBERmtxj/KZBt+wE5OPOJZc5jhiDJhf3FZYwYcuSOgouip8
gsVKzqQshgaVftdCT3dS1bGEm7WK9qZDgvUqJi2J5Mfa0EQM5KaBIHQKIm+bokhuaS0aEWJuTVW4
tSg9j6nNRzdJovtrZgkeWrMx0DFiZscZNyATgOVJJUjExH60hIZigH2H7NrfRBS1vKgLtpWqebBD
pLnclzTScODxFc6AYPOYXj2wxvEKmxWmBby+3tUsSa0g/KoKPmNO3u9556qnxmhHCZkKeT/S8oGN
y6yq5iv/pTOdENOVz3YZNSMSxSj4iCYIHgfyUg1xiOgkuVFaB1hJUdXeLRXiPB1cci6Jz0F6jIyc
YrPCQAA9ZJ0yAuHsmVVD9kLStTcJ6HqM/2guv3sW4RzrnMrspzFl3nezq/FIz23P1GJUOAfawgVf
kmVMXc4lg5sIbj1g1YRUVCAALlTlI0wS87nhynmRA3aF1dTp9An/svlRe9Yobqq6YEQ2RHFnb0zJ
B49zpsN9WdWhu8NBkyBZDAVra2ZlCDJn+YOV4b7iuhHrIbRhcmDZjfd9a9PDlg2FPYGR1nznImY9
TsmUfth4dH1uBsP6zvHR1w/U0JF7aIPJUyg0KSA2zBlSnnfasWiLo5pqhNEQkXf0yPVH2BrBuKZr
RnjPhAycZGszsWm9mV80gVnGG1GjOQ2zjwVz703I9M7xjO9zJc0Bs4CvKaKQGlbthot8tmlPW0Me
JljZ26qPq2Rj2tnIONFuph0MFmYNzB7xjFe58Ghd03kAhhB73bfcTg244Da38W6wBvN770tuCEaY
rMUclChfE5gc6oxXEPmgkB3GQivJNE+sTyN5duHv78K6x63tdSF2bTOEurdp7OWdxZ82nLiY8nTH
s8Bur6yyEcKRnd5m9jxSxxDtWjIba0WwF4owFEJR/Z4seenSRQ2Mi9846nDs8TyEN2nqhz+h0kco
UM02QZdmFGD2h9rr9R4BvW8SRcTrsO7lDPfEqCejZH8PUYPp1uD3Wzbq4B34Na7LHjniwapt+ilU
bkG2rYfOh3vR9FZGi12jVcwzr8ENPpSvRpzIeecGg34oFiss4pwZQDrxKIABvGgcj1aXN8wcajfP
D2nLHI//oeUcghxTPYdY8a2jP3Dof2Vg0/jbfJYuZQ9jTLkj0MgBfhJ2ZJRIv0zLXWpFU4xQv6Vz
56SwyKuQZYlZWeD4WLtBX9O44N212QgMQ7bnoetuzZKG2HIyn9Ywthav4TyDGQoqOATTHLVMbtW8
uEvIfQB6XLr5TVT1EaOoyJmfmeWwPFMmoIxoDphrmJiiv7WS3NxOuNFL7/eDA3PZHaJ1Rx9Sr0K8
JkQQZ4uBo2FqHODEmAYmkpB7PhIOLIZKnpz22IYQOnqOqvc6beonfjrE8tlGFp0rVlU+mLy5O3sl
JdAKvLWz50Cgkxn0PPbrKs9UuUE4iSGdjq9C2Vqhb10ZldsE7FuEVx6oLExKi7nurd1oVUzeC8pn
OhqVkCoRhTOKAhLFSNdhAzr0V10aT7dGHAT+bsosYio46IfyCmxKrvZqdn3/MA5mTlUTdgp/rxM3
3U5YVf3KPDelA5pdB6jeUNSALnlc1po11bA3apE9dvB28oPjhBgDkP9YSDV79ZoyzZVEF5jtvWs3
TnlOMjO85mffjZsECclt4JR2B4Qg0MG6SiOT+iVMCubPbSCv4ikI4VY64LswGcE+2TLlIqu582x+
DYqlu7+qRR5IcPSL4z0Ow/QBzAbU0zZT+j2CdOOs4iLwjMUdMDyPsTIwkcy4oceZbdCm6lTzDRY2
7fbE3CGAfGR5xUZ5TtFuSOKMgPnBxegPS9j8WzM1Fu3Q0BbFdZdAJFiV5OX+EEMVLZa4Qv1woWA/
SuwHeNCY9farQIyYmpNQpLtwiuyfXtsApppwU724uC/32K4YJfqBgRy48vIp4YJ0A+BOEXZMkFBU
rSiZ9DeEhsP3UWvmJEGMzNtodZ3t83qe2I7gE5XYffn3Iblk9P+9n2XutizKKN12BhuuPYyD+JS6
HnptP5xrdcjbyXnw6YxAQba9295FdMoW46A2vGfAPT84fptAVZRRGe8nosnENdUfHQu8pCE4S6g2
wUPMfqLd4PE29Wdt4IwB6Dp6rffEusV3NtnEKnJfQquwz8Y0JtG9yCE63PTjOEy3Kkkq/6EUTepd
SUg/3ZuT+jAJUythusyWsr0j0TZHEyutyv3/yar+n/01G1o0ES55tkoSsvQXWZXMq4n0AoTVdhDr
49hhGzHR4m855OwdRp7uF4XAP9Ld/q2a9k+a2/+ozv2/qLtdwhP+Xnd7+tm0P6c/yW6XD/wquxVf
TLjecMRh4QNIo2//XXZL4pqtEFXwIi/CPn5Dv1EP/S+Mui0CTtm0I0NYZD3tL7lq0v9CnhoqSeIr
+Jxp/yPq4fKF/WmzToQ3mceev0gPyIW1l6foD+oKsgs5MhuJTpusBLGajbIVeIvLajtJzWosK4v0
ldFufxCK1556jH5wVVtsxkyihD7aVGM9b6C2MWNPHwPd5+Dy+6R4aThQUMtn/qtMfe9OsWr/1lra
/USR+S45in5cfuj/Pn//fUm7+w/P33vxX9fv088/5QFePvPrI+h9QVTtoJ8hqw/xlxJIbPTPS7Sf
/2XRe4PdtFDoccYtfM9fn0HP4kEjpQM1ne8h0eRB++0Z9MwvSqC6WvTgPJr/RPX91+cPBaRETcQj
6JjEcZh/Vb3IsGprgzsrh/HnQqGbwmMyWBJ1kZceoiyg6A6HGF04cZv9TR06fXw2Z5wiKzA5YXbg
XmFoGgaQQlcsMWijok7n88qAFsAMw/Pjl8Fh/IN5zNNvGVNLqPJdQMjXmJhAWEbLpCVPRMgi13aG
jrp1NleVqHA6mvH4aZ1rViX0mfi40GL4Pc3IfiZ2pSbusyrek7mbKT+CpP/aoU/qvMlgiRa35hNQ
jpB1R+znZ22Yc7Ox2d3v2pm1DwYyZm7bvGmjk3ad5AckDfAubOvXiRjDUzXKkUvUrfpnNLpWzgCq
rvcttE4wV6aV7Qu/e/SLOM923GSbeqyjgwzcdFcYVgkmi9XvbsaG8S4wK0/gzFh4QkUU72OVdG+F
GqpDqRmoOh017b+vYTctEZsIsP/TNXD13g3x+5+ugeUDv7yDQn0R6Kldcq4wGvDE/+8rKMwvxHYh
qkN8IHBeLNLVX99AR30xUaBZvnAp9Bx7yV3/9RZwnC8uqy4mB9wfFkf3P0rXRBH8p2tgGbChn1xC
cVBgY2i86Kb/cA2ko0f4PIKXDera4jP3O/+1IH9pJui532fIQn6mxcDgjHmjeg3gUPVbNfXj9aKi
AO7OPvHZZQkIu9kiFRc2JaOv7cS2fZ/MFf1aozyYJvgGPXB6jLjaVSkzKEEBk4nXgAB3xtQ8/7AZ
xt4jYrEfRI2oKmWeAE+GjTegy3JnYa4SZ7ujzYOXHqWP/NS6dMW8ZIRwXzbGPndkRyBOpeiKQ+iX
jCi1JgFbwYZAo+DENUisOrZ2aSRNzFpjgP4pyLPkG7GBON2lu5jf26luqq1NqJ6zsgfDfs/ikayk
YnQlc5VSNuZB6NQ4UbxOK6fV893gB8Unuy7jlFKSA1arxwcvm5v7wEm9cGPilxp3OQjhd2zKqn+Z
rJ4puw3UDYdxPt04Yrqw5SWA0wms7XZkfXP04Wfl0MkUHMgCzRuFMCP9XQ2v4VsThVUETKqo3se0
bdwVsgakHqltAuTi6IYJGQ0GCimFUOKj0UTo4JRmUraC9edce73LTrAmRSjc0Lb2n5ETxs+h5L/B
YcjWdV202A3QPYaEVGSmNq4tZrbziR1x+DRVsrHZ2WmAkDHkEWKjIocpiGrnfBOHVt+xwGrD5w4G
B9lZeenX+2ZQZo2jzCWDrnJL3Z2g0gKnlDMQmm2RRQusIrVMUApMP496Kmj3wiGxPnrinE92ZeRq
pS2IJ8zxU3h3WRWJfS34dvj12ky8gP+Ozq6ah/405aKvULP1WM5T6l+JXz1HJgMEAeYFQ7mqOQxl
b8EFVLW/Gr3GBjAlBtDixuRtUYURODrJGgmMybDuqme7U2zI5OVrGLwaj3PvetN323CKbxJoBs8M
Y8rvsjIz9hqyw4zSSwm9pWN/FKy7PuBRasiaQz6B9eCqMQ0MnlHc1vfS8GAFWLMJTT9z0g8dsFte
c025T/ky9d6mCqQEv6owSbeDLroVUlT/W4cZNSU5LoPTz1CRX33JehaHpI94bTsyBHmRU52SbrWk
kJoq1dDyqc7cDRKsOL0dzZQ4ghKGLhjesZr2tEcoH61A2Jg3RRM9E05D/iW82qABXFmxqkg6e36u
8HkuqYvQN9cde7mKLUADWCRi/BTtjBSozDpnacdNmmgWwAyUEkSOujFWaJu6t5HVzkuAYTPY2NaM
L7iCG9Fe2yodkpVlp16+R16Z5Kcy9wp5DEPIQUcygXNsIVki1RrLJJZ2ho9xcjtpozfBYVgzs/R2
5nduQbOFe9QENWrGzAc8OsVeqDewOha9gqKiWFe+jxm/hhk2npjUB4/s03iTzbnU0Sau4uFeNaq0
TrEhsUuODfiDryPqDestLmwJtgVlMAvZzBqrTd3M7beGB0EiYNID29HGRmkkpgQNIZXPxOy5ckkt
pNFmeFTdxmnkBPcsOAEERYGBSkNAatRXPcpG3OEDGIyb1Pbjz85FULuKUn/wOXpAaK7sOLXb/eDO
5jPKcF+BnKuSH3CzvQ6NIM4aIJWlHX6XSEDeGPGGHwO76Y8mypc4taKXrB36YVk6Y015BhECi6Pi
HNk2roW1HRZw+gJZjzwDYhVZnZInEb54uWjrqx6LqbctKqd7KRipoXKUjcRNMo5gF5CVIppynEQB
hipZOm+Bn7nhvUBEoFy7KrY56tfvhGEZ46rRsKXWo6v7flMpZ0ayUMT248wGAg6RafXlJjM9o8YU
OzQpIBAzOHUsJe0V/237UkuiPW2ddsEW2mXrEZdbGlDVLFkCR+gMoIqN0ytFfhokc7ihbhnvevQQ
m6bPrORomIb3Sc05LgigwEYlMnCKHwPWS/bW0RbnVRwgReNxShFeKFl7W+UPCHBVVZFBwYbQj/n5
uLo7oNJQ32IuAGtv0F99b0y4axweiWtuGgEl9MTArZsPUZw2PtTDqvvRNsyyiGip50fDCoLH1lOq
BQemXg2PORvEu2TeQ+N0T8TMaibQZXjuCVtjHtj2AcoEgZyzHMvHRqrumtFw/rnsOtUectJ06AwE
42tQdsgNyJX6HMl9JSANcxCXic6YgUML5CbTkFkJpoAx+cbx7bkrj0f0G5wKSz8aiaUeZuV2L6q2
SJMc4rG/86REH5rOgX5JWTUjAiR/noMYKOfeY8/XggmdsiObEqz1jKqnctfUrjuvCi8ZGRKlkxAb
2g2Uk1Y37CW5jl/LPhvDTT6kZbCNHAZcDD4p1FeoIv3XocrZuUg/iN7TtmfaWVaJmaES8st2p8hy
k+uhGm254jiaP/l+huaMAcj391MyQMYlZzCBFlNEDNMVK4vbqIkmtPypNbJADf0qW5lNwcSTgE9W
qjFucrCBRkSQcaTho6z/rYp/q4rpC/++OUU5FvXvxV8LYz7za2HsflGLdYfm1LWFurStv/SmS2Hs
kJyIC9ESposS7PfC2P1Cocqg0sKN4Hh86vfC2CZkgvAGbBvm8gf/qDu9OHJ/9x14OJuoipnbLDp4
voRLivkfymIZkNMaVk618byg8jcV/K1yZRZwOw0VdummZGHwQh0yPDbj+JYx012bM4iR3cxGx9qC
4wd6hvwkPw8tLOTt3OZo2+3SUMZWDGFXbPu4Hvy7IgR4eR5Hy5g2TeuOz3/4kd/98gX/KY/eW/xv
f/xGmCDSfAgOW6wsDj6aP495kDLbHuteNr8aldhhDuuoZyCOxuhUawLNV16axR+xaPyzh8TgZ8x1
767DWjNr5UIkgqFBrsPb5sw1yWeCXSpbkfjODUh5XjMeys4jtvNkg7yTvKAQLT1lkO/GgMonlS50
FcHWRqksPLApH+tDKzpUXto0DbpvHYas+lgOfAt6bZ50PgBtUq0Gpmw3iRZ3fqjzZziKJG35rZk1
62heYinCsst+VCrKhy2ZkmO2ieB2QmQxS5THTdwN9SoZhbKxe7iJsy00WFxKl4Fc7txYRuwD1jJv
LVMD0WfchNVdBOMzW/tVikqn9QYFxCgMNDIkfslX3LPq3lUZgJgQbcVAox2DukOwDC2ry12rPbh+
aJAzhHT0ihH4pE70U0G1t1o26WwPs+pDxV59qmffOSeNytdpQmbAMaO6f03ALUjyJ0KbH5JR181K
RRZpWr7tz4e66cNXB5XJHehohDTZKBCmcHEMN+zWuVMgZFG9CGM2XIjlnsk+OV/GHMYEi31FHEZy
m8eDTf0Kpf4j6NDpw67T9mfN5dTyTWT6EY4r0UqZHYmfoQD0S8BEE2+7yUhuADgl4rYcC3FVa1eT
JZGVvAGarxh6ZYNXxUuQljmmnh9TCEr6wYMcSYBbiytjNyIvvTVzkBuk/uAPWZX2IGw4zXguVMsQ
dB0F5bIOyvscq0QjnecCYM2P+HIWo5jkXE4uZzQlOOe1dTm7o8s57l7OdJxJnO/+ctTPl1PfuNwA
8+U2MC43w3i5JerLhXG5OxBQco+Q18ydwpPI/ZJd7hpJUvq7vtxADHb91wnNP38m53nBuC33VWhV
JADoBJeC4D5jAszNZlxuOUTdGqZLkHH7UXZwE+LY41ZkTJUdef64K/VybRqXGzS73KYoSPULzTl3
bJOr/g6xLjevMbAGJ+ZZPbAkmfWjLdrkW3K5r2M16jeJemlk7GrA4UZogFTMKci0OE6XWx80afVp
LKVAf6kK5qVAyCvQ3XsE/tln4UzdNS12+ehSU3DJUl0Ml0oj4yU+m0v5kS+FiHOpSUIMBmgxyBy8
VCwzeKDHaSljlpwSGK1LcQN0oPKPPgqmmfd7qX/EpRZqL3WR5yE7mnrqrb3R1uqb3/cDEPRLPQUm
itrKv9RZhOV6W0TBVF/JpRKzSARj5WMEnr1NL9XahDaQRMBLFQfhwPtsL7XdsJR56peKz/A6a9te
KkGzaagKjUuFGBHcsyDnlspx9iFhbpuloMSS0r44RUiVaS8F57ICTPf5pQ7tbdmVmyELqU+5kcQj
Cyde5ulSwRZzSDUb6YjKVmhawjQQZbENxmyb+EKG96VtEYuDRxfwFMQx6uR41Em5HS71c2Lw0EC0
b7qXlKPVX6cCIRZ9AYjTNaB22IZdPGhYXF6eb9uYbB/sYgATIzdIX2Lan2kH+2BA4Qp1lUA4iJ4P
kY8hhqS8mFrWalVRnH1zIpgLlTyJd7KGZr8aWZI6yMTsHuiiO7aQG10rtu5CCulwF+Uxwx7TsnLC
sugxUMf1g/R2XYokZcfQJbwBwkNsgoEgp171nvbUVc60Au53k+l3Qf/4qMgeRuSfpe6HQHkwbk02
9cMVPgadf7gxyijIbsIFWxl0mLwseK6rrBH+fGKmm8H4Slzy1ipRTGe6JRIItDLH9xSB0XU8dhXD
gUAj7wArQh+L3nEF3oIjq4yxNK3IYBFffWwgZ9aI01M02WQSpG1b3JdtqW69KBX3IhjbTxo9xPxD
MTa7NLUd5Ba6J6YlaFuPgDo/FcS9G4xT6DM6t9lmHNw9F1YU3ia5x1VRaqcA5cbTxRY7CK0rVXXt
O50+CdtF75MOgQEaGXoD6wxdVOd1Tyhsaa5GLNPxuh08ZzqwHZ1N/qm4r3dqGrq3OjITNrZMFsBn
Rmk8gu930h+oZVAVFYPqk1VdtkGyQdcpH+Ng4m9neTeoU9ejo0Loalt3rp3jfHFCg2VtjdxmWpPy
BBaMimaIViGP2MbTumVW08cIxAaindMr0ZT+nW667nHMMVYjk9LBHfSrxUCEv5AOokZg9Yuv9N/d
zX+LBb3y9+XxdVl0P4ufaO//ODi+fOjX+tj8AqHGX/aHSzyat9iQf6mPLfUFj4Dr+ahwmCdLjz/5
bX1of1kCjH2o/KB74AOwdfltfWh9UQ7J59TG2BD+6eCYv//nwhL1J1W7yw4JxIQDK2T58z9UyIZj
CFRSGaGE9sA8qS0b3ISc65KOEPFMTatbjW+S0BGx7YdJJKswGQhOHIusCw+ZJRIkzHiVtkNeCcaA
mEqu2rZr520STyjOZ1bsj3hKUmuVu433kdpKA63Icz+7ckSnN2QTkfCBQAOhayebn8yZxbgHGE3W
7dQ5KB0CBjF9ECGqY2433Eqi56sVmngg1aRyT0/Z6BDNFtfs5Pu6nqO96qUCr4mIYi11ZTOGMygk
i7gfHcr7OUFCNTZvk+W419IOFcVM67VPOLr8GM4/Y+i1F0gIcrIqYbZmYA0B6KLq5Apyqgr2OwlM
iW3Y3A1S/nRrbOZrSzYIuGvUSGsQ3DFxK8CTX7uxg3zn213ZMVNHDr4ptCHJrHSc6gouU3pSZlX1
UNY7ofZeXUYHu8lo7Zl7CfMgJxE+ZvAsT7HZA3cml4VbyEvt/CZ1UTmhoFHuq5F1zkvb2oITtJ/K
s4d6a+ImKZlxdX5S1dvKL7eWFug662QxKOGrQhMvtRjuTFXVRGtSijzVNO+4+MJpojx2gqVUD1r2
xL2n+CYqOaWfKWbM69EZ01uS1ezvToHAbp/nyukgqCEr3hCL4zfXU5hbJ8pbAb4n64lOzRFu0fON
96Xk7NsW85gfRYqFcEWl5pLAajTtXVECWPR7lF51GKVXijSxF0xP/rMrOmB3yJDtE5Yh8suy2Df4
XrLOYDfm+A8e4IZnHnAunX5wg3GrjJT8JSMofESLWJP9TddAFLrBC97czV0znwWa/3Hjs5iEKc/D
p46GV1nPIBgsHn/HCvF/aDfchk7NyiEM2rBah0b4biLxShZxi/Uk0eG9x7Cw5k07djrZZXUIcjAd
ZOeuJ3RGXOeTb6AIrbzm1TRnFPlzx9IlTPG6rKlVmnmVlmn3kIZdcI0Ajtl56Mu4WBe0RHotyhh/
VOHSLsXM3bnI+nkGF6n69K71AbSuFXb6dsUzRMoI3SABoJ1oWNTosDSWhT76z5VjcJRgNnfdG1UY
Hja9Wna3MoErsq1GPTSsH834ZySwSh9nsxqufaMNT0vbfvAEBnigpuDlNmVKctaplHZ1bEsvr3dO
biVIX4sQqqllDgmm/N6+Jh3B3HSAVu4TltIEiDJ+5iaMJWG5WOLM+zzGNXusbAO/v50g0sUEx0Uq
atAFj13uLQQUtETuv/KW+LcJDtfD319RX7NyeE//OsDhI79eUOKLA5cBrhy3gPSBV/zvBbWMdlCo
mJL5DmIW6/fNJiIWdEmsKSwB/Yh4mT9cUB6pnsgB2GzasLWk6f4TfQEf/OvoQ/DPKL4EZxEaOHyN
f76h2nZKsW2Rzxc0zCBel46CHZhvDoQdDEvwQcWSHCYzwwp8GbaTfaiErdFMXAL2EVjbAHLRil7i
FAw4xPt5yViYlrSFQIv6lU0WfuMliyGk334m7IVij6AGp2IlBbKk5+2u8kemL85eD2RfTEvGQ9ZV
yXmQafRNI5J8gM24YS0fXuVqJjt9yYnwmqH4IZbsCJjdwzNaTwjRS7JEUHXGVZV4nE0w9XmPPJ0f
hMmWdarhnEoCKhrzeVg2X+FbFnk7FK4/dFLc+eldJJ+rJeQCQiY8qCX4YqarcXstP9Cw5V8lLcat
Rqrew+MU3Q1nmvM9nAbx0INHvveSyP1WXHI22DYQC7eEb2AHc++TDCm2v0RzJCa5M5Qn3amy1dpz
8EfhhkEi0SfqECzxHnWVuTvQoe4WVG990NoJvqGglTdANizGupsWogE5I6iP0QuaK0QqMySG5Kn3
KoM1HQbIYesukSN2XelzjniC65pAkn6JJkFxG+wDBB9u6/ywUjKWO6b6d4UHpHZYgk3IELOYXyM7
LQk9UXZlbTp7yUFBZXivU/9ZsABYj0taSp+3fAtLggr2/vZUopTeVBahKnlebcyG/BDFtx032ITJ
03ukGnKu/SWfBfHzuPeWzJZRYMd2bMK/9JLogtqjAU7Uuk/JEvdihs4daIoAQbNnX5UAOfdBHDOg
VwTkkf9OasxEfEyQVMVKT7l9oEs0TmJJmbEbu3wnNtDFeIiBMGnuXaMX15oB1nogdR7zBrk1WdVb
t/kSZlNwDF+PfF1bhgJ4w4vZPM/jkn9Tyi57UEsozjgMcKTTsNijXAawvITnDBQhz5b2NLGu/OAG
QKovNvpSh1Xn0paGZwzv9amiQ9wJx9CbMCvZ6bEjzGth4tiql7FhQ/MjRqFPxJCJnWtH8g3zJ5qW
aPIx2lXmNTCLcWt38YxDuBYg/QkNSkpV40JhhY22JwGUZiTjayFG/DqMqkiiXHzeRKpam4FEIpOP
rOcRkewxtzuC2G1TkoXXeQdU09goa8e7bfzFztcx8sEWO+NnaPTEWIMwJAZ0GLBH4Z36JSrJwE20
beI4eMovSUoJmUoCVcIOG03zo1sCl7rKQnuzhDBhnmmOQRCb1qKGxrCaVdbRMht7x9L2VXtEORUd
iQkQ34gWJedpRPgHVXsJf+LpefcTA88dquhTtERE2UtYFBm9MJ2WAKm2mot9RGrdujXLcDfO7huM
ZHxA5hI+xQyA4Z9Iol0+1ARlLSFV9Io0fpfkqnl2080sibOaU8NZgSzBLrSEXeVxPJzMJQALcggh
a/EwnB2LeKxALElZ2vIf3YTwLIZ7C4cbK2Shlmwtd4nZ6rXAkr9Eb7FTlu/EA9N423j//TFs1plF
WJeDG+OsRCW+GrEQ2zCTV2Iur50l5Eu46qEl9cuI235bLUFgnjSqq2gJBzPS8Os8ERdWkRtGHAiL
tyVKLOOVZsIyMunQ1FwZrqWVU6N1aJYYMsPQhO9gGNuEl5CyJa7MDKX3XS4RZmM7xvgHpPcVNAPM
ZGzb54D5ByEmWgOuJwiNaE/JO9GFFNdLUFpZDSawF/MutJLvsThIabTbyRM7o5dvoXFw3ZxkxWV8
wcZ6N1b1dymFLHdMVK+mqEe6VueEBBdGbDywEJ1vbUXqAt3EMTX0lr0HDoeBwsZE9r+Br11to8YK
dkOlmyO0zJYxt34xCPrdmma+jqEeL0EQziqbWWuH0CAYxsPEhBYl0uEMMro49uBMV31XiIM/t1+l
im8ni3jR0hnEFjxLftNjB7nTfRy+mAGJYL3AigJImvRER93B7LBhQRdLDNO3wvGOtVg2nJPwT1r6
EJ7UyaTh+urNyc6K0n5vaI+YeyJlaGfOmEShKUwhnnozhIseMszfhdo4jbb/aSfJnQOsaIuTOKB3
ogr2WToblrZucKtWJ+nGNUZOBitNo+YfjO0ZbLS8p5icOuYfDPpdRhNGagIREYHrMHJu+e1P1Wcj
0lcczID3jFw8EucU7swM2nM36p+xxLyE+AqCiQyywywM5zV2Y9DQFbtFAwEHwzB5HqpQbUskOxn9
n2QyBkq95Co/Jsqrd+Gc1sx0+usResvJQyLR2NY9L9nOApydrgX7/JU331gqTW57KFy+i/dnW4rB
PmIrQ+XDUIiV5UAi8jgw893BzrIwRJbRpz8Ew5NjwbjPpNZ7b7bNm1Jnb2hw7X2I2+botto+knP4
OUQZWr/Ib2hd/VJ9TatAUuY75roly+BsqNbY4zJt5cr0sPkHRuA8kIQlb0K/r+7UktrDuonwNTqD
B0RT5h61h3vqZzoHlgjurq77iv1tVp4h1kwETzByHXXLjqBJjCcc9kyXS5gs05Rw23Vz3BPSGcv5
yQ9joDpKVe1PqWD6rPypFpuGgdPa455gIOpg68TpfPILPCoZ6pbnBGrIHRQedCTdpD+Kyi5TtMcy
PLPkDa/zJFWYSAmu1sOVR/rjTubuwYHSRfy4WR/NDuYd9ouNTHDR0rx8pFryg+XKPmamnV+R1DZs
MekwNjMJakF6lJHBm7nu1rSN4HZMJudQU2RtyG5TKGRU+NYaM6WeOoInZpU1nYGzrEiu2rm1uTNt
yPmVA7yb0XAa9zhHi0PjJ+eenPt1PXN4a8OOMDhl106lsWlMNtCKSpLAAobFziAypH12hX1X7mpy
AdN+xJQXVPfT4HpkMbmA3nPNrDWcfiBQOAZM9OeWCew43U3dOe5CXD0krmL+8pLwFcEXWoWxvIbE
fqNC3NytMZ07h2lDyYO8753mxUrn68FjxLE4RFyzacmFwdBIMkeQQzVgVbGmyTX2osVaVAL1MLND
bshjNs2LPcTc1L7/I4IFuIkSHmLekV28uLVQ4fr7CPdjn+rvtfHWEX4b845a47XiKtvYc5OvGh+7
N/YLFTSMp/lJjq1l71DvXCV9+jSEOA7drHxUkbL5v6i6whKuXlbt4+LWn4j5Kmdn34bwsiY8n2x+
CJnoJjPHpD18NJbQG1sjdDCNgm1qVq8mUrRDjxocLUl+NETwoxz8Z8c9TQJbJqX3qrCxDRomoeZk
A7AIPdv1gsHg5xxknc1Lw0ET0XGDhmBxxgJsVfnBvJ5kvJeh9Qiv5WChqADz0E63QdR9YKI/jxF2
uHTK3a32oudOsp4we6gH5Vf2kh9DE34Gab3VZnKIirTG+AyYilgIZG6EmxDpfR+gl1/PVZ5fGaZb
7eyB4rfHxzRNHcGIZn6SodhFy8iCfW28bfUl0KeFaZQ66iuzgTUdwYC+yMZ9M7xEiOQAp1g1+Lhw
h0nyJnTw8LApJHKKfS68vKdi8ZKxDXjGuHtKxs0wcqZOTt7dj6T9BlZ4RLJWnizSerHmh/qFrHPA
HAM70e9GZz8Oc2GAmrDiq/9h70x2I8fSLP0uvWeA0+UlgUYvaLTZTGamWdoQktzFeZ759P3RK7Mq
PKsqEtmrbqC34fKQ3ETe+w/nfEfhbbYpdkqAItPY7eq6eixFpK+1FvBJFgkif9L4DjBNTXJfLnYT
NnqkYFwpr9g42a9miv6dzrF4T7Gbj0zBwik7UPEvK/KW0HmG5yznV+lY3iU8ivQXY0gEMiwzQARs
eEUl658929FNQKbdqmASZemmuTEqOa8nlTTCOspJzqjxbLaW9sm/7pAqyjnrW8uToEIuap/YT61t
od9jVn4na+FTGM32mmFWjWqtq7zaBhdITGnzopEjvpJOv8RyaZtwTott31bKURGsP+XsZGciAK0n
eDrgayyr3OqFLMhuup+MkR/b4bCzPUG2YxPrbqTjoY7bjx6Lc+rYqPJQDajWdCLCHgEqXkBTvyv8
6FBGVYEGPo8ODWkgUx+/TTXZw3ErdFAp/YHgIk4ndtrAJoJ1O9h3keaox8YkCBRIl3amLrFcMQwa
L8G44b07T7J7T9Te2pjjfAZ1xqXHHHnfx2m7a+Yh3neVfeUaIMN69o8tjId1WlTjC0NNeotq+AlY
baTjCfCstv4BUSLFfq0M7kDYA2V/PRIQb5yRN963VUqWgN5avM6lyXsSvaY9oq05ayA74fS79Gpr
vYIHCWjQHc43xWzWodJ+plFEghwwgw0scblxrGCDcfbRTLPnXE04zh3ru9ecB73AElfYXh5FrGAU
ubct1rS1bkFVWLZeHYCI1ZROExFduPYiNEXAGvg5SwcN69DON6KciDrI0w8iTEqOsknxktiiiLCJ
LlcjDHAoKrY5nTySw3Q1YGRUc/+QJ0XqKVpPhpddLpO+MnvBarGG7aUdGiGw2HZAHhWbwzWWz7oG
Gid1xAEBMLNH5xTq+JuRto77UsNZIGcOVhTE9/2E6HMW4pzacs0B5nu4lC3smKBVgRojl172rQxb
z3VhTes+0r9aHWSI2l5QrfpXzKE3XURH9lJvelyBWcqpgDKMjbbt+1QmsbYNNfWFTBubpXZObW7r
/hr+WU47VDxj+cNYH4bq2bBQOlD0plvKzpLQrGw6NNDJ+BA7JsQChpcUovvRsaPmKR7LkXGpk9r7
KVfi12UndxYSIKREaYYPf0bOEZeT/MizWd/WltnndERJetDjzH9V5t54AXuJotoivpt8vmEVhLBG
46Ar0Ass2LAwc/Z1PZdPYPcy188aA4qQNSaYkSRF5rQQm8IYqOboZOIlU9IB5okTvYZxy2Bg5pR2
UeFjz5XqNN1ZlUGMlppaj2XWfXVjk+0By2WHqoA9loBa8PqJ8hgCEuCRQCcQF+bgSYlMc593rfRk
W8gbsBskQUmh7jn1osdcWMsgV1XunHni5pWtxGbhm81da+g5kWaq8jH4SXvrWidftWYrvpWMvi+Z
J/L4Ymd8BG+0IEZT4epCzLlb8ZKym4url6gfVXyac7LnZewvvFA64dATkmSr1Fifs271H1iWA7wv
2XKurTKv7oe6iN+7xlLpvmqxEyEkVCzDyj2a7Plo0w6s9Ia+vi5zsTagaXG3+PYmUH11a8fgaFum
yBupyRggXjmHNwdF5naoUYg7WIOPZBwuBs7G+mQnL49a17Cijgv2GCELf/YhPd90hs3s9oaRrrtq
5hofczOL1qVNXCnj6BKrbKCPm8Ex6k3VDfYxSUZbXWX90FDZyIhszFF2qxb13sUOWUj00oYMmftN
f0wjYb1Bq1LP2Kzb1dQLVgVVUh0SGL1enWnNXs/ZRWRR4m9sU4+fEJp+VMzvbpgePoTCBLCAIrqt
nLDeC5/sr9RhgzqEHFdJxW6XX6G5Fo5K9Vd4gMw8xEznjAqFJHfGdP4MvxDMdjsT1E2Lb82bJOv5
YcNHciBZbCShR9SP9kOwCDlQ6DueIsW8ixRMquyDyi3KXBWtvzDe8qojJRISA1xIKGr4sBOXeZpy
zcHqgqUds/CA1Tja1YrpfBVqUZJ2VSufJeLhTVvo3dZasIrrFgzbk8366wE3+89YcTitJNpkAIHG
PTP63AUSSC7fWAdXxWfEwG1P0H1G9FMlxx4A/oAwXS8l8n49fXF6ET0GoS/vVHUMSUZtjHu/CzgD
0iVvNdYdcz8vGaw5YayIHkgpasclojVb0lqTX8GtKG0IcR1Ag+X4QMh2RTxtvBhL3utoV1noEiRF
B1YsibDmkg2LuJOYWHPJY0qQgGNFWHJkJVLta6ACBDKZ2jAWWBJnIeARPgs+JXgdfkXSmhwJDyGS
r2QlfoXWkppGgC34h/aYGvH/yW7gL02tv9lf/1uT7P+N1leBtPK/3w2cC5KC+99NT8vf+LfVgKEu
VlWpOoTHCJUl9t83A7rF+J//yFob3x+LIP7K31fXbLWXMBYHoLs0WS+jVPz76lr8QZtKVgICI5u9
MyTwf8F5iMXqHzcDkD+kgSASgr0uJQ/p75uBEXBTXYXgOFWrP/aDkg1rk8rrFieV0rsAbIj8NEre
EN20XZVg2zVdXL+SVOGXxFSzeIfWRG02dRfZBdVC2OokyPojscfTAclIvFHs/oeBHN1t27jaqE3I
eEAG9CrNKJ5VUqRXRV2yS5wUlgcD2mXHj+9nLAAe1oezsBRnmyZBc1Abm9lIpnxDwRzPmjU9MPX9
waAOKzeHENkqGAIZZWlN12uuzxbbPIRRwOrQ1LunmSC1O1P4jScDY1CvsAJp5LSgJ8YtVn3d3tgV
gGR6JlD6j8nMHnQDnM7agWXgBQIH9DhnwzvjPlCIrZ63mKDwpGW/iIFyo/WOukO2D3Ivn5RupQeC
fjKaJ0YlVjGde716hi2l1Ftdn/x7rqZgXvej8DtgxtJksT5Ge425mu9asdWg0a4Q1zTtk56F+osd
dOZptBpGgNj3+cNgWS8bOSGVWlPlKzbIcKcT7BVD/5Emk4A3Xah0/1UuL2mf4diXo2+tuVL8SxNm
5afNzJdhIGmzY2mZO9pm/8IyNewPdeCIJ5Gx2kCkWmXKGpfy+Oiwtr81Zkqh3gqhfakijz0Liorj
mkrVHHwaP7gUiR6vU9WhuO060rIESPAT96w4gO8ziT2uRE3Nasbryi57lDx1so+7gqagrvN3hiSO
awcJqFJRQ5LKyHc/9m0ijmFcK5c2Ka1uPzh+f2TZI6CeGeYTzKZd21nWqg0aJonsuQhk03XrfnKu
RUBcL6LA3vESItPedZymhL+iRmgS/Zz040RpUlYR9hwngolRAxRKcNVNJLEggx+Jks0zyw1Yb+x6
XkdE+RQk1UI09BvyVtt6bAgUKvCzZt0RBu1LYCGSS9Gaujj1MJDkw0ZBz7QRtekF1XS26HndyCFE
s5Cs9ctBbB3F9z2AQrQDRBPm6K1qiidzYpNlN/qwogejQ9Zv1hjIE4+XB3vJAJbFDjrhukH0Rb4Y
zlowx/lM7Pis49DiaSC/ctqWpgHMz+w3UD+GldBgAvU+7rSZoZiHmSfal0F8GmhfnOQ2gLLYo9LM
mMdS/BpL9Z77bXuwK2KTLaNTDi2OPzdKnAcBPWnLbqpy2y7VKRbGdifG9BlfAwoUHUqOo6XMj026
HQWFQpShMuiBTQXeaC3DhZS4S5yNS6kwMbgrLs3EqHb0T37h43Po22GjmirWt5qJm+kS+PPkqHn0
NBRptB/MGKqr9iSnxDoB4wJ4bRe8EDXkwFSSVRwa0fccg7ms7eFzLiV5on39xIoTnV8lb5MMXwOn
T88FRH3UDyDT6HDxjYGsuIXUd9e8mqZ9kCWejfRmE1mW9dn2mFJYD7JxVGp6vVJpd5Viq8+wLngD
81w84VHMiH4sJTBGjGENr9u3wISxNHkaQ8SuH/VdFqiAI62Etf8g0n5TNnglBz+6Q5bAfJGX1ydk
N4YShru0T5+muQQjq3dNyeqTBd8lZ14EWOnEyto/WdOAZLXJBEwTZqsGuYWoGW9zr8w3VND2ihHm
zw6CyyGljdgpWmRtU9VSMPbpVrkrAzndaRFqRQMD6rFiE5lCOwexWALh04uuOEcDE1k354F/FiCk
iOKDaPvQStygOLjH1ODgMYINQsDKNSqTwBORxDceFHDHc6u/mQTH7gse7vU4VOYtaxrK4qwtUeml
dflcKqnPQRmStwBLrsfPlWHPdm3kJK5OmE2DLxHvznqAbrYdZoK9S96NDVsObc8QhIJ4HpGshBOG
tyItWDe3jfWBlB7zd5kCpwwZusgCYKJvI1idMRgxD2ROTlyL0DryyTOEOa3vZFu1L9E29qPP5Yda
vE/kgtpyyhPNCVGVLDDug14xT7Sr/prduWSYNQQnNje1F9QmvjtKMOM+wu9QsKCJTOG1vYzerWmW
l2rsnI0qMkK7BYmqiOBJhJ3FuUnq12Ha9yk/ubDqnaHl6xA6/ZnhybXoqmJdq3ytn/bzEXNreoH1
yUi19mvwbwWI2RRDEstUM/PsztI9APNWuyFFatuSBl1XrfKS+4FyCNWmuKaBJjbIvfwrPGPbjYx8
TTicp3fkwxtWcYoqwbOa5ZesR7tbg08BEcq2r2fF0g+emqZcdwrBmUInmi7sjTXuyvHkI5Pf5B0q
WjVuKjihxHY3aHB9GFJSiodoDD4jIkNWrNeUXSOdeitGtMfaLHrmpFPspGt8rFfH4NGbwvLOsuXV
UJ3yQK5Du+9GxXyI0+q7STSmHVpxKoF3fU1zh3ZTqzLQh3fSpiavCqyegifvvlL4R6PamR/ynvZ4
Zr53CoAfb2Sjsxqy4uyES1C95lYWH2wxdvsUKt5az4LqEudZeVVSlZ+9ybRPza4st8j9fqMWuLOc
2DxH0gE8MBVvugZzwGpMnsdOf66VmajzouT+imKWhI0peCVCf9fBPeRsKatb1dXBA9O+4Bm533cX
cdHooM4A9g3+XVQuCG1aS7fKusEFsX/fj+Xyv+zCHXLJaAs5zsDLXKefIGMZ3oxKfajaQV1VZtOc
cxGejIwAi1BFpWaE4UdIdMaDiqzoIUmG8mjha+S9z+c9S1fKJS0ezoboMtJ7MkHnab0hCoPW0Cs+
2PFJ48jGOHLyzUWwp46HggHDCakLWjNkmnuLFm9fTHP61Qy6yRxuQkKoDU9lIZ/jIN+ktTEceg37
dSOc/Cp7RGVof5kGhrl8GoDGXtix2ZcwzZ80G9m0BCGMG4emj2v9Xpl8Jk9BX+wK1SmONcfKAwC9
8TiXMAgj8lwLMOx4KlzMFNFbZZgKIgbeDrGNpgiuNHb0h7ZVlLWYEsGUhTHqEex+VixCtoG2P0/B
0lpF+gFpFptyUTsfc+0Ur9qgRmeYEvawb9OwXytGOn8MuJ9x/05N987YTtxbI/knuASK5ywT5nXq
8AZboWgOQsinqVXEzuA2PwIPqdx6DNUbfgbikcsmDB87psBvgxX23wlhpWvE0rSJtOmMxx0luZs7
2G1I64bvUst72Hu5PCZVDDJNcaZ1yB//yGRXHVhIh9+4en7GWeeTBGwxf8bcDIMqaU9qMFj3rSFa
7J9iWEH3LSavHzJIwZOpBisEl/puMnu00DP94bnFMqB4IGLlYwwmGWzmwCEIZq/AA54Lr28cZ5Oz
lBPrVtAyuL4Sx3tf2KwAWiJiZBPejVFX7yybk1EBXcf51M6bEvbx3VxX+ldilYKfqMge83ZuvnlH
8HGb2BU2UYWohsLSMQ/wmF9GnKeIgZKfreBsLlLDem4rvI08f+V1sNvPWPbBfgwoF2JJUIKiW0Rc
KYWO/190Tyg10w2r3zdpEZmia07H5rH3gtB+CnqGXaa6Rxh6EFZvE7gu/W2oNyV8vc7L5+SUdegb
gkltHkGGPkBCXllFeOa+c1uma2pDZnuszKtubu5s4G0uniC5DXTpuLMfWlu0hNfcVjtmCPNHYSt3
EdF6CB/YE5RwXqlsM98zqSkxaIFdqHRtzbCX+lqX68ZEap7VW0qQaJ83/bmOjXJLaENDGq2ZHHiO
M3QLxrCregArGl9/VFgJUfmkpM1OAKQ7DIG3MEhzqGKOsskYN54LlDKIB51mw1rL2UUERXs4hTDw
jhqHXDg+iwEAK6UOdOekP+EP171w1r6Ske293+s31p3Yl6upW48joyErXRvjsK5UMW1Uqg1G0egw
sBMciBX41uLyUOFK2vs0EStlQlGFUc3fT4Nms7cNai9DWHpowc+66OqdQ4eNaJPEBDIXIWOfec5L
8juY0oLSjhC5KAdl5Pk2Er/c9UwDTwgzF4AsS59ErT+BCZogG0cXmiMppiLHTD4PyanqDCZQdcym
h/e5oW5g+zO1wweWjvicERt14SR+yduqfshjAaCx1am0JmaxcjJ3+JxGjy/iQk/bijcnzU8l/EsX
MCfp1WQP2axpsQSO166xnYUl85iGOorn2WEvKr3C6FaDPe4jH7egX8cIc9FVtZwnjqFYJw0SAh0Y
Gk2xiIVrchfXJUlN+9oYcWLNCgdogUxWhCxlSyf/VCoLGi7oVE+OuX1CjO5fbHt6sy2QfMykDtIf
UBEZa658vGJnQZDBDrwEtvhMSOZcRrH1TcDrCI/WAt7npgb0u0MEzn5HJ8udTcGTaRArncF93TlN
u7GdMHxKlSR9d4IzCeA8LqU12HwndDJ5Mg1slAgd8uMQ/4Tj33PH9xuIESdGZzuy6HpuG3/nBPxK
tJ4gcamsK9SEQsufRBVzxQWLKaSqdgWk7bU6dJuxJqfO4utorWGuJNOmToznlPwKXr8h2ePG7I5K
16KhakXOmFbnUqTCkICLE0Rpo4w3egKSFIlGTrYzo2tU8o95oLD4pMz3M39X980Cs29jD8Rfu9aC
8hANMSlyg00OLaQ6r5r0dKMoXbid4w5IkskPz5m/1/FvGoiYAICgv0DrL3Yzui8oSlg1dS2/sr6t
d8ncgUfM2mI3xY2/I+as5eSGhqFPBfWmpFae1wy4p308wrONYpLoIyX+MYbGtTE3WWPF10CwMB0Y
CULbbF/rUlNWRma8V/zbvFRLAFhwNJyc7NL1Pwd6VVcxxMCnDYYzZm2Niobi+jWx+nFlZe9JXBZI
P9BxpgOTnJ6tcW79KNrsXZHk1zlIAVw9654SRGergh4iaUxvEuehc+4i23oxRvvTD5xoPWHy9FJh
HdskJtsiHs8Ds56Vw+bbtYC3KDoKZmx4894gmw6MJZBibnTUbaE6HmNtbDeEg7Bq1u0SOWlGC9Gh
oSCIrOeFLiZG1zWZUh1Gefra7BiqKpQF0d7wHjIVbvs7bW7fpM52A+b/A1lETKVtpaerRFPpAELN
VVYzSRHB7O/tG7+dZsOnwAaHuUkXJkjS7Xk/W2KdYK7eSa1tmR9gjmgYglFOhNqOvBEmsXLCt8lM
7JU34m7x/hZsd1udNf6AO4uKsjRYOduScU1brUlG6Fdx1hzT9tl2ksTr+2a46sytOPGgXpnLksAX
FllWrPdUIk/2LPWVhWtZHLVsZBweKpQzTU2jYsUNSkVE7CgjUMTC0deqyiYKmnCQUanwvjaXrBwu
QdrR9XFv2uSLIasYyDWSw4HzJsDTNP4a1x37NOYNIHgEIg0FimM8RoZ+JjQCv5YIO09h5ufOJGWu
4LPaa20qzJ2diXKl99k9+COX9wTNHRoUsxySHZuVi+OUGFsau/wsdRD3Rl9GdzC1wp2ixN+RpInt
jLLcVzNDf4eUVbdQ+LdhMLFdY+LIzIWKln7M3/twoNWI+eii1lQOpDRbB0RNLPob5UtTNc4qs5hh
sIMAyYkYcaMCvW2hIduIBFDgELPxOjYAhnVRO178WXUgB0MWo+lIzpTxS0dqPPDk3my720yJ355Z
DCqMPoJ+7ZMOxo8RA2vFzyhL3APgNP1CfPlVsxWxcp/Rke+qNroXQ8PoUU3va2zHRz2d9lMW3HB0
QPHP2Na39QaRwTPr1h9q1iYbLS0Mj8COemVmeYdvoCbpXuc4hJaa7C3/Vss0o0odqaKy7KbnNT8N
p4RwUA2Nirol8WxxvMQ0VPYZmMx6wFAP0ilnz5A9BrXFdsvmRxkKLSLUAgtEZ25RBrz0DgzlskN9
RkDBjEoOqLGsKi+U6YVoXTKWAOsuq0uL7sG8GGF8kG3wJId+C/awJxEquKah0e7N2UK3qjnfeYA+
AsIofvGK8qJ/Y1q7q/3hMqs9JnfSmJXiJxFWH40k09aoCbQgDBAtcB/f2wD+49n+NBupbrNiAq1l
G9Muwra16frgIzVIrQn5FHSzOtS1sYXVDlDDRGo9kcm0CkNQpBn5MsB6uD5t5Q0R0zsm/yvDabLj
ZBp5fdBtSLHzJmAE7K2Jc4jbm9L2z4wlgFsB1sFnFZGBZGGvl3j1XTBTXFdz4m+TKb+0cH9H+TIV
xTe8HM4iaaSuH2ZXx4JQS2GXXsEzKBtDSysEqExbZp2YAsxErjo126KETmU1SOGsSaPHoMILa1h8
sP/VqD13KRpgLal+jnr7HNTNZoz1jylLCG3ybdolE8ORiOSOVT2jPQZhK27zygOSM6/6yb4A3Xpn
CfAZFkQGGtCKmEPEX70sWeYRfeEhNmgptikxgTknUE/w8Od6uwms1CZtyt4PIzzs2epuaNMZk6hV
sC4W2Q/ooAdIPGSk5XpB7IeFMwvHLDNO1m+jxmAYhT8bUV8htzatnpRBfU9Miil/BFSTGuUzbRs0
CBBQ/FzxXVUoD8Vsvrdt/iXz0Qs00tssg32bNkU9KvwQ9K/Uazag8geoxcG12xLVFUHX9ZBdrKkl
t3VRTTKyjlaRlt8U/iIWIJwwQ63v0bAd4HIxIiUeCv0FQpk8jyd3MMcADfCkoQUHe2sVCTz+mVDF
ebKx4oEhR9Wn/DD9Qrp6JPDi2nCXJfokLDkxlv+ccUqoYz3WTUoBg8ac5D69ZNpg8d2UiFstTe1d
wEvnKqnU0eNNt7R2dH5SdcuI6QEafOyBU1rg3rC8mniRbE1O5Q2l8i3jfq9UyU8WvFwn2tUfk30t
u4/AJjpCn43nSOrYyIzwMoGbrpVw143tUdONDIGGPYMQ43NkuN1dEmRtO3yQI5d3jCug7zJPZuG0
IZzPWZPNhxBBN3Uiv7hM5ZjcM7Nw1QKktKLtIJZZz3GYHqdS/aS7HraReurHfoua8srW8WlMJlSg
fbCMj/0DqZQY5X5OWvQFyecQiv61QxWsVR+R7rwAKHhHTWo9Z9DNwYLM8qCp3EWF6e/bKiRipgHk
RUZbsk0wXbuVMA2vkflOs+ft2FrPQjc/21Z7TuIm3C0hCXxaNgIryoHip02dVcJbC3BUeno9vbfQ
QMjb0V9pJVEtjLrwlAoaDkMuspwC0jx59L3BMg6NVX6VXI3QvZPugGKGHwA8yt6sBt2l1RA7Sxuw
dvQlyEqqwSqrb1OnMJ9PH+3BuNml8ipACbslCbtrnTy9dVVSDqFB+BGqbXX2e4XfQ/duF0W/svsO
X4btFyDS/WQdEpjFL3CyEKfbgKsVsz4yXj+OqQNI2TnBSdLwoM2QZFEJ6QVRHoXkdswkkkI3U6qf
5LyMk+vXIRpkcTElRtHGT25j17KbMTVX64LHwjevWWdex5iDWkOk3Tcq+91h3uWZIEOS8GmiCCsX
3IC5SnsLPNXQEuFByeEqhBZSJFGriUG79WQx8M2hiwDA9nA/e4LgBB4uYJkwmxMvbCS6OQt/t2o3
zj1JWGCX8qG4pFXz+Wtj+v+9z/8DuvFfLY+fP9roC3YtFc5v9ORff+3fNsia/ocpFkKyo0K/kHgM
/75CXv7EFCxtEcFYMG3+ZH7W/nBUibSC+EdL07An/8cGefkj6mu+3tYkzDj7X9kgLzTPP0N1YDYj
o8DPYSxbbkuV/8BObkuoe7SWmuuoPP3dLTJvfvvhA0SQLf0VkQ1bOT5Q8MXO7rLJynsnuuhGsPZD
3RNwwJUMyWfA0erwytSPefXM1SKAFQxP6nwXVteO5jveOqAY4nGLt2WCPlN82fIuGE/Svxfaw7/+
KD4ygyqy//mbFuHXmv2rKKc6CsL2f/0/JWCw/vIZPH+k7e/yheXr//bwmX8IxmT4582/oVn//eEz
/0B/YAqHx4ioNcP+j6fPsGC26gzopU6MtUpe9r8/fYb4A6e+LoCAC50FrfEvPX18q394/HQIfwAA
TPDuUqj/KTBcHYJMwQpMEQW7MmLJpA8mDSPTUEqeHMNjNH20hnHV0g/Wenb31BXblnPVmsIbZryt
Qfk/xieK9nXTPCBKw8e+wzlomPqOcmvxNK6DqiBXOfX8eWdrt1lHlipe5/JsschavvVQPuK2ZyW3
6o9K+YX/xlFopHbBkzXe1HQrax42GG8S6n++bwO6ktJFp+Sy6/QKGnMY/whlLeqONKwPBf9JpqoH
N8rG1U/UjqtSsEX1zzSLPcbgrtpcy4DhmfnTLK54cNyIEVbPQj4pv+dBuL7zOi21VVZ9YmO4tCpW
BopaM0HqGexqYZxR527wi7tj9monn1LQUBUBgSm8h2xxLPoEzQfF4axrtjZq8qWX5akQD+gktmH/
wSTpWaB+J89hIybm9Qbx55n/7PT5RiuDTVaER+BaiEDBGI3ansaCD5E5lNZvimAZUEVeIsvdwERa
G7/HgZ1D6JYsZiN4Pvs+JNmueOuCY0hjK4h1UBPMp/UdQJbVkiTpU2UN/hc1ajZxl+m7VP2pzV82
OEHnQ7PYCTIFWxKkwulzYSsyZroC0XvsCNtJ5E7UwbpOEqLxJir/V8St0ILAI5QDo1jFZdzAPd9g
4Nr6VE+UMw3eOidPV9hgtrQbF8LQaaFIx4Znmxh43UMDTTLRIFa3rst+LdFqGyoJuuD+KK7VdFiH
LDIHBXCITT5a9ZGTUU6f4rIkXKnHoQ8PUdiACUbqx8ivn6JjqeogxR6MZbj0g9IBdVqAPGDwWIiN
tunW9buKQkGHLw/EiHK+JsfO4vdrbEe06JZICXEJqMARhvC/MoIGH81WKVRvdPItqrKTlSGkQBmf
Y6IhbHk725eyFStDroOI5ZCeHgLrue/f8ADCuTqncN1II13lvAnLdwzEu9aRvbU4+vI3Anb5mJZ9
wT6OvsA/rcuadQOa74q3zWZYElSz17NUm9H/EH27EvhKmgpXS0TpEi5jukU6DZ9XGz26eS83vrIk
oqphaD7mEwJeMlupdqtRc61h9LgpmaVdLfagCqWs9lAm44XZ+p9u4/+CGidRYf12v/06YBBu4dHG
aa9KAHx/ZntQDOpO2JJ4qKff0eCxEnxKiNwdfLq+wZv1a2AAAWbzNNf2yazi/SRJwO7J1JjHjeIP
2yL1NyO+ht7QNj0XXUD95ocbbN/8NTCs2mc+3kPHmInwBiAQs7FnxAHdiyxAk5AgkM8D/IA6cVy9
Pxbh/VxtyAxescHmLmTcvOi2jXeGybqBHl19dpbSlbd5ibLpbd5xLtb5ZJk/QlrROFeOVnOsWIKl
zT4OPwwH0QwIiQQvG5gMJOR2s4JC7WI8bML7DMuqGLd//aFqXCd/+aH+Q9HQSTpgfMcsZtMntU2u
ZhETq8mAY0zcLH8n8Rqn3yud5WxvtYlosir7J79X47+6OEyyY3DDo/3nlvr995r34ND+Fk4q0UTS
sYUEqiJKY/zhxdYn46WsWYGDWIt6jZFS6Pemtc+V10ruR3+dEOrFuaQ/q9GJt16ZYPwdA3ubojWy
Ijq9XcmAQOkuf/3JLR/MnxCGOk8jdAGVZ3H5yZfa7benUeOJwdiQMoxyPjs65k5lRiZPUzL/k89n
+R/9529kWNKgZTQ15x9/Q0GXduoAroW3TE+RwZA8tbLHbUQnXP2z7/WrSPztu5F64ND9wuqxTGRI
5u//rIVphV8p7NxKOdm5dS99bR81wy7Iil1v9R4uZdLaiduLjdehxNUujK0m9lB3BYjqZDinEv1U
jlA8meKnhXuuJSm24yW/KXthSOUF3PPE7nF3ZrsUb1IcILoxnkNe3iFqf6DoWXP+r5y02ke9ulKX
07xbMDV3Q/OlYYBqxXSdNY+o1fMIYGC8mOqtAsNiMNIIpluNnRHCvYcfYxLsNAyHOQHVLVM79vVu
TxeswhzG7vbeZ8a+UMfTmLL9BLowDAio63SnB88pC7MurPZlHSwD4V0AQG3+zpRrkDSHGihPI+n1
aPH9EWnJHe5pvYDakNG0a7g6uBBtcoZa/1FN95FdEm2wk8C+DNQAstwMLME02bg1H4N8w4C2GcoX
RRCjPHl00FsxvYS4ZAxmwX4275CCM4p7KCXELtz4k3oeRjwR0w9NPSV25VnzAB3lcYrZYqY/Jjs7
qIuSQBymjnmP821rPyQfAQFHCmKoIf8gZQU9/EVq93F2gXqH4DtpcXpoHFVwiZSXIOmZjf+6AbLi
pe0YmtrQhhhxdkSHN/ppIE4xBiEHPjAr8PXbHV7uaTsbk2eFJaMztNIUba2N8H30GhZ46gK9Q9Nn
NqfKJCQOAAyCIbeajX07Z4922m7h/3B/RsIzkbik0tyNqGGbNia3hQAsPjr8MA5XG3ZNHqkvveK9
T7XjjL9VM1YoB0PQ4DDBiFHfyolkWfoVCh6D92SxRgfcfR0qtuBEcKdXIOsyqc34dnkI+6E2Sfrw
AcY9J3DlB+ugN9vcgAgg3Bw7KDMWzQ/WfVftpHXFlMZRLgnFjim5fg2vvZJCBsfvDhvgCnPnyrHu
RPQD5vttTNY+ekUtbrc8ehs12WT6q63NWCoYV3XBzhjNLa7nVY/K0qZ4nMKDiJ09ok3QC5aL7xoV
IUpSBFN5cz/r4iE1nnrR/2/qzmNJbuxs07fyh/ZQwB9goVlkIl15FllskhsERbLhvcd+rmxubJ5T
kmIqUZjMnz2riZAJBdU8iWM/85p7w+w2prBvNIQaghcnhJ+BvGiDCWUT7mKaaAj4bTL/GVbWwVGe
8BdHiA/syw8SRaIv6FMqEnzqDcwSr0eHbxD7wcHj1UUCgihWR855sIlH7B26dM+5CSqrHE5a5lOX
+7NQj3b7XNaIA2AfzdmS+tUD1RHsKDdu8CXq6YOpMZhEZVMU+il0nwj/BufXbGdb8GQ0KuGp8URq
nyvnsbM0Dx6CQcSVGTzimctDrXyyoj+68ZNqqCfFYXWGEAA/4DG8q7W83db6o68qO0Gvr2t+KAXr
ZX5BAmAbuqE3DfiH+8FHGVLSVdx1rlT+pr0V9vuw/JE3f5RJiXUCb0byaNrqvu2+qlH4Alzfm6nl
2FRoie+M5qj48NLgJX3uBS9lLZ3PwD4TaloTfqrUJjWoh3RV8z0Sz5gS4eorAUeZTa9XsFWf0oTz
MrJXJvgONPi7P4R+H3DNNv0fwP02ZsS+RPyzNeedCceQ0qg36V8K9aZB1ggvgwmRAQSNciCmvtLu
Df1JOyY0jYB16uHnSglvAgi6U5F8dhGCHWjeO5EloTnbTksfhQA2Wk17JBEOFQbZFs1WY4J20Zle
FkIbS5FgTJGc95vHSnO2gT0eYxfvMftk4I8w2pjH2hzj+luAyyPNwhOrBbDucxe/aPmfObGSgrSW
ZYNKU7FGm4id4s+0GnZzoXnxx3T8aZH2VPg2jegOMwuKYh/aab4JM7ruPl3QsP6gNM9VMp98nZiX
YphdY7UWHaMZc29bRyCQpkI+bWYDQaz8I09Do4UbYNCf1OE2rNml6al3bnFz0gbU3/kpyJR5mvKU
DFBwyFeCYNqh9rjFOJmwCryw9QOtFzorHFsVOxx2a6tup7HcYYBCpVQBdW7CWay3Ad6LHe9QQmbr
1CncOpq04g9r+piZsJMbkBJJcRM7PzU6lVx5na/dkpAfgog6v4Uf+Vb805lvevc4mFC5LDiQ+q3f
viTqsRtQDKkPSX/s1a+g3DfghaqI5r7IT5b5iAz+CBJ1+FArXtQfA8rcPpI6d8b4kWp45R9lGdzR
7gS23nqbbV3VPTaVCkXvVzN+8cm9iH1cOEjgrLkLbsvE2sT2Yai+zfnnUo6TpQ9Q6r8plIl6q/pm
O+7W7/Jt/BlBR89BnYLoft+Mn2oR4A9IIsGmdVUq6JBG80DdduNjgtEQMpVbUWIoX4oHhfy7HSos
f9C26ItvTnRMet1TxgryJqj0eW+SwyY7eDOftOJU2A998rUX3zQ9fdFqe2tqfyKltZlALMWFJ132
0pF9Ou/DEK4kgKmZitX8DZj4Npn3fo46JibR0ckAIKD4OxTsNx34AnCYk2pBGOQCT7iJoBm5H2YW
LJ6jLT5GuMrzarNVxw6/bFLXktIY/WuNR0bnjOLFWMmKch94oXZTc5la5SFrjWOvvcy0hPXC2o0O
ymc2te2634+OK0Fjf1Rc9UMB+oL0Kiw/js1d11GDw8gl9cs7Lf0IK2LTUnh2hnDnii8k9w8GNtd5
9eKPvxRlemgMWOMmTQmwfFOT/Am6YVO1gHjDU+7uqEqwMF8V0JSt6+7yiIOHjWWr5vcu8CJ/5CJO
OkrIpPOf0N/ZgoqjvNChukG+wrYubfzVEA+U3+9M5EchfH4TCAdaiUUVHLo8/hQV0NiBeztzcjPX
HOsWkkLv7yBmoXUE3BhYgKvjvQ4tThrKIFzLZo/xOh+ZXYMvtOh5VHN+r+vlzg7pffDEpL21UXre
c/TuCxf+vAo6I75pEVZLyslLQnANtNKNAhEfHt9imyYmwQlEAOjbmTo+KJzlkLpK6/9ZjZnX6Clc
dgD34gkp2hKQq0MhM6KID18Wou0BqoMnKPkkunXIag1ZP2TdsvnOIONX/PhXr1rYtzgQqstDjfCF
2aT7THUeQhmlGM1jHI0vRql6kXnUpmw/YY9R4pduq+W9GRQeLQCS9sJLus8YtW+7Jt7ZPjsVLr9i
eHY8PqQJYWeS3ZftY5YQfmT1bpRZ65h/B5n+AAj1BMzF32Rom0rHkaz72XBl9nZ6A3fmFEAzdsyB
dLXejtXTPMG6x3kktueTSyBK48KB6yvs7CfmvzAK0i2GxBRdvjXjuNfHBvxFBWzP8ny0F6ZM24IF
38Pt3jj033pQaeWuVW8NdabXPdIqjfam/TVzPgJDxp+Y5y//wm42/a1G9diEBAhz1UsU26OL6KX+
t0YjMlEypB1JlYvZG4rPtT7voa9A0X6Z8xeSAr1s9ups7c105g7b1+X3IBWHvJdKCF+COrnpTFzN
4i+B8yVLpCpxfxime2Ms6JA06aMy1A+D0ZzmtjpE+nCgCGeZ6Q0UVC/Lo+fXrO63uh//LyXnM2bd
4Vfx8D371Syr12fF7OZ/vP5x8Kvwvrffz/7HLkeHdPrQ/aqn519IRrf/4ZfJ/+d/9w//69fr3/Jp
Kn/9428/ii5v5d8W4A30VuJVmAYlZMzAqB5TYjHoV7xJh+V4//575Af942//63+m3/Of/3Vq5H81
V/+if0vz4eCHqSMcun85TxoMMbz6/mnu3w3NUFWXh5XOimtTIvg3Ac9WpXYsVQ5Ye9jyvW2fWO7f
HaGj5OfCSLBfVfv+M0FP/0ppmVsWhKn99/9+a0qwyOdV1YLyKcenESNcWpHnia9ZJ5UW9ViM6cVI
ZgJp6ti09k0VE96C1Rv3b+brvzkcVXJmWjg2nRtZ7HojVNva+P9Ybjh7satxAxekkkgvtEBb0FJD
kEFsLo/H3L6tIrx+nlTsNWhLG5ZlLsZDoQVEC64mHmZBtPEHDS48V+2Tmo6TJ7FkwAmKqT25uPTu
XX3WjpfHl3WDN3WF1/ExweBz+QXYHC7KJQhWRJpTZtTSw9I+VSoK9CA90yvlLLlIi1F01aRqYVMh
xD55OUodlJqOiqIHMZF3Xm+KPcTBkqcjmv6lEf1/3S8rE6qzZ9gysDahnMk/f7OANTIjDsi62Utw
vjm2rjLvMgvvLmcq0qMWhdi3wKHetQNmkgYqc1e+VFsbn16PaloY+XFEFoUaE6fqvLIgNVdzNYN4
s1Pt2eYnGQCQOGwy7qwPuDQgD6xWJShbE/MfucbEIrlShR9pJwOLTRIzeZmHgtp60Pdq5GWdEjzN
ujn9jPxO/FDLLLq2F7W1ZaIppeuWnD3bWlT8YncOeQh5dDAhcQkO0NSpuha7hJgcFeETwMmqcu/n
vgZakbwSmLR1YnPnx6ZQ0kfOTXTUnY68xfeV0+WNuii3yY2q0ybDhVQ1cHlZKkiPYGtzNClnpDRk
o6AS5SHoECVHGwtbHgFSIRI+elL6eHN54JULiIEhASNR6rrcxucbiiJsDqbZmD2/FN1ekBydqn6Y
kFcff6p98/HyaO+WgG9TaTljKUND0TYWS9BkRJ1KQlg9R4O1z4HFUQsnzXP1vtheHurd0ZdDmZgm
0hp3dNRPzz9M8+0G/4hZmnsVhxzuF0jZKrvyPbQ4z08+g1CLBa9I45s+uCwyvzmOs1+aaA34cCnb
Foi9BhI0NuufrgUamerADJZddFeugHcrJseENm5yEagCx6DzMRXEJeK+jiFkFP7wBIelugeLQ88x
oWjo5Frz6fJEvtpenl1vckBZlHVlP9exF2c+Q6fLrKjreUhfUSgr82RbZ0HkaVAsvHZKvjY9pJwO
xbePGYfqmOUIc+EJmBz/yg9h80ADMjCNs+XuejPblj3Q7gNWQ8EGSHwH1eyemM7YDSk1pEwrsxul
o0oRNFBWZmusTrB8KOv2PKqXf8n7ZddM2+bppgBvaZzZ8x9io1cRomxoeWUFadSOVP9QmC1VG8Sp
3QjlpqTVg2tX77srwmZQyv5SXVgXwDcWg+bUZRM8rHG3wVkyIXUbU4qbaq5P6Ihh4m4MZn4IFPkb
6M2q2cilbJnu3kDtcmv7qLX1A0l6KIwHA1+dW8SEDA9l/fbKhlmZHddwbOT0aMw7jlhcKcgH5rZi
mqrXdemzbafzh8Dws2cS3a9FGwGUr1InvDLmu3eJ3oHJLfo6ObouQ7m3WwPtxAA4paYisI38J5Ao
arQo6HgFt+onRHJ/FAobxXUqfx+YqH1e3g+vFljnR4Th5U3DnjDAwSyeZRswF0KlDpOrNoJpdioY
9CjfjZlpguXEqSgChLeLnMT1sEbJvDY2i8Okug0VLtPaWWOj77sSX8oagvMxKcpuhwtNu3HL4Vrn
a3WqhK3JA2TbCEycT9U0gViFTKp6sYGtRzYo9cNctHSqpe4awPlTFWAvCfiPUDG5vTxRK3sYI222
Be8NGqfSzeztMokI8NnQsExt23QPCUg3dM2m+qZswBsGGjJXAQ/hp9EqDe/yyO9fHlbozciL04M8
cKe3FZaE3VAnO8ROS6BsPWp4+fT98khr259HDhAykBmDxOb8G6sCSfdq7uizIwGAoBTKygj3OLgl
aeHBwqflxtdn88oOXFvUt4MuPs8dbLfNBYMCrc4OmlmKY+7nP2bVfLJL5CWcZKqA1/bidg7L3w0h
OHuW4ag64QNgNHNx9rpONHHic96L0jC8iqvlzlJRp09yhAdyqkhXNtHaUlomlyFRCwOjgHK2iaZm
AI8MHdYDWy8wcvCTg5/YgFhoZV9eypWnj0+T2SHK7hJjt8hfFMUEw8/zDysva5GvDGhFYgFN6mJm
BxcCMsTrQhxGp88pZeBYHLsdjjdqqF+Z43cyLbI5amEEaKsOMlNkb+cfbaG0UuShjqWmA9YbygUV
pEg4YKCTdCcQJXlUOmg9LdDQ3YxK7gYB0hzwUxM+Guhy7cGZw98lUz5dmSI5BcurD4ihRBYD5tJf
++xvHmVAvmYUu7ROeiuQdif6qXbKD/oE7Kb24UNHUzacQpDXnrCQ+MZEp6brxRWYa8awu/xj1o6e
LSwk7jWC6VdFnbfXi552dqjNwIkHAdKIYDvYlXYZAX5WxAdk04JHX0pKXR507ehxF9uoXajo8Ujr
8reD2l0fCgEr3cOnmIwCb46jnU33SutC6FfTaJdbVNu7ugMTVrXJ4fLomlz45fwLEjITSIB8/xan
z0GnsUMjT0XzObdP+AlQ7FUVVA2x+aPYmEL1SyGBIRqB55EY6pvW8McH/m9Ay4HceCVUHRSX6bnA
Yy8pB0MJuPwT186rsDR+nGWT3CwnKEug9IYBTgJxTpWwEzHlvhY2ZGO17u/BI1R5ShyklFw5GHfE
4u7VAcM2aWJwXtG8/9W7qaTbpe226gtEe2saipc/7f17BhbDIjATHErLkeJOb9d+4PZHgkRoHkqB
PlB9vEcwVB1PuCwUGx3ZSTgkqM1owefL48o9db7ojCsjA2aU5soyuTF93a7mgkTVmvToOXBVHGod
w7myt97vbEbBV9EE7OgSCC7uHBrdpYX7p+Z13PtPTmlLF8Yu2YZSlAE3W5vWGtTT0vJ/OqPjXLnm
329sOTqxPoEdMdVyLbs+RgxYZW5dJYQ/CEbRCxMneEkRSkZMJ1aunOP3l4cuBdwpj1DIsfmPxVpq
qeWWIZC9rCCYriDqbeAagw6VqEuIIwHGpRTkf38hqTzKZIKC3DvnKByi6yyWg+KnOtwHRG30zGA6
Xh7l/QnkatBAr6EahgSYRKS/3aadhUFTk3c65Dgz32lWgaQmZO5TDBfyt+MsOZSQ0HIZDyxfTLxo
ItRA+KCwjAF3ZmV/GGcVV4ri94uZPMyUoJAG56DrupAL+ublaYK+C810QqASP6r9kCb/DPH78CL4
wLh10qr/C5PoUrOgTEvhWl+chtn257a36EBVcQMktCIF1V0wmXrCf1weaiXukEAolssm0cM+ZrEX
9Rk7UgPJekh8XbIffOAkIRJ+dAmBqkxDNuKM5YqnJC9KL3CRUrJLOJFtiLbzlVNx9acsr1SlrFyo
zLrX4Iji9U5Jn57ne2+AKt46CADBwAHVyPMYfXEIFLwyQ5dDq2vryqSsnU+hUUSUSEzqR4tNTJcp
FA4G1Z4Y9fjooF846o9zCIkO2SDEQaV1x+VlWLuBeNhp85OvcL0vPl0JtLak18knmZa6Qw1XWggA
lFHL8KOfKNGVx2TtA12dLwPY59os/vl+dqZk1DCk5LqdItrKKijDLEUfLuvyDxauBSQUNDsvf+La
A0YMTTEUjyHrXfkvsrUkp34lHxKMYxVM5G/guPcHTNnqDzQn+g2NAvVgV45zZeTVyQVeyOuiEqrB
Azg7vVVodKYF3dOLS93dom057bJBCliEYK5ZzGtnau0OdB1ZA9BMkzhtUbMZ2jE2B4XZNfBjQ+O1
s/aRlYd7TbC3L0+qsbKSJAxEBCbTqlOnP/82w1d1DDEjzkyjjDRhq1Or4tkDN9b1siqs8cAr9+mU
n9xUc+9h5Ll3te68qNDPiIrwgCfHgeUSDDATeQI3oWYr29mCKDOPqALoqX9Q0wIurxG9qIi1HlUU
RF9wPQ5voxL6MdakwCRUZwDADkCmSV16BY1Ewk3TcIriUJwyhHBvLUkwnESLsrahdfvLs7Ay4aA6
dZtkRQWtsUzT+j7Xk3lka4UDOmp2qTcfqHIUoN9RPrw8lLY64f9nrGVBLokytQxCnSSkMRQ8WCcE
5dH+p2JpV6cxHmsPN5B2XxqKufd9lMb6Jkj3cZykJ6qI+GNXRnfAjQrAI4ZTt9UUdvxOtMEv/86V
Pc+USD4Wk2IJdZG5+ilN97IkVwLwqt046fwJQ73kc0vzjPt9Bmv3F8ZzUHzRSM1wP1+MB/5KSQYZ
wLld73/IVLxMGkiQe0SCwN1XQ3JlHVaXnMqkRdmDr1Tln795kZUgR+sXF1ggW1pwHyOGsVUoKkNR
nMYrZ+z18l2EwJTaLGzuCYQhwC2eSMWMBwUHDVXqJrWfZ4RjJFrRUJ5HC1G2bQGq4ykZhXhyW/V5
SMYeJXLoBAY8eyR5qvJLCQ0yrPRfcddo9/VI0x/At2kD4itTHCr8NmyMm7Ic3a0CDYTKWNnuXPRm
QBQBS9mSYoKGnVGGw0zCL4F0jTZSOUBsgCFvq6oUn9V21GcUH3zrBq2BUWw1BWezjT43A8CRqL5x
U0TA6TMZ3cdKUC1BNDOF10ZMbu7zOQ0f0xSd6U0a6PZ3K5VIvskytN4brAIuuibQHNyHWIAEmEZr
nYOQDJKFEGaS9qvrp8mfaK4AtRu7oDxUZuSiCmM4fzhDOzxbsd49CKjUXzI9Qwaea6zel1ZXgOtS
Wv2PjKwn3buDVXdcmCVubgiUtN+GuKo+qpOl7YdK5x9rtNR8KHNRfnWnSHtuO2I91LiAx/voOu1y
bZzQ97aNdtxmQdj8DKwOmS/q9b66NU2TY9qQfBxwXQObe3nvr10J5EYquaBjSBHd8704E0MgkdVQ
aqQjc0xy+0uFw+/O6CrNc2ywOj3d6Stjru1/yJAcN8EDzgDnYwY4xyKdwZhGNg+nnJ0LjDOcds2Y
NFf2/+pQBpUOm1iUsGoRDVlV5Tt631J067hK8lJtpIJ28QVJQe3KrbVSYoDlyZ2lUXQjJxOL50wP
VbT9yh58n4v6jOG21q2KVOWxDNw7XCy7xxbJwG2pOtXenQJtVxuo3poU/m4mAsRtgLzkrkqN+TTM
Fko4OhL/v7/WsAlhyWJCA0VC3rtv7p3ZaUZdnUbV8yEMeNLqEHQimrBF29Zg5ZPhro/FleBwpSIH
G8MxVS5y4gpaMueDgtLUkVZoNIhKCe3umbtnl5pT7YV5X/7I0tguNiVo9ReYcuixmtkYvPSxM36e
JhTqB/B6LZixrnhCFAek5+UZ0eX6L65HdKMpcVl4hiMkvfh1md62Van5qodIbBdsGxxOoDZq9dhv
QmN0brtB074kZPMmRCIDXIQyYlMCHQL5ccp80ZccB78/8e7L7oIIs6ZN0JjqwzzWSJEK0XwNIYZ+
QCk1QpqSQOWfldKIl7GMzJ+dgdTAlc9ZeThBHVLc4p7n9jMWl73lcAXlGSy8TBFiL6LpW1MCt0Yf
HyP2xtJ/fz9J4iouKfQ7XWpX50vLPEObzGB75I1qokI2AqXFiYomWmg/JQlScHrOsb68ZCsnmuop
DV2dO4snTf75m01czw7SLKIl28DLinotunao9ronQP/VlaGktPi73UFWCdiA95NbRO6eN2MJTJL7
OeIDgcSk+JRhROY7PB1iaLWNARUH+GKDxukwk2lmzu04qPleqab4G9Km45XFXSkzvWZ0JHUm2e4y
Sombwa19KyVQzNHMaCj3bPosnG9KJCgR/h9yyU5ASyQcIq+04vbK8O9xITZ7CxtdZgIkhGXIyXoz
GYOILR3tIzKD2hY/sbWJPs7mbN02/pAc3MwyPiQt4N4wyeoXx0m6jxAiaVm1JVMV2sOmbHNIqJFN
FtOo05XLd23nc3xf4TbAGZZbcUaf3Y8Lal9KVmmHUo3vTXRwpTDuDRaK05UHbC3bBxGncdRIyaBj
La4NN6sN1ZmoqYyNX3r0y3QgsjMQSBUyXCJl4kvqSBuBW5QE42JRYHpUI4Mrr5s8z4vbC6COBIxR
bwF9sFgS3SqzwKSF4AXyhEcYJqBi0evHyyduZeMZZCi8ajjiCmAw5wtvi7TXmnRAhyC1tQ/FpE9e
GUzdJu3bcQ9gJ/fwB6pPuRkFmAGBAf794RH4pytJX8dBIPJ8eDpFYdpPjeHNPVU5fx7huKmF8GI/
S/YmgsCeK+CMI3z7Cas+5eny6GvbXlaWSM0MundAys6HD5EQV6OOSl3kz/YmrVL7FnUnFx0lLdu3
vTMdZVeAcuTo7Jx0TPeWwPen80kt4wFznqJEnsWIrGenHMorUyO32XL9pTIF4FAVHQupH/D2SEZu
j/BXYOjeJMoeKUpde6oJT05Y6bEhpfTtNM/XKgRrg9JFAQDJ9qcEvLgUx04HCmUD8oex0dV18mB0
+byPhBEd024Wt1N7rakn/8blZxLmcueRn2mUuc8/MzbdEIFfRnQH+IJo5KJdiKuHN2R1dReK0JDt
RZjHRpgd5gk7hl564yRu/T11UU9ULCRsLu+KlevGsDRQG/yL6GEJDkgxSu+KqtShDUX1R0XYWFz2
5UtTwnTRpY3A5eFW3jzSYZfnjryYkvGiKJMEFLyMNMcZULOyXVwiU6l1xJK22znXrnn5dy0nG7wu
ZRlYpghMyU9/c81bnDcIeLgQ0j7GTRDHxG2PlhZcKS32ph7WSDE0FrqzCtXqbG5PZWjnV27ztS1G
RAZukwkGerF446PAapoca05vdvOKc1+ksELFS6669abWYmUL9eSfl6d4dUiQShKXwoFa1r1iLSrG
0Ry55Oawfcg11HxsvwZZEjiFB6hlQj9wcK+lJ6u3CzeLBIpiVgJY9Xy2ixpuWYJ5mmckhn+q0qTc
JWOHwrw/zQf0CqHr9YUD8dpEvB2JQWcPwc2X9pw1thLwTdQYl4TBEMiJCxbo8qSsbXNeey4+Xn5A
6Ob5r2vhuZtNFhqeOWmgQdwUw+fSh+9GhX9nxrA6Lo+3lixI0JqAnSLx3kt8EluhMedEf10F56Ql
1AXsWEv2vlPAoTTKX5GdjJBWs+CxTIoG6VwuhLJ38vt8RNfTRcyc6HA4Xf5Za8ePFoPQ6LMBP1+G
nFYJ9YukGDgmoMXZ14GPNenktaijXZnwtV1IfAfIVICLAQ9+PuGB20RRBFYPleZA3GFYjZ5gMItD
i5uTV7WWehsY0TXMz9qgIHno1UhsFhJb54PGQJRRNmtNTzHzYTeNwWFG+HvvahrWrE7xCYjSp9+f
UGkjy1UuwIIvi1KjhtomYnAmcYTAIw83BNg5FR70DVJbl4dawZwRsdBrszSXlghd7/Ovi4wwsLR6
MKhrqcY3GyObo6W6tx1OcdhUdlxsGYKtISnnAZ1ESFMUj+9yfOv3jtW1t2acom9Ki/dUEtjucgxv
AP1Sm56K8MrVK+d5efMSUILAlxx/nvPzXxoHTZCgYovLqYJ8sl4F3/NOq2/gOFZbv0+g4lhzj/9q
qO0Ax+lXRpfz8G50skYIyfKtXdah88JEx7sIMGDBTmOftty5XYN0Jfw7NHcoJ9xjYvQJpfDpL5wu
rFxQtKRti4So3J5vHhwIY11k+SkDhxZFEdUJbsWINTyJQ/tXhnJMnjbDAEouFveZWRjIK1bs9AYt
wq2j9pBoQ33aOVXW7i7vu9fe47v5dCnu8kWOJK4sPsvB1l0fqSsWRtw8aGWHF1zUzDs0UP4ZOnl1
PyJxe1ON1Q86ahgD27CVrdkdsU/UwRUiFF4gcOriQb7VcxS60TLYaGmtbmzSefBB6XAb8FwcAhsW
F4Lgw1ZRKvPKV6xdDS4APag8XErma/nkzdpMtZLOQYyEKH33EbZtBnw2R4O0EugndEHTExZA3Ls8
ddpKCAJIVYKkqBBKxNz51BkKioh5g0BVUXXRbcLNBUsezMgoisiraajikmx+RsE/gNbWprd9UWhX
TsPKlc/lZAkeZX4ACnHnPwHvRt1PBDulVIYGQBIOH6UjvkZjFt39la9FkYtYiySHNt/5UFR23THG
nkuabIG9bWnSwyn/M8kHZ28nRXsQHUqcajaReduKgl2lq185F2uFDlJ7iilojplcPYvNapmgv1Wf
dYbMkZwA4hhb4eMk21vDcGT3ITErqmiPeLRyV7SU73HsdUH74RWYRYFxJfxb/zlyzzmWCWxo+eAW
2RQqUULOHBYDssMt0qyRhpDFoLfSawlZMKvv571BxLYbqLmeUsOot6XjutuJt/XKCq1EQWAMVB5k
3hB+z+JRjrQZUj92Hhi9Oh16FlxQ81Qo9xZen7u40K6As9a2HiAU2YqCGgCB4Xw/FGFqWUGQ8RzT
OcXgR8H7K3RJKakBXJno1aFos8luG750yzi7CcSUDzqmWzUOnqgihFy9Vo9rfKVc22LyVy+uw1eK
4H+GkpP85ibJh3SiP8SBiqXHELqL6k5vhmsSOUvFJJBt7F9ZkXkFvahLuSLh+ALpGUK1KZ/a7zaF
IJQb1GTTAAk8NX3CLalp+UnFFO6AxPKIthSl5qgDbdngYXJwOqwcrhxwmYW/+3T2jaCpTiV8yR0K
x7qpRvnAofdnA/wFORgaJSUDva72GMzWPyIfEfh2zuf7ARrOKcSA7RAPrb67/EvWNjL1fMgYXDMc
r+UpR4xf1IU8VnE50JOr4nsy6hQxa1AiRZhY18J5eVG/+3LSdouAXiOyXAxYGpZvVSPkolJ9Mo10
QNpi/BYo2Ll1aC7Td8gQ9KqsxEF1Pa7uhzp099HYJJ/DegivHKvVj4eZA2DktR2xuNHLqLDSuUCv
n24oqvi+PR+atKq8qhHF3gpFl15Z95W3kzYQjQ9JIJCZ9PmOx53LwhCjIomtQ4zBBuSumhIDWaUo
vlIdjD0sLqorY64d6FcANhZ1HOklcUCZ+gKftN7wVCMIbrI0HzCishD+japrr/Tru7RcXGhO3NCc
Vkqh8re8OdHCxPBd0WpAhlSBdyqsI1rCzbjj/kLIKQ8aD6OccOMm2NMXE/Fq2kFxBwKv7GtFRfyn
wYJcTzRxY7XI4Od5ld05JgRIh/bQHjddBbs3CwEOU8+PQ4iUHgqqxnYysVKvrCzc5qPh7HGFrBDa
rbt9GOU6WBVxrci2EhibtDdgX8su6bucbDadPO7M2QDwmCEkSKnZ00McbHApqdEbaCkzJ+F0qru5
9X7/vBKLQ0V1aEJwP5/PMLQl16nNEKFORzSHDjPMp8BGZ7zTY+yJIQ/8hSNiUsxWkSuVzeDFeElv
i0g3MQFH0Xja6tFoo5sVgO8sfW1TRIZ9vPx9azP7drzFkTRKhAdC4NTQjzrMQnvUKBH2xtowbk8N
en0IMCDLiI9B/XB5YJlJLbeurKXxbwENaZnxhlZMm0wFgAE+OPnTsXIHpxIiWmeehhfatcl9xm7a
RpUIEBXEsOry8GudYgjQlO3RdwUTvcQlK3WtZAmZgzfHnYuuTxF99QnDbwoMIk9h7gzbttHbYzaa
/n4wcYqtYFN8jyZgZyKv79wuQMVsQORsGOr0AWvW/MrKrP5CybIlV6LozzSdb71Yi9nzEy4LMy7Y
R7vPfxpjRaIkrOZQSQB8KZxhg5RQBiZt1PdOS+8BcrV61+gIfQyTiO+HqjQe1ACX1p5A++OVOVx7
VQXxGC0JNJWxBz7/hVqjVJpgVJorSpQjbIIzTpHpPyNUzvZDXc4e4A/njzRI7L2hUAZGGTp9VP2w
vvKqrm0mCJ+YEAuVy3B5D1pJq7WjBTPM1EjbW6CC20xJzJMz+8GNjefqoevNrzMR5B4nC7qHlydi
7cp/O/wisMpCq56wnKEVNTb4vFKlgNhCEXNDbPlyeahXsOHy3MAPer0b0CtekiiiPlZdKywAZiUI
4A/Yye+6QYVwjSfNqYO98hw4enOnl3NOnBNPh0DNw1OJTA1aNL71TDbzM9Pjj1iUmjdgNS3P0lCW
JS4Erpsr1gMtoOm7ktpA5mM0rDPTwABiQHUp7Gbtq5qn2k7LsdaJC4wRLCspDqPbg9rRg/zOpzuK
Bkzj7Ks8M+4sWtE3VodJGc6rHTJmqNtdno7X9tpyOhyq1BD9wX28A74yF2auISfl8Vh1H8IQsi/E
PQEEOPC3iAIYd33ZiRs9m6r7uJ/LPX70w+0ctfY2Msz5EXPbHqFdgIxGJYTXld38uRps/THoyvyA
2GbOMY+nX3MCpNbqxbXGytrWgQSiyZiIl3wJB6QWNWh65uAG6PPTpwyBPvDWyYGWR33laZH3xbup
oncMRxqY4zvlSsuMeqfr6aKhaIrvC6gXVPa77KGkko9VAQ6VE3zd+8sLtPp93BC4QPCBYknMQKog
08yOLo0l0m5v9Fb2eRjEdw242JUUcW0kYBdyTc2VHF7LBAmUwkh1PbQnMOs3vtvrT4kwrsUEqyPR
56YTCtjsnR4rZJcKni4X89Cm5UnP8mIHk8vf6WJQruzv1aFstMcByFCPWVZpZ7TmDIB0rJl0F7Lt
KsUWlBAoCp3qSqawsj3g6NBjhQ0BNcxePDfZhBlMjX2zVzdBi/S3ERwsDSU4IKpwrxMaqpiFX2t1
rXwfHpPQQS0OP7SdReHFNZvAyUtX9+wBY5ASY2DQWKj5mal7rbS7Vg2kuUMHD8wKSjnOolPbIDLi
+oileb1b54fJBlQZgR3ZqaFq3yuRgfAUfPA97mfDtzjMq03oSK0CJ8RaWePNVdKCIrAbAGdEKsTj
1bb2M7bKdwigqc+FHutAo43iV6m3VCdSP0e0rggOUVN+u3ym1iID8DC05mh/mu672oxW6tG/kBaw
jopjBOcCi+cmuKvTOrjp/ZLouENQVjRY2lfJNB3sUU3uTOyDt34ZZ546xK1XZ4Nx3/QIcSuuXXy+
/BNXSg02dQByXEBdZJ7ywX6TmFDJ0iTRFlj5BITaFGN9E4eq//tH/s0o7w6i00fxoBacjq4IsQ0O
U+xc0BdA91G5Ri5ZiTDYNzScpZIFO3YR6qQD1baWfB7IgwX/WyT9oam6EgyQcHeRrWPE3OTxs5sb
5Qk8bnblcK6cE6op9J0BP0icwWLvqt3Evp4QQRjrGonZIopvZrP9gfRXc7i8cqsjEZajGUW/DU2p
85XTWgMMiUTxhHjSfywMMRzqDh3NyjCGf4VNv6Ul9lj+wtm2/vWrvf9e/n+gA0bp8s18vtP9ei6y
73n0/a3g1+s/8W+BL/fvXK4gRWjzIWQD7+w/Al+6+nfKZRLNwAITTUvm6b8FvkyHPzIJ/znotGRf
K4RN0bXhP/5mGn+nX0P4I+jdAAcBfLIQ9Lok8EXucx4hwIvGmAXFIVBmtASJ6M/X3imUpJ0FEvyl
H8zVrQCPWXhlSbXvSNXbnp96rcb0nYtlDrLnMgIU8IDyZKxDoI4Hf2i9uSsS7WeYJFWGH7HvxsdW
6zV3WxValu3cIPJbfMDi0PdooyhkCw5Vwe/jlEZSGSTQqkcxG6F2N6njrBzbOAPquemCOgg/JRCM
lPsC1rgboBybFsWdlZjI/uWR0I59XJLlbGQbQpz0IWye1aqYbgsHRpKBYdB8igCQ/lHUrVJ6SKxa
wX4KMPMS/v9m70yWG0e2LfsrZW+OLMDRD94EYCtSonopYgJTEwE4+h5w//pazLrX7GY+e1V2h2VW
04yMEEUS7ufss8/aQxdsphTjpIpAAzbVpztqC87oaNdLck78oifWK7Ot1XwxlV0md11AUNSeHe3a
2yrW1kGhJkm2xAgErrMhW6b+4RBj6+1EOc/roaaKgJdGcHiyVd7YjmRG2iMA3bXr9TWfFzJ0bdVe
gZ09MEik8JbU2KUpm/KYOqljb8nVCm8re63IDZAaQGA3LGeSGggRLuQVN8qvIH+Oox4fFRFINIFy
WK3YmGubTeLcI6cedIazc/JCZsxtAgsWi50SqhR5JnNgaKvN8t7mHnxPW/a+3JZpj+3BnQxq/3Sa
nF9Sjeq1yIJNmoSKoA85wFUeUu+hXPvmDK4YcEM/etTc+CXSb8IYi3xvJOQSliTvbkoyvz+SEvpi
2KRAWHkKzhko3zfFTpzf4VmlVWhvrrNx4i1niC/E4HJ7SKGTl7FO8mPbBuUtsKbpwa/EuvNm85mw
c/OtLPLqM7W1ouxfyxhgefllurWVEkyODRd8Vx5e/IIeh06ZLmZjWROe8HzNfxJ2zLfHz1dSQdtK
t/xayxr8tut26mIYaf7zlClMxLWkIOkSoimiomejb9M3ZfNUzU1mbvtr64PUC+G6K+yad4tv7q02
1tmKUp2ZaYTAqJ2odU2yu7pUIKa5olhI6xvwbukOS1VkOiMAZvbARwJPJphjpajGx3VsjCmyZNC8
TWMHwLyQhX5xlrJn4icteJ+jMxdAhn2vvmukIQj4WoNJ0+HMPeFEUn5jjnbh79j5/LZkEtj32Nrq
eRqwE0ZZn3jAqLtuNA5KjkB4h6RPv8NrjG7PL59tRLIKYnjXDJ10XVT7u2MTKdhU5AM/1AaRj/DC
B+Ohq93cB3vqJH4UDB5LIImayx/LzNZCFDKbSSNhNNapGklQg4hrgPxuxKjOY1YQdRaiaT1QLKQv
qH8OW01enuzhUwQf7lyGIdXoELzK8RpdSwpx9shs2pi3ptHllzL1E2TOvq8/q8xI2VWb+DN2yPyV
d9yfl3PKRsKzLPPmsZ/8CYa9PwhgHyGTWnd2hjeDPYLx7HcTDsLGISXBqpPwVlalC1l16HKg7NXU
m1unK+aCgEzPvARGm4S7fCyKKxt3aacb0cHDjvzJGL7bxVh+NXYPabkeizC9d1vgS5G2TIVFeeR8
+9SJK/oYI3j9M+U1EIHmTbY+G7oiyX5VRm8xmaiKr4Dx07rrrbb1iAw1/JdxnSsf4i3sFCi8TV9t
u9kqXti3U8kGmEb1tob2TAyizoOvvlb1fbCU0EdLt4NTSmthN7tqyqABG1Zn8MMTZ4hUWLbP/jhn
zIPY9CJJOBHZb0Fqc7cF+dq8e2k6DjdjMMNO7mxSzOu0WQOmo5bWceslUNQHlZjBbvQKcHADCF2S
ynOidulW1uDFFqxVRWmpqmHH8muFb7+Yw13GxvAhIWDSgaWz5vfsINmKw6dMHpLSAHfn2HV3341d
+u6JEZuHCfIrPfBDAUQo00mS45DZ4KRcPraR7UKWerYd1Xe2cbqk/GCBzPbjfuHc23Q83MTGZEFO
87QsCf5sk+nuBur98OBpi7XDOWm8HjICw8fYydkRjKy2NG5ap2lXUpQH/eUnafBCENL4C5O5JsRB
oLUPYVr8BHHmkJvZeE0S84bz2j2Qhin1dVo8DSyeT5teONgfdWjN1wDKVj0tE8T6PWHIRRnlCj1x
k+PsyGKjnyEZi7AmssVuArb5iyysX/nUQDm7aQO9ANLfymd65bv3Nodt7PMqX5qu7k+TDK5pA6tW
FUa5IM/27VCYj6kGlr4NKrtn8yV3JtLNyXFkEqbmRx0OC/jyJB90pPo5fSvNKb34qsd7x542UUdX
iEsQY/XUFwf7u7kJ7HTh0rUW/V2mKRm+fm600aQGa41ZohqnWOmKWFPDE4CLCsd/75gS/LA8WsoY
jsagomwJekCQMKLfJhYYHg2zJrRADJKvqz8DBGK7lj2UNnftbmOif3vMGCDpxCD5HEnsn21+YBjA
9YBEXU9RUFfefa18LiE9dZCJVVq2doRNQt0bBS8n7uGjTZsmFcPr5GTiQfMfDLTAERFE2dJ64epq
SK2fJ8G91896KzPJlkwIeriNILEQn8iQCv5IA+A926DoTPyPmNXeWYaYKuAtjnEXVqGuoqUiQJNg
8hY2oU+u/O85LRvyJzrCFCNbT+D3XGOYvvg3knKLxCd+EI0s79vJlPa2XFrB80Wm/U21kmMbBziq
k00SuPIp1CPsDrfhE9k6FBE9o5B6OCV4gSGmDGFLbJfi0Iwm5q2fcOXIOl2FIIC+6ZyR+4JPcdPm
9fhg1U6jbqrCmvd5OQQdVHevc6ImULCr/USgCAW56Nc4S5Pi3YLDIpmFu925nBRyeeLrUcYVjG6K
DXwVb24z4YsqiHB/aYrQ0nuWnzRY8dHQ027AoEIqEIAfZ+uAU1TR2vKTMOnnzRihcdf6AP3Mr2KP
h2bYUEy5z57UjR11Ge8/qWckI0DukeRVtZgAz6vw0nULORNV0e0NSAOLR80cJXoWn5OxAm8JgyT4
GIo0/Tmuk9XdFPgaiTCqyrGKimAwHkvEDYIjg8xLgTYrOe2sIncCTF/zVUg0aKV1xxLPsXImbz6z
9HJ9lJTVEkjRm/nZUo6zRpOcXTNugl4Z0aBm63FRyn4EM1v8XPzKh8jfDPnenSag1G0VlEMs24Zv
a0nsMwWHWQ/1rpIBrWu0jOno3lKxBs7O9ohbP2s51+piO8Wit0ZeCv/TXzPJZaMtI5ieNJKzbiK5
4iY5pziBslcK5rzcJ2ZSL2fARnZ445CV3DwO4FiXnYQUbh27JUgG8l8tK/lysb5mO3edguCZvIOw
O7s2g/BHWyU2lAbL1OL/okL+TRnAxc9mFB8MohVmBASnv/YYSS4Mr83hP1b8MRsiBYJt41df/9J1
3f9vVfN/1FN138h6HP7zP/7uX7r+mAC4BwsZuEL4cX+ba4V9Ww/G2BUAEVjspMoo1ydmFZydlJw5
wHxLtGevbfI8VjYlotljhEh82T//+UL+rR73v81f/AsM+/+5TvhqGfqf/+w3/0sn/FQ286+/t8LX
v/KPsEbvD8R67tOr0RK59mpD/gfr2v4DTCl8bdDPIaCuq/r1z1bYA2jtYU1m5YG11b+0wu4fLM66
V3EG6xSdrPh3WmGLOcFfe2FYCFcDDBYg1EIHusn1z/9FwVoHAmnXyZUxifDFK8vOyddkNuCxcu0S
8FkikyygVdxQ7ixydB7J59DL3l0BZwGiWGcqf2MhpMOZsuyQBe5IOOOQ9Zc+8+GzZVCXP4e0zrjz
fW3ctVY2q4NZsrLCDGLoBM4YAf+LVOM+jZ0RFCV53dnNkCdkNwh777ThIPZ1VsgXOIRWs6UKGLPd
UnWJjTNLBo++N+RPos2x+jDVhTM6daTwUR4QmUhyGWHtul5X9hlQgXLSuMGCUjrbfRIVa7UMG8zw
xQV/oVHi3LEH65B5nCqkJUnrrmnZt0BkhCIGy3KsbkTmpqfF8VFN+fjEh5WzlROlBPBRbtZhYx5Z
v2KcmxCth6UtXQ1SEp0sPDtj0p9hc1ZnkCJCsTGTZoQ4ibpOI3JOCN9Z9dCQRT7Ntri46bWhKY3S
CHjFLI/v1r4e3/M0tQxuY29ODx234AzzOV/fYRd2j3bNRxl1k0kkh1LF/J5MtlNthyDs36vUdX74
Vuq++um6/Cy6sLsknpzpEoE/V7HL7Js0iKbJWJPnMrXbMJYzYRgCxTUJ9aF1ymhsQ6LQxyZ4DdOB
0DsybAwSsWuLfU/DjLrWQGR4r9b73ilPSSviRJGXEToHXkXdeWDY5HHIe7mFl6ok9oly/SCn6MG0
zg3mlDnQb+QQegfR6PFO5xyXpHIK14hHUfmUD9WnNsRLkEhyCsmRbNFQXEWxrqZbix1mr9KXdZqe
zSS8yQzrtRx+4Ty6764JXvKX041xnprvcqrP1SyjmmTFaby+xdwyMjlas2HGi2Pvk2x47wq2mWpq
ikXte6d74KCP0O3J1CSmsatUfE2QXPybZi06ZIOVWByxq3qRRQjp+7FozzqAuS3sYmMRFb7Nk5Cw
+3QUz1cc2xP41eYrN4ejvfKdC5Z1BaVVGnnU2NZzMvuYvh1rOy+m/1S4krzUduSZiwwMjNvZUsY7
ww0ZOd30WxT9rRfk924QtKfahYE0L8PyPKgg7v1iNyXTTZbO/Z1/xQmkfpTOYE+uYBPCtJb+EUvR
VsKZ1k74FlofprpThFrCQ7UYui/mG66GLVu3aA/Otur5IPEIiuReCZIRaX/ZcaZ8FOOTxyKiMYGM
NluWQxvcZT89Z34AzvSErLozci9u6VoZ0bMyuRIQdVd67i4gRN300wvbpcgi7CyGJHeO3U4G3inI
zN1KncDg7pReMwlrRIXcPQdDvgkHCKVmfSCpeNo6vBZ6jkMzNk+T8ZKVX2JKTrYPxFy9Cy/XUdh9
+XQcpjzJpNyh5MXhekC7+cpgp0Eo2foKPkQkh5kFatKNkHb87GkJredurZt95oSfBhGmfNVOc4Uv
qMlINOlEtTGKhyV0plj23bPflXNsLquIhgo7K7TFirinxCMDqvMWDqr63RvH8+yQt6HYSi3WfFeN
rTiOXruZyWJyDOI1V0msyuBeaINJnl1+uZPKGg5WIR5k7y4bYasubtLiXjrBNlnKczlnt9q0k33i
FuWGr2O1Qy8piDef1kcCLjdLN//wESUocudblXt3ti7eEEb3+LaI6RHGfiimo6uDp0qreKZ0EiGZ
WvpiSgkKQ++a0ogBklfRPJR3kBM/wywAMaEn4tilCz+nK+sa7UeFu470sWLuvZ1OeFyHd3r0n121
knZX5U/10u0dFcIHtR9aX17M6uySdp8Wwb6dy+e18UFfMNonLJDGKG67/omB9aMwliNU/a013BMw
p0nbelyuNWpX3NTjBzwb7qBh6p9KX9+mHPpGmr4qu38Uy0249Lu5R05oqY2qFVd3XItxvy6FHcl2
WU+pPvtNTjp8RehNLi867846N8+lqw6Ow9O4DDvVPWTtGjWecXYr/PTIwOJAg3lessCPC0xaMe6e
yJlTf+PnKFz56G8b39TkqS4hKOFw7sUu79pgY7eKQ6WskEVzezeJ5Pewusc8KA5y8ZNTXbNCWLle
sTGhVfotAvFMJiBU7SIu5hk9rApprdhgi7SbFtumIDptWPZr3u/12J7H0tm7Mo+4V/V4Qec6D8lX
j0fGookN6ob10WpbFJz1+boFNhPLTOx1MX120j2byrunS2CrkUSmhUVbUnmE+6nFMdT1xV8Rg8ja
G+5NUg0X8+QE0M3sYWO12SFsKgKaPcMhtlSP1/DwpW9oh4dLwRLBVCI8KnP5kO1wdnznXUNKdfT0
XknrNMFpjPAmbJRHutEod91Isqm19ju/ongHE556z4tTCvgoFlA3/2wQ+CuL9oJWxWHb2NXL1Ls/
At0jTXtfnW8gL4yfGoPeMhjNZ++ozeC/zuZCweJA3KXnHZIgQMmh8yiR15O+eacDWjaDNO+VTr2N
0vehdazo/QYz5yFrNgaqzGgO+JGqAxARTkH5Ib3+QzD2i8zhogNxC8n10HGYWxaN58jcHDjBOQ0N
BPclPKTEnxkz26SmfO8Nn8+rOKdLZz0wad0Y6tU0xwGvPctad7on5cDsXCjI487tQ+LrnKu07vKk
kjI96/Kg7PcBkebU6/XoLe7t6gOF4ForLF1smNZHI9KBq5ZDc71LC5qM4GL1bw5pb9yPr6yd3aRN
RYyrCh/G5D5I/bcVI34XhrsqKaN1/QwsSShas546s93m7hQbabbvbHmTh+lzPrV5JNY5JtxoNzm0
xxR+RESxztXn5humxq8eRV/m7aHvh7tpxFdi8CQ147FQAd9oUE92OH2nHsGaritvh2C6Wdri3rMz
j0QKyeBEWc+u1/FsJos62qNDzNXgnkGWH22f+4D+WfcHyq3sLud3gyCNBrmfrNm8T3vueXuKpLXV
+XeTkL6IfXWTeg16V8WZu35UOH7KmV9QPZV5ytzYjbvip52zexnUP1p2qedQPQYeudbqpz0SYU44
pafnBwmkDEZ4XBc/XNL3Vvae81UyJqnZWj2XCEIStKgJa9a1vicvPQgO+GK2zmVDQVuBQaQJY5ge
s2Ud+4O9c2W9cwkzt655Y8Z6H05QElFH7YIF0MDjXm5evaaOcvlDt29ZPii0YVldpIEahp6+eM4u
VegLRROVJZIYLfAdAbEwiGecfHxk3k2QpVfQyZAepOiOObRifLubQJ0IZn/vO/dpEWby5rbcx1l+
oCpBmreoSK249IxtptU2pSFwBkXG0rxr0++Z7RHNRn5P9WjS5l8v1/Vqg+OFrGQ41qR94c3h6zly
15n6hfHgVtupswv6h4W6+wGbEZw0eQ0FawlIY0QVjZ192xbide5+GU66V81lNk/Vle6U1JuwJH4j
d3Zl+xmsKykhGBE+1maLY3WTDC5fL2tfeSwL/Urc+VhUl6ElNXNsToNZpu9zne1BrWxKhdLrZMST
E43WG2I7Os5TGVJsjenRG4e9VS7TL8yqnDsjnIVy3DYuDTRmPzdiWW1rp3QYBf1MVIN5poV4tzE6
20Z9z3Q+qjsxvkrGDEd2jeNQXFPhxybK0HAh304Yj0b7CfmOymlTF91h8YljW40463h9Te5+4Lp1
jRAPFl5jFYeL/z0g1SrDfGY1MAp1S8vRZSO3OAgv4Y9XWDqNk/aHT+KH41XY3+M0Lw81OrzdXfO8
HSZ/ZAT6UOPVz66/seFRJkSxkjGeB9mtstyDVJP7UF9XfvSJycqvyqeCaQym7+xeJ5RCdUgLYQoe
cp4gwlAOwtGxb3bbrs+313pHeFk0eHqHIw8AFXFxKx+UWx2z9XMp10OZ27c5Xi+/DbHAu/u5/4VP
b+uyWOolXwhgl9Fedqm9wFRw4nwi0L2pT2xq7jyUU9wpO2t+hN9fVY+81jCiTI6xIb56XDr0qg+C
7DgxWXEj6tucrF3cywcHZr2ef9uSpkKo537wbjGunAMOyzunmvZXmxHI+Xsrb+K8yjGB22QRwtnZ
DJbxAG7gw5qMqENZ37g9e8GgvSUBo0SaqtAgLD0xnmw0v9Z3z/7q/lzVXB3S3D+sXZscCy8dN7Y2
LqCuKH0QGa38vfQfy2DelJkZA0He+GzPRaZb9h/M4KLOD+7rFJWxuLHy/h4OF3Q2DV86Kqu0vqnL
fhOk9a3d9uxNwA2yPEUn3v/WGHMNFHCBW9xVkNYK8y6h/KmHzSKp68uWeWl+m2ojZqS67dCL93NG
oymFb0X5tPzMAs5zQVCtplSsaItT84M5IseAXTLyE941LZvyx66fBU96Rf+heivcLDC1okzON6Wg
C6S7OYueZ3CUZHS603AI3YFcQbd8qlSedFvP4AEOroB9B1yQrvoSUx73hhmqb78YYCC1SX+Dzj6e
hD/ZcZk2xi8DO/pWWsaZEftXNyR7BiwuH/+6Z40k23pBprB9pqfcJnmPiRYya1tw0ATdejaCbkt6
c72f0Tq9BYbbap9cbR4d4ouLIbidnP6tVupQwRxTAfFyustSbjkjFuHwUaXz3u+EsVFWF26ZccVE
Q7pN3W/HNC/uO5sNFtbGV7lEvk9YJNx0UAwqOI+JM0fwGbCzp49ObXpH2T60uOlJutoyeonC5uip
6beWx+tnN+100PKP5Ozl8yD1udJYALz1NQvDZIjHMhh+yI7on0hOyfibtb1EHNSyQLaCltEnbE27
AMXzQk8BQ8zWxOG0TgbVlw75S2ppsDAUyLeXqanopUpyQfn9a6u6Rr024Z05jUAOOMXW24kUJXms
qFnfwZ2u6SF11wTIaONZMmazpL3M1doam0aX1jmpO26fkaeVnGDLao3tih35ntUC+gLRpryhoqvC
d9hihMX3I8trcd8EzANyR3sETrdmf638pgZ6K0EdOUC+QNzXKGi8HPK5TX7NYvr+/wrlqI7f//kf
PK//R4XyV//5N6vO9S/8w6pj/3FdZLta1zAm4rvBEPYPfTL447pqE2DNxXMFW+df5UkQfth3wJx7
uOGvu3z/dOqIP1ilxZfKJjKaJ1iFf0uexOb3V3mSZCEBFSJA0rjKk+afdKR/kSelHGTop2ylE9g7
38isMLZz2bg3hp82H3ZjTW+CGV5Eb0vNpNafdthwqYqxvwRDkpwl+3mfSQdZP8xlcCwzlVFIsfbq
Tto5j3lOa5vh+3/nMhj2LWbG7ARcrr4PxViel2aQv5fUManUJcFjejTu3KToHw3WCe/YW7iaFRay
8zjPiKCf2tdBG2lcLxmXozu5G7H6xrYY5YCBQhgv+cjCSzua6XEkRLQl5r7nBjfX7iFwlfPksEmw
t40i/2x8zDJ+Jpejbev6sLYMGhe16NM6eu5hHTNx1sQqbJtBVzvXy4pzMyy3wqUAFuivK/eNlcgY
SM9TgtsuBm5s02Jx0YccmB94PWVkNtZ2JZScyGmVxboV3wlSYL2kXB7gztvSv+krv9uzdLDLLZbn
bC+7EXZ58dKXRTWPBhfYAeDBcj8pxrgEF7C+Y6bL8lb3swJrEKS8egbJwdI6e1kC9LC0YCJRtfRN
alGf6MnmkzMRIm0o55kYu+VHkYTktaaOsafl2yyZfcfo3N1rq68fkqoRt7oJ2pelNtWWg9Y7+I0x
P6dyqIiRb1NOH+xCNxnG9ngshul1tFeU7SUr123qdOElnLKvqau2Vk4YAG50nyReBBuDCoCk6ZFK
N5uzfdXZ44ONCEq/nhoELU+EvbbOxTWIFRPNeO8P47sxE9ybdXa8KOEyN3aONSX+6nSgQLPprpvW
17Ql2h4GYpzSZ8MsenTJjSb1tbg1E9HeBCo3SQfR2c528oZqU5/GmabLQCuv3Lhs+89M9DUKI/1+
Xc0vswiAQQygC89GNzCMHhFdF+QYiKCi9hrcy8Ex6PzplUSH4mRlwXJKAt6dKF00VVrVkT4CZtac
ubPSnGG8rLdL9y06rpEpxHpji3Q9+t1NArQH5449bLu1Mfa9t2yC8Xq4Z0ly00zZdq3n4rYPyXqW
Ifhtbwj2QW7jRkmN4MtaYPoyiU0oJgGEb2a8SPdq4Z5mi94LajanfQW/jFEi0ZPgBlw7snpjaxJO
U1J42qPAoIKbaOoa+mohuxsxh7/63joaOH9oOcaThY4R0XdgPxr99fYKbdr2mN1mJqZop/lpFhPe
swlhsbUzgtCd4mS30rqZyy6LVsOku7a4ZO3a5pa27buhae+GOXAeEGXHqPC7r8HoXzDXNBcmcA+1
MCVpEi2F9UyK8mCRz+77xsfa9sV58GT+yKwUw4oi6cKnSRTOKskp8EqPigA91nTQV3gQ+g89OnRH
WeDsCwVIekbhLliKuIwEcGAFyH6IsjL3c2kRqo5jfjdBJniahHs7BtyjeWZs6ra+8YclhtL0m6Dl
I3t78pZBsfNa1ADa2vIyDmD7AoUe1AcOVrhl+aoViWxpZ9qv7lp1m6kP5CnsjJ3NohCSgfEedtLc
1T2IZrPPnhMN9GeU5PQpQDwWT9OGQsk/w4xpXx1lEwze9F9llj+4tTvd45OLkCpuDds64jZ4bXxR
RSza8p0c26ckk9/YFj78qbvD7dTe+RIjjleW8H2b5JCV2HzddsQjM3n90SiLmSD7qrolOsWI4KzV
AHo79NS1LL5sXO1nmQKiWNZS/+7zpgD3Cc60Kb30VMjr9mIBSQz9xoRVWOcJowLHuAHxUe6GfF3p
KkDdEKqyxGx76n1/9eZlS+7uoGRwGoaY4WkC/H0FmZtc8dQjuM3+1IuDbrAkmEadeiVPWgQnpEZ9
Cmcje8STIX7KxnGLjZ+N1t3MqvVlSOQNzcgD6QttvS1LRmjsr96WhcJeH9Q2sxMv+/YMhh7WHJJ7
7Ep15/dD/yssKvfXysd2U+jwwZpzJw4YFHy6uRF8qJaxQ+8mJ34R7W9AEZO9kR4DrqLt3LkWaT8p
tbcvv8eRDSE8Eejuo1W/NqOeH1uYYa8DKE1aN836NwvraSrqB6OZKfVUHgqynbX3bqwueiXt39iu
P7HuvCQVOsySa8OOOQbu5q74Wq7txCCvlimDsYVJZGzGs92JjzZjHSCeDDG8MvTHeVBbCZvJ0gbg
sBbln7jOrnustQdGfViYc+0HZbDIZqzGD3tu6zPlRxFsCkjGz47J7COS+BURsw1xCLVb34+EKx3D
sGjOoqFjHZwcjVLIisB2LJ/M2vIhXWIr6cVLS9zP/SyB6G9lNc2fE8tIQZTUc3Kwiq59FYBynh2r
oacuMKRc6ey1Fx7GJjE+oIJMj7MQkNfsoH4UxJE8UYpgn1hqD42EIRnSDnmqlg2z3OTQakJ3vbD9
rm/nbmAAU5Q4JxNdvDSO9dp0kq/YVDWnsF3tG6n79YP3g/Go9rrml9JtE11R579T/if8pFejiQ8m
aY7yVHBCzmmOB6u3yZnYNwTvxOtQI5MjHHUBu9fQieTVuvqU5/gDc/Ou65NHo/C5iXFtTeOCZBeW
L54qk9+yX7ydso3DMKh96X4HQb0xzCv/ad5gv/00BTHiPs6RTKKGF6yUXGTZJGdwm4Sg5gjz1vwR
zMZaRRUHBU2P0X5ey8WT3UzhPQaXsUM9oZMJ2HiPkqn56OaEroqNs+vX99btpn3o84wukvsrHOc9
djL3xbGmZUMZYd+aJcexWazprmbADMNFb3GADA9zbnkvPY/Tdai2dk85g/JtALrvPkvr4UP2kxsz
6AvjpBTddmKlLaryPDhmLvxfBl56l45tvxuJaPvloZ8oxgcvZTctvDnM7Vpzcr5d1oS21F64joKe
QPeeIm3orJNLB/QEttzfyaTrN/3q7ZdGT3s/sz793HzFLooPbnCxqoaMzEANcKo3yfqDQMyDqbq9
4Ll0jfoM620vEp9TMoRVqoVjvko+4z6qlUhPXEL1rzlXVCka45qmq9qbiWSUlCNafndD8eEbQX8R
yId5u7pn2y7qR7f1C5phkd2zRih+dP08n2pjbl5Sr7QvyzQOB4+Mg83gYZtmBuLskbnyrxmj6JaF
uTHShW2/LH/auPAl4hGuSptmzu1ADbaUs02TblyH5XurjApvvqj0xoSXDJ1l7y7+wq3nHXCEy21u
ZOV92vTZjW5Ef4DIHjCpydOL+aeLTGry5n0xGYBoEqxN3LDHWsiHSSv/zbWz8G6BFAauoYGFJ2er
efEDjE9x86dBzc1UyKTxT+Oawwgnx37sZvBY85+LKg62MW59K3kKy7MMdIdjDCvAJh1hpk45vkJm
F0FC0M5s/S7wax/aKjv50h5v+lTap7Jl7Nz1UrFdo6pj37fTUU++eOsCq4qxS9P0GqIBkgJf9qqm
dUOAxU/K7YTmoGCoM/aBFJqc02kA8KHNPA23LDJZN72zjgPOMMdOsP/5BU+pY1CcCUVM25/fc9mo
9me/SmPbMtJOZd28s3uH/UorSeokX/x0w7QAPzupslnMu8xe+VAnJ8yQSR1NRe+YdB4Zy+0rVKOt
WJawQmEKjeewNwgShtWcAjhUdRDlhJAc2qEbl6gc1pYxqp7elp6IOqZMaOyO119XIPBSPdfplZOH
bxFZQeclaQklq7i8cWbwao1Dsc2yptsmre0/Ky8113jEMPq45uQeGlBSdmmtm42pHGIdlGfYfPKV
iOc2sPFeyg6dqinUc7n4ZKLaeXXh/E93eUohN4yYknVZyQu0frmzU5e5S45ljMFw0fwWxqA/iuYq
IKfeslub7nkemj79X9xdyXLjSnb9FYY37o5oyJiHCNsRxVmiqFKJqnHDgEgUABLzSMDhCG/8EV57
1QvvvPTu/Ym/xCdJoR4T5JNUQkY/+fFFdJeKqkQi8+bNO5x7bh/0xeUAnaJuNJn0Uhc3gjgQl7F0
wzlTpa7Ua2TaUFyxTfwbOclRsxVE3j0YfCUoJjh1uEDAwS1hAqVny9+wOvklEHrq0CmQUAhTrhxH
JPy3TPOvkcQrQ0/PuO3AALnYFODf+jL3l1B5iAAF76vcFafAlmd9CdX+gwwFJKNQ4oorAZfzVZyB
GwRAYMBNk5CblZyOOFRJ4qmpzs/QwZEbAYcuXQaA3kw3ioyQ/AZsFQN0hva/pFWEDGKEhlG5nhq4
QQSw5Wp+NcVf4ULlEzgtk7TcCp8RBENyCA4rqkWMBx/yC0w30GJFWfWzDH20ACEDCSWKqeF8xXCL
HHTKhFqXq/eODjgruJG4vrrluFmhDqN0UTvSXZnIV8jHI2WhCrdwGL7lBgr37UtxgzhjXhqXru/C
xhWQQOHLuxAeX7+QSuPKcCQNSFygQSAf20GWldkXTPTrsghA9ZmFn7nSNfrbeANOna1slRtnVgSu
OqjB6SL49Rh1R/NdvOMQeIwA5tec75KCE8HxAJAjVw6HwQBjpLYBTlyPtOudjJxXinj/No/QlMFf
zhNPQ4gu87ybRJIDaCBPn9boYrwkNZDKnAcwoB/hp2Cr7D5mVRj3lzqw0yHPQYh3wKgSFOouQOiW
g9WbIp17LefBxEVxyywWvYEEQsMd6uIXCbDuAJqH9SQWlK/F0tG/QBFup6W7/SargYSWGFyk46UR
5/zEB1U9isQQfDUpUlFLMVWm2XJ7XxbwEKHaEM3eGBl8BTj0fREW0l2InufgaavBiQ1MkOZN0HRu
sxnFPBiKbT5cDtFwezPBP4xH4HpbuJt6VemITjtchjwIiEaGmyJa3saaAn8n1j5JLgBMfbSE3FzK
xiZ/2BQCD0YjUMv0cXRGUrQb28Ym6hfijrtBf0XjTjTQKH6QLPV5DMdIz7O5u/XRlh1Rmxkw2+oY
4Bx1rGbySFESvV9qMWqSJHhHUlrN0ePc6xvgmM3i7MaIjdUm11GLXyG15nvpaMeJM4TwxeFWjQkD
cvwxV7hFwqFSV4xRPeMI6dcsU8spnErIq0Ii6YYBBFShFtNYtnW8IS6k0r5ZgvrtqlCq+r2w877V
Ml8MNKnQplkBBxTOCz/IffBGxO6NCDDs5Q7+shZhDFF3Jwos9D5IQZByATXNaGP7E5c01FIqGDxo
ogQDBE8vUsF0sySHYhW/bZRYHwWofNnUEkhbinw5QElUgD6kmQSLGL2g9QIUgLqOJE2ITsyowVrE
QnwZR1BJnAKQhLRRoIRlNCQSbPka921/yS0XW/GBE8tiIvNKNU53ifuwsxElQpjryiu0b1pazDKY
67EgeJMywWWMCrUF7or0fe7l0ZWvhQhTBCJ8rFIGlFqsL7VlMBXVpT1AS0FgJbLbGCSvFfozIA5c
TfNtgRKXUgULrgCFYwcBeoaig0OcKcVE4D3lQ6LK7gSNQyp0JYmqobpJP5eGkr9Pt8h7BK7+xZCh
VYJwM9ku85rQ8czRX1icRkvAApBtR2bFTz+WQAxLyeY69JN1BDoAkBECWILueMtJtXPrK1TEfJGE
IPngp9p9tkQBj+KFsGNLI5sEgCLceIgXoBUTN83lOL2Ei45aJi2shksZkEJPBqg+3KgZwWZUo9wX
PxiJq0GXcsID3LcHwPjQP6H0xcvIIwwQaQ2KhSVobxGCkWFGj/wt4Oa2DWicVABb58bI4Do7gJdA
BRIC4sdfCir+gCopdyaCLHZLSOgNEPj3Ex/BP9e1h+DN5edoYbMcKtLm424JqpLU5qd6kss4eQjx
ACYCl15FS54aPPsrl98C7Z+A1ckEByvgQk6wiMSdmUnIkPs+gvbbwMca2cCZuNEuBn4FUYwkSy5j
dZf0IxT3IELB3YFy5sqODbibYNMbhBLC+h4ievwWALANKjWSahdP1RBdqGyF/yrg4nkv+/qch2Ft
FNVwkwnxYMtvZ2UQfM5BhjzlVHC/q0riXgs6oCRyPiqhUW7EJRiWiZwEU2kHKUdVoDGpMv0DDA9+
pOZGBdWPrmmCtgNHlHG1q0CrV4RwMHMc0D5MwO8OjDJLr5yV5IYqGsFUqC+wdbQKKSKwQIMA/z3o
raao/4N3CgqSSZyDs8kxsjsFFSNqnaeDaqlkd0jwEwz0F0ncxJe16PvIFuoo7hCueS76oAbqJJE4
9buO9KHsLicg0v+alDAnUF4IIw4cIIMaAQv0zHWTCafKXzJFtL8ZBopQtBqJedG7jgpnpeFS7OcS
1k2DSfYFtTCXMdpXobJTQZOrovgQ7jYzMUvHcgR+7mQLCEW2kxAzcFGes0N3B7QJupe3vjMBDfQs
tVMdF0dVjutKMuOteuUvs2th+U0rIFdg/bZQ0O4OOCKBcoFgZRaNhCRCqYWiBNlMyVVtmOjSFn2k
1Q+7AtsF7NMIFUswnXx/sgTL48jRIly1aIsIlzMYicuxq/r36I8A3mPUUYJLR5t43iYCHV9WwacX
wYXwUXWk7woYBq6dSpCRe1akMeeoyXWehxyQeN/4uPjCoSjJsDckUxqvNVAHjSNw25FCrmgk1ijB
d8oIaXNUrzzgnkXxoLIdlCBQRPef3dddDQItJ9sFwyS2ElkcCeruBkHovrb1VnkKYOtGUcFyA6CO
CmboKdD0m7lbOvW1EIvKPTjB7Bt0tYe0yJ+5fGOGYiFNjWIOqvB8Gkf2CgCtGm01+d11WaW7Yb4B
ZT7i3zBbgMzSimvB5Wdljstkl1aDapvE/TpSb3xfnTt5NTKcbY3Vixxk48V6LCoq/xV9D/r6TlRG
ebRMpxLwpzvOSsNRCvmPd7eoeR6VAqCf2+9V/SnnvxYhijtxN9ZbLxj60taqlGCsRx4MyCzY3Ko1
CGbyLY+e85lfIITlfE43HndpowgZ8oiKPUG4R/0wquckzls7ObAsPqqCrjQxqT8gnCkNNxyBGfDo
r1NHXHAFc3R5XeJkuVwACN3yJuPUclKIsYtaLhvIunT3sUQhaKY4M8e2oftzjhvqOyS2kTL4Isr+
NK836Qg1PM4Mxa3eHMu/G3O5Ml3mMiYKjPB9YgCziqXKv+TcF8UoxmIFUJmnqSi39YuB6i9B3y4L
yUL2EUwrdfHKFupLlNU6E5gkKxV9Gpdbe8Yn4iDPi3WwDG9QTbEcwz1aG8jDiCG6HHoeP+PAKwGc
Flas3ox81FmhecqI88RtfyOEQ5lHSxK1VoCRdj1pjIruSb5bCjNnp+SjUIjkz6jsglmgIwUM/Bxg
7A7gZ2HNAywIxtHpbplGY7hTgCvLUfpBLDbcpYuMQQxajgDRWzXD1a3LVqogBYzoirDbrSQN09FQ
bPF1i8MOB2QzqMtFZStT1YUQAvzqTXJ3ewlE4SjDjasAfuNqX6MtijIT/Mtcza/s0qnmNTJF46gA
0BeAjczVBnyFiArC4sA8wr/z89tcQ1mzsVkk+aYeJoHtf0szd7ZZcoh9lXd5psToA1biVk7Sj2iB
3ncr2M0gcAY0CzxbV7sCaYtATxDud7XVzpPVgQpTouJTbrLRYmWWqLipEARLZqhMGtllXvXVEAGE
WMNBMGJ5FiMwK+HWc8Owz2s1cFYgHwrlQaIEJRDRtQgYUF5oIMRF+C+a7+okmaE9R424SQmlUiA6
BxBJOkeA9HsYgQWZW8ZQvIAUI1GfCun7rOBVIC84rl+BjGEoweOaVjrKvWCs3aPQVJpm6LEy5TjB
tfuRALtHFvQS9Ytl1leT0JinqGFy+jlqzsebQHGgWTeovY6FjfYR0AxlUOagaQW6JrgstA0Ak3Ws
Os7Q1/JgvhQIOSjuIHvEx5k+2VRwnQWwiAzxOFRhIfb+AOrAENYdqqgGfOhHYy0uEeOvQ96Uw/ya
81WUqwXupZFKzmeR0HIVBtR8sYvzcSHHm0txZywHS9RIjCqhWGS4ly1sbjwqQLuGCkAdxRP+FqA5
ACT4tQPbBp2b0FPVCmMHtJE5ImJ6nkeDGgu5UtDs6drxNN5M3FqdqEFWfgm13e4TELPawAtR9Qrk
uXcFEN0wj4EARDjUlb6KKCCaIySkTDYJDM0civA94Ogf0U1heb3bGsEHtDpWHwo+jROgjIzdUDHA
HFDlkvMpQ5ebbX8LOqkbECZuUZ+PRpbCLo0HGwHAvarMoy+5VhtXJecvx4hOASSpe4C/pEsRJPlJ
MvTrwLTj5FZ2kT9weMSSUiXmLp10o6FHHXCagoF8AjaMDxcw+yKUdvrKVzGsfPTEUuzy087YbK5y
lFAhzrSU31dRHoK63Sj5KyOs5ZkC0OMCEFj3WvVQlun4ARCkaPFnv9c82MMeKionwFHofU5L9M+l
vEvWhZLmqO3Ww3G4VKtRmfD1uKg3cl+QclyLZT30bV+4k7d6eCmKUfolEJXqGmzG4Sx06+U6ERE6
QQwosAUVccREhlT7wbrUEMiW0ZlkGNXpx4wTeKgbzq7XuQuwJecKywlCpdIs3H3apFvO1HbZEp6R
mk1Fn88/pLZsD3X08kJHdteb7IDCGaipkaDjEWguK1SkD7ZpSQ5PXG3RJX4H9gDYRbDxYiDy3WVR
Tnm0OZgJdq6hxlFBS2kwzK8iLMBVDdTxFCEGdPzTihDwSoQv7xJ4+KO/gIRfSXwd0dt6g5pdvzCC
2bJOFcQ1a4J4s/WhB/AnVIyc3P48HOP9U6QoVNHYb5aWkQK1VRhViWs7GVhAHgvWSJkW9cMoyNys
+pBbSXVnpbmXPf3tDz4RMtC++O4e0MXWEC/6pePCsdOBetZ+0Psqsv7p71ZhHmRkfrYbBhS1Shvf
sR9o/zJPDeCZmHC+xsgKfwGGG9ABo1X2/oMyQS8EquzwtXyBrp2aKCPIfPgcnne0lqczb1YR629b
4VPLxGIFQEnUgrj87BJIxoUKgDdax4Hw6+jdOe0CFXZo1mCAMmv/wfco93tLLw9QDFWA+LPvLmso
QtR4cN3Q7y7IFwLoxtHTSXmj+65CUDu9uiJe6MBbGyrqHPcfwJhau6+BaB2Fj4evCePUG9t90hap
6xoAJAMIFTi19h/69CsXqgjCeV1//JaQmL2tJdAAMOu0AjIIqWQkP1FqfdhmaJMjKRCUC2DMQAaG
WoH9580JAcHFdVsBFbtMKP5Jz5OjVxcvAGkHAxr03+PnrW0+aczU6dUV5QIc/Sq4C8XD7tIqQL8A
9FEH9vFww7whva8dbqLWDfsT174qXSDjqqGoWz/35iJZGB4o4Ter+0hDim57L1zgBQ1U0z8aPrT0
C/wFWq7gvx+6761Jv0CaTHVaApDnKaICxgD90brDeTpSAIJ4IYD1HeDsg5J9Q/KPzrsd310xLsCV
DasXe9wo9uN35y80VCmrhBQda/yWXp301+y07TB8wBOBtvQgith/aK0nGBcC2BfFxix6e3YPoN8d
l0DG6QZkHNf649VG2z0cDgbYwAArP/r+bYmBKHYWA7g9Gng9RHA07T/0GsADwK1I+sDtdQB+462d
BEhoVzEAmwovgJeb9MQhH9r4A+0ovGJVhgt8+BzE7g0pAzjmHZdAkS5IGx4Ji3D40FLAiTgJPDwE
/lFX8IcHvmgNXvBLPwIlA8f11vs4imulR8GYZ3+hiSGcDvAYACF1MJKA8P+PepP9r5LAymHwXwMt
/0zFWfZa/+jLf4S5dfQj9bvpyS8/vvzxs47/inrVs+/Q/OXUtRIzWaFF/T4g9PhWN6aP6M27xCYz
CszjmBCphPl1nifBox93x1MDI7HnFq3SIDibnYcFiN31mnH2OwN56joqWWOrGYYMKjOY6gAUpn6r
OkphsLKjVW6uw+R4uiiF6rwG48QKVk4PGSSTlgYSI+i6wGPT23pmsO5dpuT/0mZEstakQWjX8Sd5
1Zq1QKyOrsMu8gRHw6dEY09633XgWzMx7dysmimSdQAQtfnxbMz2Rcfu1kryZpTDoLhyus72Y5K3
Jwvfr/u4n6zAqnPLo5QPmJyfG/mcGvxhYp+qcTqc/PPfP67fXlZxXTZq9VgxP6HYT/T6E7/7e10C
nm0ltK6Gc9xVat6Bxpbe2mc39hCOePpaydKyfdRZjAuePTovAjOm6wr0c+Q9124zEBEg0ouo67AD
x1w3o5AxSX+BrmPeWVH+4LmrXvi9lzlWb4AMTtgMu38ILNuuDxlafrhKkDla9Z5/HgMJHEB1JyGd
73peuzwvhKgFCJOQusQU8Px3XZ4BBkhMr/fue+KuzODHGjUjk21QGNwRAzOyep+sZE3dayR31fUN
UNX5gLYKlMSrDOyzkV1FWTM9sgyks07XyY7i3MxC6D2PGD2BRd1CKgOdMkoAzKWH3RfH/3Za9kVX
/Chz3DCi1TXpdNx1Pe5x7Cdm22LVGdzzE/OBPoSkBWTX6U6c1jWgM9iyU0GAX999roNf/juzeuu/
vyxCN6FOnUBIEbouxcwKKkp6BZHBqNfuQ9sqEEi0oOtsrwFazBzqchFYWJOYb2sVSLvzrrOdm2vT
NtOVSTlcIK9gMTSYyTJaHEhTpO5T9szSbcYh6hJpmObH17sWc9NrDcrgFM9xka5WtDAoTNYWrlvm
5tQljRQsi2UgI7c7FAksrrl5WBP9G+e0TBCgQleZuHFh4jfD7EWCxZWxH5W+idCyrXnM60XtoIY5
MKOmZt4Mt581gnCd1+Lul7/mQQsGhTweg4HhmawpRSzyDMzYhVWtHMvzLEqYEVrvPuMFaYL1aHA2
o5F1Ruq2+fH1u7iAe2+bVLBOFBicwAXimYnZu7bCgDooosBAeS7QfcyjRRo9xRgsRr42aQeTxc1/
jwZyzdz2+yYxuKAXv/xn2LsP/V/+2iMhu9vkl/8KVm5Er7XEYK3vcQzT1lpLDA7MvRnUbQWN9ESz
UK+X6I/2yQGXGQg04gRbxBl7YzOld1NmoEsR53dbUWiR9EDteqOMEIdB4oAyCUQWF+y3Ex9EVBkI
2zfXfzAfSlqKSeuMrgtx0KGLk/PNIm7ed5PePYw5SokqEgN99O6hsqi9Q/Nt0gEaYD3QoQlQ1M/7
U79fHFZEm+pfGzX+cSKxA/i0tAXBQm1N0Bs0IHmXRtjJVUEwaV1Ff27t3JbxziIVtTDRkaZ3S655
a38FzYlNDHBNM+ODicLgFHwE57O17i0yM2tZVzIDzfAjoIcwJCJ61Ow1nrAe/uYGpEdZ+afi4QOU
5Dw8WLRpgZiFBOT1UzfTYfzf8QDv379rKuV4/uRWRzr++K9GJNLWoAGoZzXfNH/51BL3Lc+t6WuD
hWyEaWb27lpiweRi9noL0yvaOWLtKXF7obRNEDG1YB9TokxwPb8pxy8cGL3J1nliQioPI5EDDnBV
8+PrLbYbLPA+1doMtR/5yaP3winfQlX71EIIxrNLfE46n5BZhplLNN1GnqiR9z/OjfnOe2ib+gzE
5l0AhEVC7S4Db/tdDlIh2t8hPbu6Hh4oKDSq8ZuB9pej0Pz0+qPTD1P0Htvfv1MrqS07LFo4IZGB
e4LJmwkdpmMRvAZDu42rkdpBicF0h1bgm8m2WV2y1qSIoOsWXiZYBto+YxH1A4lV2Oofpz1lFbxQ
9Q1qa+XQa8si6jd2T4xUgtLuurZjMwmtc8AjeBDdB0/MYEUZB6ScpuuUJ+4DEsEZnXMwGOzcBEWq
QWpVzRSJ/D5/az2fEZ9YiW8G9LAs1gGOC726LMK0IIRH5IJSDfB2myV5vcKc5gF0DrUIAos46uXq
RDmg1qz7fC8z06NnSwpCusrulZW0BAz4aAbDAhAxNyuL8gHRHa/7yNdm1gKqonCVwbBu5uRt0wS9
0LuPTNqCmtuWAMsM1vjahV7PrCDNLBoMJbAIRF7nO8sHPCSxmyXY2+KkbrirzM1Db401aQbaj6s8
a4w/r9bmYWC24hsKgyOCTGpGT5ZFgPPGAnArOYHXCizikDdhUrbQqiyuZjQIa1k9aNjd7OLrFfFt
mGR5K/O0r/LvKmd3SA617CnUfXaf8G83+u2IFVrstSZAzHRegYXXsYgQpWtenZy4fVFV1xVeFCYc
umRNDSyyWOLSWtOXx74AqvN8SzerD6eOnjIDdfxxm2CJKeMS/b6bx7z+eDwGPWduYK9D2m1kge/5
RACekLsBSFGaye7lgwm2JQxwQVl2Qgs0C69mYZ3vZdPxCKLiwSKo2nkrRqugOWCzPK/fSyhmJPDn
5spatz09EFOwsOdmYRoW1Gqjpl1Wn88OPX+9/vLvRP2fc83AqCDoKChDRkoH+amEVubPrdXvF1pD
9R/k7yWhNYhSAI3zTElAuEI8/5nfeRO1Y3uccrMv5IiDBaT5sRHpx1d+YWThHVrrJiuiP5px9rYc
GBSan185bhtmcAYh+XMzHeVoNUrp5kOEtWXL/tygh9P87ky6aJ/v7DT2Pvh4Am1BGqbj0j5CiE7n
fCiZ7DTn9+Qk0I4OuFp1GZxKMsqrNR2pcOPEf/i5Nb8FCxcaP7aeosqo30aWWRZBXyJo/JPoeKQt
XobcJimO1oN0SUc7FwMXuwg+BhWM7m1Jz38l7nrpg/pwMFBkcZrW1HgJrdh0EBfg/VBpZTxZT/DS
x82B6I3CDEAT6tiiMFwx0NwNHCCgW5AU0KQweLe5aTuJ9dCMtFc7kqSR/0DFYWiGJoAdu/m6URev
WMQfqdXeb3hWOmh/UPcsGxJMX1DgoanBs4/9/W4pcX/UX3JLHa3V/4dbiCRV2npNOLmHjl7qhacV
yvh76G0fzZNmZ4m8gfRLRH7dUFVYQoTh7Pl6ht9x38lV9wfc9u82CkBcJNEpJ/SpE/jCfX8Hf+7B
dDf0wE+p5ZcOnPhW6545ubt+Xkz7ZmB75tpKnWMRZRFynaOmGskualgWE0ZDEnptWWA++yi1pAFt
EoO5ooLwIVzT1xqL4PAicXvXZrCl7stT4/nnpQGJfbp6n0XkFugMuzcj/7N4d3csDgILePslcu2B
1bKLBBYcFBiZ3jqBBUL8yoxo8RVEBrfNrErsqm6rMwAym/U+Y8m8UO8cvIpZ2KpFFKSnrKQXjn2w
/s+MzSD7NzPRYck5XRIG5/rapMt3EWbovs6IwpjhyRFhQfmBPARq6VuyzAIrhkzE2i1o6KOgMrjr
MLBZtc80i6rdGyuiS0oEjcHWET4OZFnPhaIEncn42xNTBX2uu8vcLZhr3ChCWAnOmgXP97Ft95Me
0EvPNgLEZgS1QY0sMJCOe8d025kfkbCHHt7g9aru3ty4pysNZDuLoV2UdzXjEDdAZGFh3KP2g5iF
bTUnstBIH+sH68xysEi5fnKtDABIaj1YqLr38ObConeZgTsj6v1DD50skjDLz3hhhHOVgcg8PnCW
B2aK1jt4ZPNH99xDNZlFrnYRgQbDq87pGwRoWNg+c3e9RuJhZKbZ8R7J2tOjvzTk87hqC8fdIvAT
YNV+/PFA8XT8UIRvEf85iTP+vHW7v1VMbFDiev/7b/+BTqSV2UMXZdRMYAZT0Az4ZrNrlD5E7AP9
rBnkW+5dUH9wKGGn67Y1MCBKhPyvqwJDzeTW3Dbinv7D0DXDCv6S2/sAKhmTzsOAb17UGDx0GG7X
IRbw3tzCjXRpVDPoyxErfHbzfr8ABwKaf8gAx9lUiPI8KP7324lzsfk/YOTpkOoIUGXhh5QDzwKU
1weSEqWEjSbZ2xkM7MQFISMMg7MXDoPhB+EqTHt/mlmolQnsP597DAsyjr0nCwQrEt7AdqNi9gyd
IAvc1yAMm7gvdY2wAH+N3Y17vLss3JcxsC0wKH5Usu3xBu4qOY2rPFkU9kK/4JEpEuCt6iRuw6Ky
5nH8fWiBbDbBCPxIDJOwGc0fyYI2EYVNlCl7mlT8eWNlagHH9Cih+3eYr4bAE3rN31GSheRxIxSv
935mLooBgb5pRiLKAxTlzY+vH3jgJHBQfDN9fJ1mxMMDGMz8xip7A9M7A2Jhgey5cVuMKixouD6Z
AarhcmopNAZRrxsTng81KoszSxb4m4WgDF1kApBN86jXS8etm61MFwf1jDZGSpvBA8woN5GFLc8Q
tQmkj0NXq/sWC0OvucFAqHFJpY7pnY8qnSJafl7DHOqkp5ZnBeZfeu/SFaDb4LXZK5t7cmLhmMEz
GuSBQxsULBzM+3CLsgRq1UB23n0v7hHrpGfLIk59nwNY2posA8n8jO110/2Cj/MMIYTm/fd2GwvW
rRMjU3zeF3seeTcgQUMryX5YhMfzVoBm0DRAG8BajyJcGR09m69frySoSvveHIjkpPc+RwwE9uI5
xYGH4sk8jxZCyLSTXgpv2AVVz8CFujo+x24cWfana9uPf3tEwsBN2TvDEmL1DFbpb/uWB8EeHDP9
NxN4qoJ/YoWJTWdPWAT17/K0leEQWYSA7n/5H9ABVVZz5vaq5Pna1XMS8LcpLT8HKmu2Zb9Xj+KL
3fv1on6mU8Lx27wN6T+HZvsDvuUZKN0f7y3PIff+eG/5gwbmb/tqr1TS75L8gTKfhEYBvt7oQNTA
ReeCvX3WN5OHdmCNxRPs3PVoQhQWGVIyWzC40DECFllMkDz3TceEL9+8/P5+YYBgGZgVquPO2XIs
8o2DlnSwsK2HoQ8CO7rWgEV2rxn3PIU7C3gFGL3aRGEsCicRBluDZyunCxtYcK5OTZikxxInsDCV
riDHrf0TRAbxAHjuhNqwTcTLguQfUJ4sJfylVFpWeBKH/8K47C3IHbKQcEpRaUKRdNz61fB6XTun
Q6hh5mbZwdu9sQqX1iAscvGHp1znK9pYF1nUsSEgErhrc32IjoQPKPpoluWgARlEfAiY47A+A8gl
MiJnImIiC3qbw0J9csE9AqY8EiAnTTsOWuEEC8Qi89InbNqp0/vkwpM6q+RFFqfj4+LJJzAQ5D5C
8C0OfpEFNdoAtT2A/1EixSI3vzBpq0hkEWNeEH7FEQonkCzI6WPMgsjnIJ0wYTLnl796ll8dr4rC
Iku6f4G5iSfQNd2k2yKDYNXhBQ63QO9P4z3Hz5+PX0JCiOzZ8OGxD9vEZP42HvkB5fP/wuyHMUqq
3I8XlzRn7XpfDaqoxSrGImw6ASIZVXWJGzUzJFeHwOKCvYSQUYOyIB2/TBPToriDBRaLi7nG1FxJ
K9muO3YVJuvWErAokJ/lJUzPZnr77WJBn3xtPZgBTUiLDqHNY17vsb6HC9WMsp8sC4bqDyhxTahR
WeS3F2a+dnvvErPNLs4ilb2oWuR9Iosii8ckBJlzb+S7BDJB334snIfPAAfCxw4okkCUwjYb8Hrh
+GoBKdwMszdaWXAP3oQ9CN3fp712chjEC83DXj/nCaH46S3yhzXykWBBpo6iLPIs1DL6CDycM7VJ
e25BY+EYv3vIe/M8peNTh9EZrNG/3I0Wo7tPo+G/9ojwEMzLifwj/IxcmARmdl1EBbcsP9+B6JX2
x7l/RvdTJr+x8gBv+ef/AwAA//8=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1.xml"/><Relationship Id="rId7" Type="http://schemas.openxmlformats.org/officeDocument/2006/relationships/image" Target="../media/image1.png"/><Relationship Id="rId2" Type="http://schemas.openxmlformats.org/officeDocument/2006/relationships/hyperlink" Target="#pivot_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83126</xdr:colOff>
      <xdr:row>0</xdr:row>
      <xdr:rowOff>74814</xdr:rowOff>
    </xdr:from>
    <xdr:to>
      <xdr:col>18</xdr:col>
      <xdr:colOff>592402</xdr:colOff>
      <xdr:row>4</xdr:row>
      <xdr:rowOff>95548</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83126" y="74814"/>
          <a:ext cx="12548398" cy="74690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465512</xdr:colOff>
      <xdr:row>0</xdr:row>
      <xdr:rowOff>83127</xdr:rowOff>
    </xdr:from>
    <xdr:to>
      <xdr:col>9</xdr:col>
      <xdr:colOff>465512</xdr:colOff>
      <xdr:row>4</xdr:row>
      <xdr:rowOff>8313</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65512" y="83127"/>
          <a:ext cx="5985164" cy="656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ABS</a:t>
          </a:r>
          <a:r>
            <a:rPr lang="en-IN" sz="2000" baseline="0"/>
            <a:t> Executive Summary&amp;Profitability Dashboard</a:t>
          </a:r>
          <a:endParaRPr lang="en-IN" sz="2000"/>
        </a:p>
      </xdr:txBody>
    </xdr:sp>
    <xdr:clientData/>
  </xdr:twoCellAnchor>
  <xdr:twoCellAnchor>
    <xdr:from>
      <xdr:col>0</xdr:col>
      <xdr:colOff>95861</xdr:colOff>
      <xdr:row>4</xdr:row>
      <xdr:rowOff>174176</xdr:rowOff>
    </xdr:from>
    <xdr:to>
      <xdr:col>2</xdr:col>
      <xdr:colOff>640175</xdr:colOff>
      <xdr:row>8</xdr:row>
      <xdr:rowOff>63270</xdr:rowOff>
    </xdr:to>
    <xdr:grpSp>
      <xdr:nvGrpSpPr>
        <xdr:cNvPr id="4" name="Group 3">
          <a:extLst>
            <a:ext uri="{FF2B5EF4-FFF2-40B4-BE49-F238E27FC236}">
              <a16:creationId xmlns:a16="http://schemas.microsoft.com/office/drawing/2014/main" id="{00000000-0008-0000-0100-000004000000}"/>
            </a:ext>
          </a:extLst>
        </xdr:cNvPr>
        <xdr:cNvGrpSpPr/>
      </xdr:nvGrpSpPr>
      <xdr:grpSpPr>
        <a:xfrm>
          <a:off x="95861" y="917431"/>
          <a:ext cx="1874350" cy="632351"/>
          <a:chOff x="191410" y="876962"/>
          <a:chExt cx="1378165" cy="610988"/>
        </a:xfrm>
      </xdr:grpSpPr>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191410" y="876962"/>
            <a:ext cx="1378163" cy="6109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s!A4">
        <xdr:nvSpPr>
          <xdr:cNvPr id="8" name="TextBox 7">
            <a:extLst>
              <a:ext uri="{FF2B5EF4-FFF2-40B4-BE49-F238E27FC236}">
                <a16:creationId xmlns:a16="http://schemas.microsoft.com/office/drawing/2014/main" id="{00000000-0008-0000-0100-000008000000}"/>
              </a:ext>
            </a:extLst>
          </xdr:cNvPr>
          <xdr:cNvSpPr txBox="1"/>
        </xdr:nvSpPr>
        <xdr:spPr>
          <a:xfrm>
            <a:off x="196881" y="1161066"/>
            <a:ext cx="1372694" cy="25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6611DD-D123-4324-884F-D6B0CFA3F4F7}" type="TxLink">
              <a:rPr lang="en-US" sz="1800" b="1" i="0" u="none" strike="noStrike">
                <a:solidFill>
                  <a:srgbClr val="002060"/>
                </a:solidFill>
                <a:latin typeface="Aptos Narrow"/>
              </a:rPr>
              <a:pPr algn="ctr"/>
              <a:t>$6,45,223</a:t>
            </a:fld>
            <a:endParaRPr lang="en-IN" sz="1800" b="1">
              <a:solidFill>
                <a:srgbClr val="002060"/>
              </a:solidFill>
            </a:endParaRPr>
          </a:p>
        </xdr:txBody>
      </xdr:sp>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02348" y="923858"/>
            <a:ext cx="1367225" cy="284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Total_Revenue</a:t>
            </a:r>
          </a:p>
        </xdr:txBody>
      </xdr:sp>
    </xdr:grpSp>
    <xdr:clientData/>
  </xdr:twoCellAnchor>
  <xdr:twoCellAnchor>
    <xdr:from>
      <xdr:col>16</xdr:col>
      <xdr:colOff>496850</xdr:colOff>
      <xdr:row>1</xdr:row>
      <xdr:rowOff>38220</xdr:rowOff>
    </xdr:from>
    <xdr:to>
      <xdr:col>18</xdr:col>
      <xdr:colOff>449077</xdr:colOff>
      <xdr:row>3</xdr:row>
      <xdr:rowOff>105106</xdr:rowOff>
    </xdr:to>
    <xdr:sp macro="" textlink="">
      <xdr:nvSpPr>
        <xdr:cNvPr id="36" name="Rectangle: Rounded Corners 35">
          <a:hlinkClick xmlns:r="http://schemas.openxmlformats.org/officeDocument/2006/relationships" r:id="rId1"/>
          <a:extLst>
            <a:ext uri="{FF2B5EF4-FFF2-40B4-BE49-F238E27FC236}">
              <a16:creationId xmlns:a16="http://schemas.microsoft.com/office/drawing/2014/main" id="{00000000-0008-0000-0100-000024000000}"/>
            </a:ext>
          </a:extLst>
        </xdr:cNvPr>
        <xdr:cNvSpPr/>
      </xdr:nvSpPr>
      <xdr:spPr>
        <a:xfrm>
          <a:off x="11198293" y="219763"/>
          <a:ext cx="1289906" cy="429969"/>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Sales_Data</a:t>
          </a:r>
        </a:p>
      </xdr:txBody>
    </xdr:sp>
    <xdr:clientData/>
  </xdr:twoCellAnchor>
  <xdr:twoCellAnchor>
    <xdr:from>
      <xdr:col>14</xdr:col>
      <xdr:colOff>382194</xdr:colOff>
      <xdr:row>1</xdr:row>
      <xdr:rowOff>18631</xdr:rowOff>
    </xdr:from>
    <xdr:to>
      <xdr:col>16</xdr:col>
      <xdr:colOff>353528</xdr:colOff>
      <xdr:row>3</xdr:row>
      <xdr:rowOff>105103</xdr:rowOff>
    </xdr:to>
    <xdr:sp macro="" textlink="">
      <xdr:nvSpPr>
        <xdr:cNvPr id="38" name="Rectangle: Rounded Corners 37">
          <a:hlinkClick xmlns:r="http://schemas.openxmlformats.org/officeDocument/2006/relationships" r:id="rId2"/>
          <a:extLst>
            <a:ext uri="{FF2B5EF4-FFF2-40B4-BE49-F238E27FC236}">
              <a16:creationId xmlns:a16="http://schemas.microsoft.com/office/drawing/2014/main" id="{00000000-0008-0000-0100-000026000000}"/>
            </a:ext>
          </a:extLst>
        </xdr:cNvPr>
        <xdr:cNvSpPr/>
      </xdr:nvSpPr>
      <xdr:spPr>
        <a:xfrm>
          <a:off x="9745956" y="200174"/>
          <a:ext cx="1309015" cy="449555"/>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 Tables</a:t>
          </a:r>
          <a:endParaRPr lang="en-IN" sz="1100"/>
        </a:p>
      </xdr:txBody>
    </xdr:sp>
    <xdr:clientData/>
  </xdr:twoCellAnchor>
  <xdr:twoCellAnchor>
    <xdr:from>
      <xdr:col>0</xdr:col>
      <xdr:colOff>105102</xdr:colOff>
      <xdr:row>9</xdr:row>
      <xdr:rowOff>9556</xdr:rowOff>
    </xdr:from>
    <xdr:to>
      <xdr:col>9</xdr:col>
      <xdr:colOff>649731</xdr:colOff>
      <xdr:row>22</xdr:row>
      <xdr:rowOff>85994</xdr:rowOff>
    </xdr:to>
    <xdr:grpSp>
      <xdr:nvGrpSpPr>
        <xdr:cNvPr id="41" name="Group 40">
          <a:extLst>
            <a:ext uri="{FF2B5EF4-FFF2-40B4-BE49-F238E27FC236}">
              <a16:creationId xmlns:a16="http://schemas.microsoft.com/office/drawing/2014/main" id="{00000000-0008-0000-0100-000029000000}"/>
            </a:ext>
          </a:extLst>
        </xdr:cNvPr>
        <xdr:cNvGrpSpPr/>
      </xdr:nvGrpSpPr>
      <xdr:grpSpPr>
        <a:xfrm>
          <a:off x="105102" y="1681881"/>
          <a:ext cx="6529793" cy="2492019"/>
          <a:chOff x="171985" y="1614771"/>
          <a:chExt cx="6105555" cy="3105329"/>
        </a:xfrm>
      </xdr:grpSpPr>
      <xdr:sp macro="" textlink="">
        <xdr:nvSpPr>
          <xdr:cNvPr id="40" name="Rectangle: Rounded Corners 39">
            <a:extLst>
              <a:ext uri="{FF2B5EF4-FFF2-40B4-BE49-F238E27FC236}">
                <a16:creationId xmlns:a16="http://schemas.microsoft.com/office/drawing/2014/main" id="{00000000-0008-0000-0100-000028000000}"/>
              </a:ext>
            </a:extLst>
          </xdr:cNvPr>
          <xdr:cNvSpPr/>
        </xdr:nvSpPr>
        <xdr:spPr>
          <a:xfrm>
            <a:off x="171985" y="1614771"/>
            <a:ext cx="6105555" cy="3105329"/>
          </a:xfrm>
          <a:prstGeom prst="roundRect">
            <a:avLst>
              <a:gd name="adj" fmla="val 562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00000000-0008-0000-0100-000027000000}"/>
              </a:ext>
            </a:extLst>
          </xdr:cNvPr>
          <xdr:cNvGraphicFramePr>
            <a:graphicFrameLocks/>
          </xdr:cNvGraphicFramePr>
        </xdr:nvGraphicFramePr>
        <xdr:xfrm>
          <a:off x="200653" y="2052869"/>
          <a:ext cx="5972281" cy="26099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219597</xdr:colOff>
      <xdr:row>5</xdr:row>
      <xdr:rowOff>11266</xdr:rowOff>
    </xdr:from>
    <xdr:to>
      <xdr:col>6</xdr:col>
      <xdr:colOff>95072</xdr:colOff>
      <xdr:row>8</xdr:row>
      <xdr:rowOff>81902</xdr:rowOff>
    </xdr:to>
    <xdr:grpSp>
      <xdr:nvGrpSpPr>
        <xdr:cNvPr id="34" name="Group 33">
          <a:extLst>
            <a:ext uri="{FF2B5EF4-FFF2-40B4-BE49-F238E27FC236}">
              <a16:creationId xmlns:a16="http://schemas.microsoft.com/office/drawing/2014/main" id="{00000000-0008-0000-0100-000022000000}"/>
            </a:ext>
          </a:extLst>
        </xdr:cNvPr>
        <xdr:cNvGrpSpPr/>
      </xdr:nvGrpSpPr>
      <xdr:grpSpPr>
        <a:xfrm>
          <a:off x="2214651" y="940335"/>
          <a:ext cx="1870530" cy="628079"/>
          <a:chOff x="191410" y="876962"/>
          <a:chExt cx="1378165" cy="610988"/>
        </a:xfrm>
      </xdr:grpSpPr>
      <xdr:sp macro="" textlink="">
        <xdr:nvSpPr>
          <xdr:cNvPr id="35" name="Rectangle: Rounded Corners 34">
            <a:extLst>
              <a:ext uri="{FF2B5EF4-FFF2-40B4-BE49-F238E27FC236}">
                <a16:creationId xmlns:a16="http://schemas.microsoft.com/office/drawing/2014/main" id="{00000000-0008-0000-0100-000023000000}"/>
              </a:ext>
            </a:extLst>
          </xdr:cNvPr>
          <xdr:cNvSpPr/>
        </xdr:nvSpPr>
        <xdr:spPr>
          <a:xfrm>
            <a:off x="191410" y="876962"/>
            <a:ext cx="1378163" cy="6109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s!C4">
        <xdr:nvSpPr>
          <xdr:cNvPr id="37" name="TextBox 36">
            <a:extLst>
              <a:ext uri="{FF2B5EF4-FFF2-40B4-BE49-F238E27FC236}">
                <a16:creationId xmlns:a16="http://schemas.microsoft.com/office/drawing/2014/main" id="{00000000-0008-0000-0100-000025000000}"/>
              </a:ext>
            </a:extLst>
          </xdr:cNvPr>
          <xdr:cNvSpPr txBox="1"/>
        </xdr:nvSpPr>
        <xdr:spPr>
          <a:xfrm>
            <a:off x="196881" y="1161066"/>
            <a:ext cx="1372694" cy="25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D17E9D-254C-4D1D-B1CC-BCE62DC6E290}" type="TxLink">
              <a:rPr lang="en-US" sz="1800" b="1" i="0" u="none" strike="noStrike">
                <a:solidFill>
                  <a:srgbClr val="002060"/>
                </a:solidFill>
                <a:latin typeface="Aptos Narrow"/>
                <a:ea typeface="+mn-ea"/>
                <a:cs typeface="+mn-cs"/>
              </a:rPr>
              <a:pPr marL="0" indent="0" algn="ctr"/>
              <a:t>$2,96,384</a:t>
            </a:fld>
            <a:endParaRPr lang="en-IN" sz="1800" b="1" i="0" u="none" strike="noStrike">
              <a:solidFill>
                <a:srgbClr val="002060"/>
              </a:solidFill>
              <a:latin typeface="Aptos Narrow"/>
              <a:ea typeface="+mn-ea"/>
              <a:cs typeface="+mn-cs"/>
            </a:endParaRPr>
          </a:p>
        </xdr:txBody>
      </xdr:sp>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202348" y="923858"/>
            <a:ext cx="1367225" cy="284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Total</a:t>
            </a:r>
            <a:r>
              <a:rPr lang="en-IN" sz="1100" b="0" baseline="0"/>
              <a:t> Gross Profit</a:t>
            </a:r>
            <a:endParaRPr lang="en-IN" sz="1100" b="0"/>
          </a:p>
        </xdr:txBody>
      </xdr:sp>
    </xdr:grpSp>
    <xdr:clientData/>
  </xdr:twoCellAnchor>
  <xdr:twoCellAnchor>
    <xdr:from>
      <xdr:col>6</xdr:col>
      <xdr:colOff>333779</xdr:colOff>
      <xdr:row>5</xdr:row>
      <xdr:rowOff>20344</xdr:rowOff>
    </xdr:from>
    <xdr:to>
      <xdr:col>9</xdr:col>
      <xdr:colOff>209252</xdr:colOff>
      <xdr:row>8</xdr:row>
      <xdr:rowOff>90980</xdr:rowOff>
    </xdr:to>
    <xdr:grpSp>
      <xdr:nvGrpSpPr>
        <xdr:cNvPr id="43" name="Group 42">
          <a:extLst>
            <a:ext uri="{FF2B5EF4-FFF2-40B4-BE49-F238E27FC236}">
              <a16:creationId xmlns:a16="http://schemas.microsoft.com/office/drawing/2014/main" id="{00000000-0008-0000-0100-00002B000000}"/>
            </a:ext>
          </a:extLst>
        </xdr:cNvPr>
        <xdr:cNvGrpSpPr/>
      </xdr:nvGrpSpPr>
      <xdr:grpSpPr>
        <a:xfrm>
          <a:off x="4323888" y="949413"/>
          <a:ext cx="1870528" cy="628079"/>
          <a:chOff x="191410" y="876962"/>
          <a:chExt cx="1378165" cy="610988"/>
        </a:xfrm>
      </xdr:grpSpPr>
      <xdr:sp macro="" textlink="">
        <xdr:nvSpPr>
          <xdr:cNvPr id="44" name="Rectangle: Rounded Corners 43">
            <a:extLst>
              <a:ext uri="{FF2B5EF4-FFF2-40B4-BE49-F238E27FC236}">
                <a16:creationId xmlns:a16="http://schemas.microsoft.com/office/drawing/2014/main" id="{00000000-0008-0000-0100-00002C000000}"/>
              </a:ext>
            </a:extLst>
          </xdr:cNvPr>
          <xdr:cNvSpPr/>
        </xdr:nvSpPr>
        <xdr:spPr>
          <a:xfrm>
            <a:off x="191410" y="876962"/>
            <a:ext cx="1378163" cy="6109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s!E4">
        <xdr:nvSpPr>
          <xdr:cNvPr id="45" name="TextBox 44">
            <a:extLst>
              <a:ext uri="{FF2B5EF4-FFF2-40B4-BE49-F238E27FC236}">
                <a16:creationId xmlns:a16="http://schemas.microsoft.com/office/drawing/2014/main" id="{00000000-0008-0000-0100-00002D000000}"/>
              </a:ext>
            </a:extLst>
          </xdr:cNvPr>
          <xdr:cNvSpPr txBox="1"/>
        </xdr:nvSpPr>
        <xdr:spPr>
          <a:xfrm>
            <a:off x="196881" y="1161066"/>
            <a:ext cx="1372694" cy="25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95B38E-9E4C-431C-A833-042898CC89EB}" type="TxLink">
              <a:rPr lang="en-US" sz="1800" b="1" i="0" u="none" strike="noStrike">
                <a:solidFill>
                  <a:srgbClr val="002060"/>
                </a:solidFill>
                <a:latin typeface="Aptos Narrow"/>
                <a:ea typeface="+mn-ea"/>
                <a:cs typeface="+mn-cs"/>
              </a:rPr>
              <a:pPr marL="0" indent="0" algn="ctr"/>
              <a:t>45.94%</a:t>
            </a:fld>
            <a:endParaRPr lang="en-IN" sz="1800" b="1" i="0" u="none" strike="noStrike">
              <a:solidFill>
                <a:srgbClr val="002060"/>
              </a:solidFill>
              <a:latin typeface="Aptos Narrow"/>
              <a:ea typeface="+mn-ea"/>
              <a:cs typeface="+mn-cs"/>
            </a:endParaRPr>
          </a:p>
        </xdr:txBody>
      </xdr:sp>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202348" y="923858"/>
            <a:ext cx="1367225" cy="284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Gross</a:t>
            </a:r>
            <a:r>
              <a:rPr lang="en-IN" sz="1100" b="0" baseline="0"/>
              <a:t> Profit Margin</a:t>
            </a:r>
            <a:endParaRPr lang="en-IN" sz="1100" b="0"/>
          </a:p>
        </xdr:txBody>
      </xdr:sp>
    </xdr:grpSp>
    <xdr:clientData/>
  </xdr:twoCellAnchor>
  <xdr:twoCellAnchor>
    <xdr:from>
      <xdr:col>12</xdr:col>
      <xdr:colOff>553062</xdr:colOff>
      <xdr:row>5</xdr:row>
      <xdr:rowOff>19865</xdr:rowOff>
    </xdr:from>
    <xdr:to>
      <xdr:col>15</xdr:col>
      <xdr:colOff>428536</xdr:colOff>
      <xdr:row>8</xdr:row>
      <xdr:rowOff>90501</xdr:rowOff>
    </xdr:to>
    <xdr:grpSp>
      <xdr:nvGrpSpPr>
        <xdr:cNvPr id="48" name="Group 47">
          <a:extLst>
            <a:ext uri="{FF2B5EF4-FFF2-40B4-BE49-F238E27FC236}">
              <a16:creationId xmlns:a16="http://schemas.microsoft.com/office/drawing/2014/main" id="{00000000-0008-0000-0100-000030000000}"/>
            </a:ext>
          </a:extLst>
        </xdr:cNvPr>
        <xdr:cNvGrpSpPr/>
      </xdr:nvGrpSpPr>
      <xdr:grpSpPr>
        <a:xfrm>
          <a:off x="8533280" y="948934"/>
          <a:ext cx="1870529" cy="628079"/>
          <a:chOff x="191410" y="876962"/>
          <a:chExt cx="1378165" cy="610988"/>
        </a:xfrm>
      </xdr:grpSpPr>
      <xdr:sp macro="" textlink="">
        <xdr:nvSpPr>
          <xdr:cNvPr id="49" name="Rectangle: Rounded Corners 48">
            <a:extLst>
              <a:ext uri="{FF2B5EF4-FFF2-40B4-BE49-F238E27FC236}">
                <a16:creationId xmlns:a16="http://schemas.microsoft.com/office/drawing/2014/main" id="{00000000-0008-0000-0100-000031000000}"/>
              </a:ext>
            </a:extLst>
          </xdr:cNvPr>
          <xdr:cNvSpPr/>
        </xdr:nvSpPr>
        <xdr:spPr>
          <a:xfrm>
            <a:off x="191410" y="876962"/>
            <a:ext cx="1378163" cy="6109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s!K4">
        <xdr:nvSpPr>
          <xdr:cNvPr id="50" name="TextBox 49">
            <a:extLst>
              <a:ext uri="{FF2B5EF4-FFF2-40B4-BE49-F238E27FC236}">
                <a16:creationId xmlns:a16="http://schemas.microsoft.com/office/drawing/2014/main" id="{00000000-0008-0000-0100-000032000000}"/>
              </a:ext>
            </a:extLst>
          </xdr:cNvPr>
          <xdr:cNvSpPr txBox="1"/>
        </xdr:nvSpPr>
        <xdr:spPr>
          <a:xfrm>
            <a:off x="196881" y="1161066"/>
            <a:ext cx="1372694" cy="25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413F10-967B-48B9-9D90-73C329D53D56}" type="TxLink">
              <a:rPr lang="en-US" sz="1800" b="1" i="0" u="none" strike="noStrike">
                <a:solidFill>
                  <a:srgbClr val="002060"/>
                </a:solidFill>
                <a:latin typeface="Aptos Narrow"/>
                <a:ea typeface="+mn-ea"/>
                <a:cs typeface="+mn-cs"/>
              </a:rPr>
              <a:pPr marL="0" indent="0" algn="ctr"/>
              <a:t>2,707</a:t>
            </a:fld>
            <a:endParaRPr lang="en-IN" sz="1800" b="1" i="0" u="none" strike="noStrike">
              <a:solidFill>
                <a:srgbClr val="002060"/>
              </a:solidFill>
              <a:latin typeface="Aptos Narrow"/>
              <a:ea typeface="+mn-ea"/>
              <a:cs typeface="+mn-cs"/>
            </a:endParaRPr>
          </a:p>
        </xdr:txBody>
      </xdr:sp>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202348" y="923858"/>
            <a:ext cx="1367225" cy="284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Total_Orders</a:t>
            </a:r>
          </a:p>
        </xdr:txBody>
      </xdr:sp>
    </xdr:grpSp>
    <xdr:clientData/>
  </xdr:twoCellAnchor>
  <xdr:twoCellAnchor>
    <xdr:from>
      <xdr:col>9</xdr:col>
      <xdr:colOff>457036</xdr:colOff>
      <xdr:row>5</xdr:row>
      <xdr:rowOff>9832</xdr:rowOff>
    </xdr:from>
    <xdr:to>
      <xdr:col>12</xdr:col>
      <xdr:colOff>332509</xdr:colOff>
      <xdr:row>8</xdr:row>
      <xdr:rowOff>80468</xdr:rowOff>
    </xdr:to>
    <xdr:grpSp>
      <xdr:nvGrpSpPr>
        <xdr:cNvPr id="52" name="Group 51">
          <a:extLst>
            <a:ext uri="{FF2B5EF4-FFF2-40B4-BE49-F238E27FC236}">
              <a16:creationId xmlns:a16="http://schemas.microsoft.com/office/drawing/2014/main" id="{00000000-0008-0000-0100-000034000000}"/>
            </a:ext>
          </a:extLst>
        </xdr:cNvPr>
        <xdr:cNvGrpSpPr/>
      </xdr:nvGrpSpPr>
      <xdr:grpSpPr>
        <a:xfrm>
          <a:off x="6442200" y="938901"/>
          <a:ext cx="1870527" cy="628079"/>
          <a:chOff x="191410" y="876962"/>
          <a:chExt cx="1378165" cy="610988"/>
        </a:xfrm>
      </xdr:grpSpPr>
      <xdr:sp macro="" textlink="">
        <xdr:nvSpPr>
          <xdr:cNvPr id="53" name="Rectangle: Rounded Corners 52">
            <a:extLst>
              <a:ext uri="{FF2B5EF4-FFF2-40B4-BE49-F238E27FC236}">
                <a16:creationId xmlns:a16="http://schemas.microsoft.com/office/drawing/2014/main" id="{00000000-0008-0000-0100-000035000000}"/>
              </a:ext>
            </a:extLst>
          </xdr:cNvPr>
          <xdr:cNvSpPr/>
        </xdr:nvSpPr>
        <xdr:spPr>
          <a:xfrm>
            <a:off x="191410" y="876962"/>
            <a:ext cx="1378163" cy="6109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s!G4">
        <xdr:nvSpPr>
          <xdr:cNvPr id="54" name="TextBox 53">
            <a:extLst>
              <a:ext uri="{FF2B5EF4-FFF2-40B4-BE49-F238E27FC236}">
                <a16:creationId xmlns:a16="http://schemas.microsoft.com/office/drawing/2014/main" id="{00000000-0008-0000-0100-000036000000}"/>
              </a:ext>
            </a:extLst>
          </xdr:cNvPr>
          <xdr:cNvSpPr txBox="1"/>
        </xdr:nvSpPr>
        <xdr:spPr>
          <a:xfrm>
            <a:off x="196881" y="1161066"/>
            <a:ext cx="1372694" cy="25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4A8ECC-2E3A-4D0C-B761-D051023B6D9D}" type="TxLink">
              <a:rPr lang="en-US" sz="1800" b="1" i="0" u="none" strike="noStrike">
                <a:solidFill>
                  <a:srgbClr val="002060"/>
                </a:solidFill>
                <a:latin typeface="Aptos Narrow"/>
                <a:ea typeface="+mn-ea"/>
                <a:cs typeface="+mn-cs"/>
              </a:rPr>
              <a:pPr marL="0" indent="0" algn="ctr"/>
              <a:t>6698</a:t>
            </a:fld>
            <a:endParaRPr lang="en-IN" sz="1800" b="1" i="0" u="none" strike="noStrike">
              <a:solidFill>
                <a:srgbClr val="002060"/>
              </a:solidFill>
              <a:latin typeface="Aptos Narrow"/>
              <a:ea typeface="+mn-ea"/>
              <a:cs typeface="+mn-cs"/>
            </a:endParaRPr>
          </a:p>
        </xdr:txBody>
      </xdr:sp>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202348" y="923858"/>
            <a:ext cx="1367225" cy="284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Total_Unit</a:t>
            </a:r>
            <a:r>
              <a:rPr lang="en-IN" sz="1100" b="0" baseline="0"/>
              <a:t> Sold</a:t>
            </a:r>
            <a:endParaRPr lang="en-IN" sz="1100" b="0"/>
          </a:p>
        </xdr:txBody>
      </xdr:sp>
    </xdr:grpSp>
    <xdr:clientData/>
  </xdr:twoCellAnchor>
  <xdr:twoCellAnchor>
    <xdr:from>
      <xdr:col>15</xdr:col>
      <xdr:colOff>609912</xdr:colOff>
      <xdr:row>5</xdr:row>
      <xdr:rowOff>277</xdr:rowOff>
    </xdr:from>
    <xdr:to>
      <xdr:col>18</xdr:col>
      <xdr:colOff>573291</xdr:colOff>
      <xdr:row>8</xdr:row>
      <xdr:rowOff>105103</xdr:rowOff>
    </xdr:to>
    <xdr:grpSp>
      <xdr:nvGrpSpPr>
        <xdr:cNvPr id="56" name="Group 55">
          <a:extLst>
            <a:ext uri="{FF2B5EF4-FFF2-40B4-BE49-F238E27FC236}">
              <a16:creationId xmlns:a16="http://schemas.microsoft.com/office/drawing/2014/main" id="{00000000-0008-0000-0100-000038000000}"/>
            </a:ext>
          </a:extLst>
        </xdr:cNvPr>
        <xdr:cNvGrpSpPr/>
      </xdr:nvGrpSpPr>
      <xdr:grpSpPr>
        <a:xfrm>
          <a:off x="10585185" y="929346"/>
          <a:ext cx="1958433" cy="662269"/>
          <a:chOff x="191410" y="876962"/>
          <a:chExt cx="1378165" cy="610988"/>
        </a:xfrm>
      </xdr:grpSpPr>
      <xdr:sp macro="" textlink="">
        <xdr:nvSpPr>
          <xdr:cNvPr id="57" name="Rectangle: Rounded Corners 56">
            <a:extLst>
              <a:ext uri="{FF2B5EF4-FFF2-40B4-BE49-F238E27FC236}">
                <a16:creationId xmlns:a16="http://schemas.microsoft.com/office/drawing/2014/main" id="{00000000-0008-0000-0100-000039000000}"/>
              </a:ext>
            </a:extLst>
          </xdr:cNvPr>
          <xdr:cNvSpPr/>
        </xdr:nvSpPr>
        <xdr:spPr>
          <a:xfrm>
            <a:off x="191410" y="876962"/>
            <a:ext cx="1378163" cy="6109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s!I4">
        <xdr:nvSpPr>
          <xdr:cNvPr id="58" name="TextBox 57">
            <a:extLst>
              <a:ext uri="{FF2B5EF4-FFF2-40B4-BE49-F238E27FC236}">
                <a16:creationId xmlns:a16="http://schemas.microsoft.com/office/drawing/2014/main" id="{00000000-0008-0000-0100-00003A000000}"/>
              </a:ext>
            </a:extLst>
          </xdr:cNvPr>
          <xdr:cNvSpPr txBox="1"/>
        </xdr:nvSpPr>
        <xdr:spPr>
          <a:xfrm>
            <a:off x="196881" y="1161066"/>
            <a:ext cx="1372694" cy="25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0FCE6B-06B0-4A96-A29E-0C3E00F682DD}" type="TxLink">
              <a:rPr lang="en-US" sz="1800" b="1" i="0" u="none" strike="noStrike">
                <a:solidFill>
                  <a:srgbClr val="002060"/>
                </a:solidFill>
                <a:latin typeface="Aptos Narrow"/>
                <a:ea typeface="+mn-ea"/>
                <a:cs typeface="+mn-cs"/>
              </a:rPr>
              <a:pPr marL="0" indent="0" algn="ctr"/>
              <a:t>$3,48,839</a:t>
            </a:fld>
            <a:endParaRPr lang="en-IN" sz="1800" b="1" i="0" u="none" strike="noStrike">
              <a:solidFill>
                <a:srgbClr val="002060"/>
              </a:solidFill>
              <a:latin typeface="Aptos Narrow"/>
              <a:ea typeface="+mn-ea"/>
              <a:cs typeface="+mn-cs"/>
            </a:endParaRPr>
          </a:p>
        </xdr:txBody>
      </xdr:sp>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202348" y="923858"/>
            <a:ext cx="1367225" cy="284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a:t>COGS</a:t>
            </a:r>
          </a:p>
        </xdr:txBody>
      </xdr:sp>
    </xdr:grpSp>
    <xdr:clientData/>
  </xdr:twoCellAnchor>
  <xdr:twoCellAnchor>
    <xdr:from>
      <xdr:col>10</xdr:col>
      <xdr:colOff>114180</xdr:colOff>
      <xdr:row>9</xdr:row>
      <xdr:rowOff>1</xdr:rowOff>
    </xdr:from>
    <xdr:to>
      <xdr:col>18</xdr:col>
      <xdr:colOff>601957</xdr:colOff>
      <xdr:row>22</xdr:row>
      <xdr:rowOff>66884</xdr:rowOff>
    </xdr:to>
    <xdr:sp macro="" textlink="">
      <xdr:nvSpPr>
        <xdr:cNvPr id="64" name="Rectangle: Rounded Corners 63">
          <a:extLst>
            <a:ext uri="{FF2B5EF4-FFF2-40B4-BE49-F238E27FC236}">
              <a16:creationId xmlns:a16="http://schemas.microsoft.com/office/drawing/2014/main" id="{00000000-0008-0000-0100-000040000000}"/>
            </a:ext>
          </a:extLst>
        </xdr:cNvPr>
        <xdr:cNvSpPr/>
      </xdr:nvSpPr>
      <xdr:spPr>
        <a:xfrm>
          <a:off x="6802581" y="1633881"/>
          <a:ext cx="5838498" cy="2426934"/>
        </a:xfrm>
        <a:prstGeom prst="roundRect">
          <a:avLst>
            <a:gd name="adj" fmla="val 562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162432</xdr:colOff>
      <xdr:row>10</xdr:row>
      <xdr:rowOff>151141</xdr:rowOff>
    </xdr:from>
    <xdr:to>
      <xdr:col>18</xdr:col>
      <xdr:colOff>557330</xdr:colOff>
      <xdr:row>22</xdr:row>
      <xdr:rowOff>19109</xdr:rowOff>
    </xdr:to>
    <xdr:graphicFrame macro="">
      <xdr:nvGraphicFramePr>
        <xdr:cNvPr id="75" name="Chart 74">
          <a:extLst>
            <a:ext uri="{FF2B5EF4-FFF2-40B4-BE49-F238E27FC236}">
              <a16:creationId xmlns:a16="http://schemas.microsoft.com/office/drawing/2014/main" id="{00000000-0008-0000-01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123734</xdr:colOff>
      <xdr:row>22</xdr:row>
      <xdr:rowOff>142845</xdr:rowOff>
    </xdr:from>
    <xdr:to>
      <xdr:col>6</xdr:col>
      <xdr:colOff>191098</xdr:colOff>
      <xdr:row>36</xdr:row>
      <xdr:rowOff>66885</xdr:rowOff>
    </xdr:to>
    <xdr:sp macro="" textlink="">
      <xdr:nvSpPr>
        <xdr:cNvPr id="84" name="Rectangle: Rounded Corners 83">
          <a:extLst>
            <a:ext uri="{FF2B5EF4-FFF2-40B4-BE49-F238E27FC236}">
              <a16:creationId xmlns:a16="http://schemas.microsoft.com/office/drawing/2014/main" id="{00000000-0008-0000-0100-000054000000}"/>
            </a:ext>
          </a:extLst>
        </xdr:cNvPr>
        <xdr:cNvSpPr/>
      </xdr:nvSpPr>
      <xdr:spPr>
        <a:xfrm>
          <a:off x="123734" y="4136776"/>
          <a:ext cx="4080404" cy="2465632"/>
        </a:xfrm>
        <a:prstGeom prst="roundRect">
          <a:avLst>
            <a:gd name="adj" fmla="val 562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238870</xdr:colOff>
      <xdr:row>24</xdr:row>
      <xdr:rowOff>66123</xdr:rowOff>
    </xdr:from>
    <xdr:to>
      <xdr:col>6</xdr:col>
      <xdr:colOff>37785</xdr:colOff>
      <xdr:row>36</xdr:row>
      <xdr:rowOff>28666</xdr:rowOff>
    </xdr:to>
    <xdr:graphicFrame macro="">
      <xdr:nvGraphicFramePr>
        <xdr:cNvPr id="87" name="Chart 86">
          <a:extLst>
            <a:ext uri="{FF2B5EF4-FFF2-40B4-BE49-F238E27FC236}">
              <a16:creationId xmlns:a16="http://schemas.microsoft.com/office/drawing/2014/main" id="{00000000-0008-0000-0100-00005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237915</xdr:colOff>
      <xdr:row>22</xdr:row>
      <xdr:rowOff>151922</xdr:rowOff>
    </xdr:from>
    <xdr:to>
      <xdr:col>12</xdr:col>
      <xdr:colOff>305277</xdr:colOff>
      <xdr:row>36</xdr:row>
      <xdr:rowOff>75962</xdr:rowOff>
    </xdr:to>
    <xdr:sp macro="" textlink="">
      <xdr:nvSpPr>
        <xdr:cNvPr id="99" name="Rectangle: Rounded Corners 98">
          <a:extLst>
            <a:ext uri="{FF2B5EF4-FFF2-40B4-BE49-F238E27FC236}">
              <a16:creationId xmlns:a16="http://schemas.microsoft.com/office/drawing/2014/main" id="{00000000-0008-0000-0100-000063000000}"/>
            </a:ext>
          </a:extLst>
        </xdr:cNvPr>
        <xdr:cNvSpPr/>
      </xdr:nvSpPr>
      <xdr:spPr>
        <a:xfrm>
          <a:off x="4250955" y="4145853"/>
          <a:ext cx="4080404" cy="2465632"/>
        </a:xfrm>
        <a:prstGeom prst="roundRect">
          <a:avLst>
            <a:gd name="adj" fmla="val 562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391749</xdr:colOff>
      <xdr:row>24</xdr:row>
      <xdr:rowOff>113354</xdr:rowOff>
    </xdr:from>
    <xdr:to>
      <xdr:col>12</xdr:col>
      <xdr:colOff>188926</xdr:colOff>
      <xdr:row>36</xdr:row>
      <xdr:rowOff>9554</xdr:rowOff>
    </xdr:to>
    <xdr:graphicFrame macro="">
      <xdr:nvGraphicFramePr>
        <xdr:cNvPr id="100" name="Chart 99">
          <a:extLst>
            <a:ext uri="{FF2B5EF4-FFF2-40B4-BE49-F238E27FC236}">
              <a16:creationId xmlns:a16="http://schemas.microsoft.com/office/drawing/2014/main" id="{00000000-0008-0000-0100-00006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361648</xdr:colOff>
      <xdr:row>22</xdr:row>
      <xdr:rowOff>151444</xdr:rowOff>
    </xdr:from>
    <xdr:to>
      <xdr:col>18</xdr:col>
      <xdr:colOff>592401</xdr:colOff>
      <xdr:row>36</xdr:row>
      <xdr:rowOff>75484</xdr:rowOff>
    </xdr:to>
    <xdr:sp macro="" textlink="">
      <xdr:nvSpPr>
        <xdr:cNvPr id="101" name="Rectangle: Rounded Corners 100">
          <a:extLst>
            <a:ext uri="{FF2B5EF4-FFF2-40B4-BE49-F238E27FC236}">
              <a16:creationId xmlns:a16="http://schemas.microsoft.com/office/drawing/2014/main" id="{00000000-0008-0000-0100-000065000000}"/>
            </a:ext>
          </a:extLst>
        </xdr:cNvPr>
        <xdr:cNvSpPr/>
      </xdr:nvSpPr>
      <xdr:spPr>
        <a:xfrm>
          <a:off x="8387730" y="4145375"/>
          <a:ext cx="4243793" cy="2465632"/>
        </a:xfrm>
        <a:prstGeom prst="roundRect">
          <a:avLst>
            <a:gd name="adj" fmla="val 562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217265</xdr:colOff>
      <xdr:row>9</xdr:row>
      <xdr:rowOff>56677</xdr:rowOff>
    </xdr:from>
    <xdr:to>
      <xdr:col>3</xdr:col>
      <xdr:colOff>160587</xdr:colOff>
      <xdr:row>10</xdr:row>
      <xdr:rowOff>170033</xdr:rowOff>
    </xdr:to>
    <xdr:sp macro="" textlink="">
      <xdr:nvSpPr>
        <xdr:cNvPr id="104" name="Rectangle: Rounded Corners 103">
          <a:extLst>
            <a:ext uri="{FF2B5EF4-FFF2-40B4-BE49-F238E27FC236}">
              <a16:creationId xmlns:a16="http://schemas.microsoft.com/office/drawing/2014/main" id="{00000000-0008-0000-0100-000068000000}"/>
            </a:ext>
          </a:extLst>
        </xdr:cNvPr>
        <xdr:cNvSpPr/>
      </xdr:nvSpPr>
      <xdr:spPr>
        <a:xfrm>
          <a:off x="217265" y="1671991"/>
          <a:ext cx="1927041" cy="29283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a:t>
          </a:r>
          <a:r>
            <a:rPr lang="en-IN" sz="1100" baseline="0"/>
            <a:t> &amp; Profit By Month</a:t>
          </a:r>
          <a:endParaRPr lang="en-IN" sz="1100"/>
        </a:p>
      </xdr:txBody>
    </xdr:sp>
    <xdr:clientData/>
  </xdr:twoCellAnchor>
  <xdr:twoCellAnchor>
    <xdr:from>
      <xdr:col>10</xdr:col>
      <xdr:colOff>180739</xdr:colOff>
      <xdr:row>9</xdr:row>
      <xdr:rowOff>48491</xdr:rowOff>
    </xdr:from>
    <xdr:to>
      <xdr:col>13</xdr:col>
      <xdr:colOff>124061</xdr:colOff>
      <xdr:row>10</xdr:row>
      <xdr:rowOff>161847</xdr:rowOff>
    </xdr:to>
    <xdr:sp macro="" textlink="">
      <xdr:nvSpPr>
        <xdr:cNvPr id="106" name="Rectangle: Rounded Corners 105">
          <a:extLst>
            <a:ext uri="{FF2B5EF4-FFF2-40B4-BE49-F238E27FC236}">
              <a16:creationId xmlns:a16="http://schemas.microsoft.com/office/drawing/2014/main" id="{00000000-0008-0000-0100-00006A000000}"/>
            </a:ext>
          </a:extLst>
        </xdr:cNvPr>
        <xdr:cNvSpPr/>
      </xdr:nvSpPr>
      <xdr:spPr>
        <a:xfrm>
          <a:off x="6793136" y="1663805"/>
          <a:ext cx="1927041" cy="29283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a:t>
          </a:r>
          <a:r>
            <a:rPr lang="en-IN" sz="1100" baseline="0"/>
            <a:t> 5 Country By Revenue</a:t>
          </a:r>
          <a:endParaRPr lang="en-IN" sz="1100"/>
        </a:p>
      </xdr:txBody>
    </xdr:sp>
    <xdr:clientData/>
  </xdr:twoCellAnchor>
  <xdr:twoCellAnchor>
    <xdr:from>
      <xdr:col>0</xdr:col>
      <xdr:colOff>207818</xdr:colOff>
      <xdr:row>23</xdr:row>
      <xdr:rowOff>0</xdr:rowOff>
    </xdr:from>
    <xdr:to>
      <xdr:col>3</xdr:col>
      <xdr:colOff>151140</xdr:colOff>
      <xdr:row>24</xdr:row>
      <xdr:rowOff>113355</xdr:rowOff>
    </xdr:to>
    <xdr:sp macro="" textlink="">
      <xdr:nvSpPr>
        <xdr:cNvPr id="107" name="Rectangle: Rounded Corners 106">
          <a:extLst>
            <a:ext uri="{FF2B5EF4-FFF2-40B4-BE49-F238E27FC236}">
              <a16:creationId xmlns:a16="http://schemas.microsoft.com/office/drawing/2014/main" id="{00000000-0008-0000-0100-00006B000000}"/>
            </a:ext>
          </a:extLst>
        </xdr:cNvPr>
        <xdr:cNvSpPr/>
      </xdr:nvSpPr>
      <xdr:spPr>
        <a:xfrm>
          <a:off x="207818" y="4128025"/>
          <a:ext cx="1927041" cy="29283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a:t>
          </a:r>
          <a:r>
            <a:rPr lang="en-IN" sz="1100" baseline="0"/>
            <a:t> Share By Channel</a:t>
          </a:r>
          <a:endParaRPr lang="en-IN" sz="1100"/>
        </a:p>
      </xdr:txBody>
    </xdr:sp>
    <xdr:clientData/>
  </xdr:twoCellAnchor>
  <xdr:twoCellAnchor>
    <xdr:from>
      <xdr:col>6</xdr:col>
      <xdr:colOff>302282</xdr:colOff>
      <xdr:row>23</xdr:row>
      <xdr:rowOff>18891</xdr:rowOff>
    </xdr:from>
    <xdr:to>
      <xdr:col>9</xdr:col>
      <xdr:colOff>245604</xdr:colOff>
      <xdr:row>24</xdr:row>
      <xdr:rowOff>132246</xdr:rowOff>
    </xdr:to>
    <xdr:sp macro="" textlink="">
      <xdr:nvSpPr>
        <xdr:cNvPr id="108" name="Rectangle: Rounded Corners 107">
          <a:extLst>
            <a:ext uri="{FF2B5EF4-FFF2-40B4-BE49-F238E27FC236}">
              <a16:creationId xmlns:a16="http://schemas.microsoft.com/office/drawing/2014/main" id="{00000000-0008-0000-0100-00006C000000}"/>
            </a:ext>
          </a:extLst>
        </xdr:cNvPr>
        <xdr:cNvSpPr/>
      </xdr:nvSpPr>
      <xdr:spPr>
        <a:xfrm>
          <a:off x="4269720" y="4146916"/>
          <a:ext cx="1927041" cy="29283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Regio</a:t>
          </a:r>
          <a:r>
            <a:rPr lang="en-IN" sz="1100" baseline="0"/>
            <a:t>n By Comparison</a:t>
          </a:r>
          <a:endParaRPr lang="en-IN" sz="1100"/>
        </a:p>
      </xdr:txBody>
    </xdr:sp>
    <xdr:clientData/>
  </xdr:twoCellAnchor>
  <xdr:twoCellAnchor>
    <xdr:from>
      <xdr:col>12</xdr:col>
      <xdr:colOff>425082</xdr:colOff>
      <xdr:row>23</xdr:row>
      <xdr:rowOff>18893</xdr:rowOff>
    </xdr:from>
    <xdr:to>
      <xdr:col>15</xdr:col>
      <xdr:colOff>368404</xdr:colOff>
      <xdr:row>24</xdr:row>
      <xdr:rowOff>132248</xdr:rowOff>
    </xdr:to>
    <xdr:sp macro="" textlink="">
      <xdr:nvSpPr>
        <xdr:cNvPr id="109" name="Rectangle: Rounded Corners 108">
          <a:extLst>
            <a:ext uri="{FF2B5EF4-FFF2-40B4-BE49-F238E27FC236}">
              <a16:creationId xmlns:a16="http://schemas.microsoft.com/office/drawing/2014/main" id="{00000000-0008-0000-0100-00006D000000}"/>
            </a:ext>
          </a:extLst>
        </xdr:cNvPr>
        <xdr:cNvSpPr/>
      </xdr:nvSpPr>
      <xdr:spPr>
        <a:xfrm>
          <a:off x="8359958" y="4146918"/>
          <a:ext cx="1927041" cy="292835"/>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Country</a:t>
          </a:r>
          <a:r>
            <a:rPr lang="en-IN" sz="1100" baseline="0"/>
            <a:t> By Map Chart</a:t>
          </a:r>
          <a:endParaRPr lang="en-IN" sz="1100"/>
        </a:p>
      </xdr:txBody>
    </xdr:sp>
    <xdr:clientData/>
  </xdr:twoCellAnchor>
  <xdr:twoCellAnchor>
    <xdr:from>
      <xdr:col>18</xdr:col>
      <xdr:colOff>617539</xdr:colOff>
      <xdr:row>0</xdr:row>
      <xdr:rowOff>56938</xdr:rowOff>
    </xdr:from>
    <xdr:to>
      <xdr:col>21</xdr:col>
      <xdr:colOff>518323</xdr:colOff>
      <xdr:row>12</xdr:row>
      <xdr:rowOff>1</xdr:rowOff>
    </xdr:to>
    <xdr:sp macro="" textlink="">
      <xdr:nvSpPr>
        <xdr:cNvPr id="110" name="Rectangle: Rounded Corners 109">
          <a:extLst>
            <a:ext uri="{FF2B5EF4-FFF2-40B4-BE49-F238E27FC236}">
              <a16:creationId xmlns:a16="http://schemas.microsoft.com/office/drawing/2014/main" id="{00000000-0008-0000-0100-00006E000000}"/>
            </a:ext>
          </a:extLst>
        </xdr:cNvPr>
        <xdr:cNvSpPr/>
      </xdr:nvSpPr>
      <xdr:spPr>
        <a:xfrm>
          <a:off x="12587866" y="56938"/>
          <a:ext cx="1895839" cy="2172830"/>
        </a:xfrm>
        <a:prstGeom prst="roundRect">
          <a:avLst>
            <a:gd name="adj" fmla="val 562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14179</xdr:colOff>
      <xdr:row>0</xdr:row>
      <xdr:rowOff>142782</xdr:rowOff>
    </xdr:from>
    <xdr:to>
      <xdr:col>21</xdr:col>
      <xdr:colOff>479204</xdr:colOff>
      <xdr:row>11</xdr:row>
      <xdr:rowOff>127136</xdr:rowOff>
    </xdr:to>
    <mc:AlternateContent xmlns:mc="http://schemas.openxmlformats.org/markup-compatibility/2006" xmlns:a14="http://schemas.microsoft.com/office/drawing/2010/main">
      <mc:Choice Requires="a14">
        <xdr:graphicFrame macro="">
          <xdr:nvGraphicFramePr>
            <xdr:cNvPr id="112" name="Product Category">
              <a:extLst>
                <a:ext uri="{FF2B5EF4-FFF2-40B4-BE49-F238E27FC236}">
                  <a16:creationId xmlns:a16="http://schemas.microsoft.com/office/drawing/2014/main" id="{00000000-0008-0000-0100-0000700000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649525" y="142782"/>
              <a:ext cx="1795061" cy="2028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642803</xdr:colOff>
      <xdr:row>24</xdr:row>
      <xdr:rowOff>3964</xdr:rowOff>
    </xdr:from>
    <xdr:to>
      <xdr:col>21</xdr:col>
      <xdr:colOff>543587</xdr:colOff>
      <xdr:row>36</xdr:row>
      <xdr:rowOff>29340</xdr:rowOff>
    </xdr:to>
    <xdr:sp macro="" textlink="">
      <xdr:nvSpPr>
        <xdr:cNvPr id="113" name="Rectangle: Rounded Corners 112">
          <a:extLst>
            <a:ext uri="{FF2B5EF4-FFF2-40B4-BE49-F238E27FC236}">
              <a16:creationId xmlns:a16="http://schemas.microsoft.com/office/drawing/2014/main" id="{00000000-0008-0000-0100-000071000000}"/>
            </a:ext>
          </a:extLst>
        </xdr:cNvPr>
        <xdr:cNvSpPr/>
      </xdr:nvSpPr>
      <xdr:spPr>
        <a:xfrm>
          <a:off x="12613130" y="4463498"/>
          <a:ext cx="1895839" cy="2255142"/>
        </a:xfrm>
        <a:prstGeom prst="roundRect">
          <a:avLst>
            <a:gd name="adj" fmla="val 562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638729</xdr:colOff>
      <xdr:row>12</xdr:row>
      <xdr:rowOff>29230</xdr:rowOff>
    </xdr:from>
    <xdr:to>
      <xdr:col>21</xdr:col>
      <xdr:colOff>539513</xdr:colOff>
      <xdr:row>23</xdr:row>
      <xdr:rowOff>158107</xdr:rowOff>
    </xdr:to>
    <xdr:sp macro="" textlink="">
      <xdr:nvSpPr>
        <xdr:cNvPr id="114" name="Rectangle: Rounded Corners 113">
          <a:extLst>
            <a:ext uri="{FF2B5EF4-FFF2-40B4-BE49-F238E27FC236}">
              <a16:creationId xmlns:a16="http://schemas.microsoft.com/office/drawing/2014/main" id="{00000000-0008-0000-0100-000072000000}"/>
            </a:ext>
          </a:extLst>
        </xdr:cNvPr>
        <xdr:cNvSpPr/>
      </xdr:nvSpPr>
      <xdr:spPr>
        <a:xfrm>
          <a:off x="12609056" y="2258997"/>
          <a:ext cx="1895839" cy="2172830"/>
        </a:xfrm>
        <a:prstGeom prst="roundRect">
          <a:avLst>
            <a:gd name="adj" fmla="val 562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53297</xdr:colOff>
      <xdr:row>24</xdr:row>
      <xdr:rowOff>93884</xdr:rowOff>
    </xdr:from>
    <xdr:to>
      <xdr:col>21</xdr:col>
      <xdr:colOff>498763</xdr:colOff>
      <xdr:row>35</xdr:row>
      <xdr:rowOff>117356</xdr:rowOff>
    </xdr:to>
    <mc:AlternateContent xmlns:mc="http://schemas.openxmlformats.org/markup-compatibility/2006" xmlns:a14="http://schemas.microsoft.com/office/drawing/2010/main">
      <mc:Choice Requires="a14">
        <xdr:graphicFrame macro="">
          <xdr:nvGraphicFramePr>
            <xdr:cNvPr id="120" name="Quarter2">
              <a:extLst>
                <a:ext uri="{FF2B5EF4-FFF2-40B4-BE49-F238E27FC236}">
                  <a16:creationId xmlns:a16="http://schemas.microsoft.com/office/drawing/2014/main" id="{00000000-0008-0000-0100-000078000000}"/>
                </a:ext>
              </a:extLst>
            </xdr:cNvPr>
            <xdr:cNvGraphicFramePr/>
          </xdr:nvGraphicFramePr>
          <xdr:xfrm>
            <a:off x="0" y="0"/>
            <a:ext cx="0" cy="0"/>
          </xdr:xfrm>
          <a:graphic>
            <a:graphicData uri="http://schemas.microsoft.com/office/drawing/2010/slicer">
              <sle:slicer xmlns:sle="http://schemas.microsoft.com/office/drawing/2010/slicer" name="Quarter2"/>
            </a:graphicData>
          </a:graphic>
        </xdr:graphicFrame>
      </mc:Choice>
      <mc:Fallback xmlns="">
        <xdr:sp macro="" textlink="">
          <xdr:nvSpPr>
            <xdr:cNvPr id="0" name=""/>
            <xdr:cNvSpPr>
              <a:spLocks noTextEdit="1"/>
            </xdr:cNvSpPr>
          </xdr:nvSpPr>
          <xdr:spPr>
            <a:xfrm>
              <a:off x="12688643" y="4553418"/>
              <a:ext cx="1775502" cy="206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55255</xdr:colOff>
      <xdr:row>12</xdr:row>
      <xdr:rowOff>84106</xdr:rowOff>
    </xdr:from>
    <xdr:to>
      <xdr:col>21</xdr:col>
      <xdr:colOff>488984</xdr:colOff>
      <xdr:row>23</xdr:row>
      <xdr:rowOff>97797</xdr:rowOff>
    </xdr:to>
    <mc:AlternateContent xmlns:mc="http://schemas.openxmlformats.org/markup-compatibility/2006" xmlns:a14="http://schemas.microsoft.com/office/drawing/2010/main">
      <mc:Choice Requires="a14">
        <xdr:graphicFrame macro="">
          <xdr:nvGraphicFramePr>
            <xdr:cNvPr id="121" name="Country">
              <a:extLst>
                <a:ext uri="{FF2B5EF4-FFF2-40B4-BE49-F238E27FC236}">
                  <a16:creationId xmlns:a16="http://schemas.microsoft.com/office/drawing/2014/main" id="{00000000-0008-0000-0100-000079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690601" y="2313873"/>
              <a:ext cx="1763765" cy="2057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185815</xdr:colOff>
      <xdr:row>1</xdr:row>
      <xdr:rowOff>78237</xdr:rowOff>
    </xdr:from>
    <xdr:to>
      <xdr:col>1</xdr:col>
      <xdr:colOff>156635</xdr:colOff>
      <xdr:row>2</xdr:row>
      <xdr:rowOff>146694</xdr:rowOff>
    </xdr:to>
    <xdr:pic>
      <xdr:nvPicPr>
        <xdr:cNvPr id="10" name="Picture 9">
          <a:extLst>
            <a:ext uri="{FF2B5EF4-FFF2-40B4-BE49-F238E27FC236}">
              <a16:creationId xmlns:a16="http://schemas.microsoft.com/office/drawing/2014/main" id="{86529405-364C-46E7-9A02-7A39A92B01C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5815" y="264051"/>
          <a:ext cx="635838" cy="254271"/>
        </a:xfrm>
        <a:prstGeom prst="rect">
          <a:avLst/>
        </a:prstGeom>
      </xdr:spPr>
    </xdr:pic>
    <xdr:clientData/>
  </xdr:twoCellAnchor>
  <xdr:twoCellAnchor>
    <xdr:from>
      <xdr:col>12</xdr:col>
      <xdr:colOff>430307</xdr:colOff>
      <xdr:row>24</xdr:row>
      <xdr:rowOff>107576</xdr:rowOff>
    </xdr:from>
    <xdr:to>
      <xdr:col>18</xdr:col>
      <xdr:colOff>537884</xdr:colOff>
      <xdr:row>36</xdr:row>
      <xdr:rowOff>29339</xdr:rowOff>
    </xdr:to>
    <mc:AlternateContent xmlns:mc="http://schemas.openxmlformats.org/markup-compatibility/2006">
      <mc:Choice xmlns:cx4="http://schemas.microsoft.com/office/drawing/2016/5/10/chartex" Requires="cx4">
        <xdr:graphicFrame macro="">
          <xdr:nvGraphicFramePr>
            <xdr:cNvPr id="60" name="Chart 59">
              <a:extLst>
                <a:ext uri="{FF2B5EF4-FFF2-40B4-BE49-F238E27FC236}">
                  <a16:creationId xmlns:a16="http://schemas.microsoft.com/office/drawing/2014/main" id="{C24C3EFD-9D1C-42EC-9AF7-BFB76200C4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410525" y="4567110"/>
              <a:ext cx="4097686" cy="21515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shah" refreshedDate="46303.024134722225" createdVersion="7" refreshedVersion="7" minRefreshableVersion="3" recordCount="2707" xr:uid="{89A0711D-D284-400D-9E0E-7174A6DC1A7F}">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Quarter" numFmtId="0">
      <sharedItems containsSemiMixedTypes="0" containsString="0" containsNumber="1" containsInteger="1" minValue="1" maxValue="4"/>
    </cacheField>
    <cacheField name="Month" numFmtId="164">
      <sharedItems/>
    </cacheField>
    <cacheField name="Month no." numFmtId="49">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6" maxValue="2026" count="1">
        <n v="2026"/>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ount="4">
        <s v="Q1"/>
        <s v="Q2"/>
        <s v="Q3"/>
        <s v="Q4"/>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342004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x v="0"/>
    <n v="1"/>
    <s v="Jan"/>
    <x v="0"/>
    <x v="0"/>
    <x v="0"/>
    <x v="0"/>
    <x v="0"/>
    <s v="Returning"/>
    <x v="0"/>
    <s v="Commuter Helmet"/>
    <n v="2"/>
    <n v="82.06"/>
    <n v="0"/>
    <n v="42.94"/>
    <n v="164.12"/>
    <n v="85.88"/>
    <n v="78.240000000000009"/>
    <n v="0.476724348038021"/>
    <n v="2026"/>
    <x v="0"/>
    <n v="1"/>
    <x v="0"/>
  </r>
  <r>
    <n v="4836"/>
    <x v="1"/>
    <n v="1"/>
    <s v="Jan"/>
    <x v="0"/>
    <x v="0"/>
    <x v="1"/>
    <x v="1"/>
    <x v="1"/>
    <s v="Returning"/>
    <x v="1"/>
    <s v="Hiking Daypack 20L"/>
    <n v="4"/>
    <n v="94.18"/>
    <n v="0.15"/>
    <n v="45.03"/>
    <n v="320.21199999999999"/>
    <n v="180.12"/>
    <n v="140.09199999999998"/>
    <n v="0.43749765780170635"/>
    <n v="2026"/>
    <x v="0"/>
    <n v="1"/>
    <x v="0"/>
  </r>
  <r>
    <n v="163"/>
    <x v="2"/>
    <n v="1"/>
    <s v="Jan"/>
    <x v="0"/>
    <x v="0"/>
    <x v="2"/>
    <x v="2"/>
    <x v="0"/>
    <s v="New"/>
    <x v="2"/>
    <s v="Insulated Bottle"/>
    <n v="2"/>
    <n v="36.72"/>
    <n v="0.05"/>
    <n v="13.76"/>
    <n v="69.768000000000001"/>
    <n v="27.52"/>
    <n v="42.248000000000005"/>
    <n v="0.60554982226808862"/>
    <n v="2026"/>
    <x v="0"/>
    <n v="1"/>
    <x v="0"/>
  </r>
  <r>
    <n v="542"/>
    <x v="2"/>
    <n v="1"/>
    <s v="Jan"/>
    <x v="0"/>
    <x v="0"/>
    <x v="0"/>
    <x v="0"/>
    <x v="1"/>
    <s v="Business"/>
    <x v="1"/>
    <s v="Trail Boots"/>
    <n v="4"/>
    <n v="143.66999999999999"/>
    <n v="0.1"/>
    <n v="81.22"/>
    <n v="517.21199999999999"/>
    <n v="324.88"/>
    <n v="192.33199999999999"/>
    <n v="0.37186298848441257"/>
    <n v="2026"/>
    <x v="0"/>
    <n v="1"/>
    <x v="0"/>
  </r>
  <r>
    <n v="2002"/>
    <x v="2"/>
    <n v="1"/>
    <s v="Jan"/>
    <x v="0"/>
    <x v="0"/>
    <x v="0"/>
    <x v="0"/>
    <x v="1"/>
    <s v="Business"/>
    <x v="2"/>
    <s v="Insulated Bottle"/>
    <n v="3"/>
    <n v="36.53"/>
    <n v="0.15"/>
    <n v="13.67"/>
    <n v="93.151499999999999"/>
    <n v="41.01"/>
    <n v="52.141500000000001"/>
    <n v="0.55974944042769037"/>
    <n v="2026"/>
    <x v="0"/>
    <n v="1"/>
    <x v="0"/>
  </r>
  <r>
    <n v="2005"/>
    <x v="2"/>
    <n v="1"/>
    <s v="Jan"/>
    <x v="0"/>
    <x v="0"/>
    <x v="2"/>
    <x v="3"/>
    <x v="2"/>
    <s v="New"/>
    <x v="2"/>
    <s v="Insulated Bottle"/>
    <n v="1"/>
    <n v="35.340000000000003"/>
    <n v="0"/>
    <n v="13.37"/>
    <n v="35.340000000000003"/>
    <n v="13.37"/>
    <n v="21.970000000000006"/>
    <n v="0.62167515563101317"/>
    <n v="2026"/>
    <x v="0"/>
    <n v="1"/>
    <x v="0"/>
  </r>
  <r>
    <n v="2937"/>
    <x v="2"/>
    <n v="1"/>
    <s v="Jan"/>
    <x v="0"/>
    <x v="0"/>
    <x v="3"/>
    <x v="4"/>
    <x v="1"/>
    <s v="Returning"/>
    <x v="0"/>
    <s v="Trail Bike Light"/>
    <n v="8"/>
    <n v="49.6"/>
    <n v="0.1"/>
    <n v="23.05"/>
    <n v="357.12"/>
    <n v="184.4"/>
    <n v="172.72"/>
    <n v="0.4836469534050179"/>
    <n v="2026"/>
    <x v="0"/>
    <n v="1"/>
    <x v="0"/>
  </r>
  <r>
    <n v="3326"/>
    <x v="2"/>
    <n v="1"/>
    <s v="Jan"/>
    <x v="0"/>
    <x v="0"/>
    <x v="0"/>
    <x v="0"/>
    <x v="2"/>
    <s v="New"/>
    <x v="3"/>
    <s v="Alpine Tent 4P"/>
    <n v="2"/>
    <n v="347.51"/>
    <n v="0"/>
    <n v="190.16"/>
    <n v="695.02"/>
    <n v="380.32"/>
    <n v="314.7"/>
    <n v="0.4527927253891974"/>
    <n v="2026"/>
    <x v="0"/>
    <n v="1"/>
    <x v="0"/>
  </r>
  <r>
    <n v="3863"/>
    <x v="2"/>
    <n v="1"/>
    <s v="Jan"/>
    <x v="0"/>
    <x v="0"/>
    <x v="2"/>
    <x v="5"/>
    <x v="1"/>
    <s v="Returning"/>
    <x v="0"/>
    <s v="Compact Repair Kit"/>
    <n v="12"/>
    <n v="41.22"/>
    <n v="0.1"/>
    <n v="16.64"/>
    <n v="445.17599999999999"/>
    <n v="199.68"/>
    <n v="245.49599999999998"/>
    <n v="0.55145829963879456"/>
    <n v="2026"/>
    <x v="0"/>
    <n v="1"/>
    <x v="0"/>
  </r>
  <r>
    <n v="4910"/>
    <x v="2"/>
    <n v="1"/>
    <s v="Jan"/>
    <x v="0"/>
    <x v="0"/>
    <x v="2"/>
    <x v="3"/>
    <x v="2"/>
    <s v="Business"/>
    <x v="3"/>
    <s v="Alpine Tent 4P"/>
    <n v="1"/>
    <n v="332.18"/>
    <n v="0"/>
    <n v="195.33"/>
    <n v="332.18"/>
    <n v="195.33"/>
    <n v="136.85"/>
    <n v="0.41197543500511768"/>
    <n v="2026"/>
    <x v="0"/>
    <n v="1"/>
    <x v="0"/>
  </r>
  <r>
    <n v="5188"/>
    <x v="2"/>
    <n v="1"/>
    <s v="Jan"/>
    <x v="0"/>
    <x v="0"/>
    <x v="1"/>
    <x v="6"/>
    <x v="3"/>
    <s v="Returning"/>
    <x v="0"/>
    <s v="Trail Bike Light"/>
    <n v="1"/>
    <n v="49.71"/>
    <n v="0"/>
    <n v="23.15"/>
    <n v="49.71"/>
    <n v="23.15"/>
    <n v="26.560000000000002"/>
    <n v="0.53429893381613358"/>
    <n v="2026"/>
    <x v="0"/>
    <n v="1"/>
    <x v="0"/>
  </r>
  <r>
    <n v="845"/>
    <x v="3"/>
    <n v="1"/>
    <s v="Jan"/>
    <x v="0"/>
    <x v="0"/>
    <x v="2"/>
    <x v="3"/>
    <x v="0"/>
    <s v="New"/>
    <x v="3"/>
    <s v="Trail Tent 2P"/>
    <n v="2"/>
    <n v="194.35"/>
    <n v="0"/>
    <n v="104.22"/>
    <n v="388.7"/>
    <n v="208.44"/>
    <n v="180.26"/>
    <n v="0.46375096475430921"/>
    <n v="2026"/>
    <x v="0"/>
    <n v="1"/>
    <x v="0"/>
  </r>
  <r>
    <n v="1077"/>
    <x v="3"/>
    <n v="1"/>
    <s v="Jan"/>
    <x v="0"/>
    <x v="0"/>
    <x v="1"/>
    <x v="6"/>
    <x v="0"/>
    <s v="New"/>
    <x v="0"/>
    <s v="Cycling Pack 12L"/>
    <n v="3"/>
    <n v="102.12"/>
    <n v="0.1"/>
    <n v="51.28"/>
    <n v="275.72400000000005"/>
    <n v="153.84"/>
    <n v="121.88400000000004"/>
    <n v="0.44205074639857256"/>
    <n v="2026"/>
    <x v="0"/>
    <n v="1"/>
    <x v="0"/>
  </r>
  <r>
    <n v="1237"/>
    <x v="3"/>
    <n v="1"/>
    <s v="Jan"/>
    <x v="0"/>
    <x v="0"/>
    <x v="3"/>
    <x v="7"/>
    <x v="2"/>
    <s v="Business"/>
    <x v="2"/>
    <s v="Packing Cube Set"/>
    <n v="1"/>
    <n v="46.99"/>
    <n v="0.05"/>
    <n v="18.11"/>
    <n v="44.640500000000003"/>
    <n v="18.11"/>
    <n v="26.530500000000004"/>
    <n v="0.59431457980981395"/>
    <n v="2026"/>
    <x v="0"/>
    <n v="1"/>
    <x v="0"/>
  </r>
  <r>
    <n v="1908"/>
    <x v="3"/>
    <n v="1"/>
    <s v="Jan"/>
    <x v="0"/>
    <x v="0"/>
    <x v="3"/>
    <x v="8"/>
    <x v="0"/>
    <s v="New"/>
    <x v="4"/>
    <s v="Resistance Band Set"/>
    <n v="1"/>
    <n v="40"/>
    <n v="0"/>
    <n v="15.04"/>
    <n v="40"/>
    <n v="15.04"/>
    <n v="24.96"/>
    <n v="0.624"/>
    <n v="2026"/>
    <x v="0"/>
    <n v="1"/>
    <x v="0"/>
  </r>
  <r>
    <n v="2245"/>
    <x v="3"/>
    <n v="1"/>
    <s v="Jan"/>
    <x v="0"/>
    <x v="0"/>
    <x v="0"/>
    <x v="9"/>
    <x v="0"/>
    <s v="New"/>
    <x v="1"/>
    <s v="Summit Backpack 45L"/>
    <n v="1"/>
    <n v="153.38999999999999"/>
    <n v="0"/>
    <n v="78.59"/>
    <n v="153.38999999999999"/>
    <n v="78.59"/>
    <n v="74.799999999999983"/>
    <n v="0.48764587000456344"/>
    <n v="2026"/>
    <x v="0"/>
    <n v="1"/>
    <x v="0"/>
  </r>
  <r>
    <n v="2928"/>
    <x v="3"/>
    <n v="1"/>
    <s v="Jan"/>
    <x v="0"/>
    <x v="0"/>
    <x v="1"/>
    <x v="6"/>
    <x v="0"/>
    <s v="Returning"/>
    <x v="4"/>
    <s v="Weighted Vest"/>
    <n v="2"/>
    <n v="124.97"/>
    <n v="0.1"/>
    <n v="67.36"/>
    <n v="224.946"/>
    <n v="134.72"/>
    <n v="90.225999999999999"/>
    <n v="0.40110070861451191"/>
    <n v="2026"/>
    <x v="0"/>
    <n v="1"/>
    <x v="0"/>
  </r>
  <r>
    <n v="4249"/>
    <x v="3"/>
    <n v="1"/>
    <s v="Jan"/>
    <x v="0"/>
    <x v="0"/>
    <x v="3"/>
    <x v="4"/>
    <x v="3"/>
    <s v="New"/>
    <x v="0"/>
    <s v="Cycling Pack 12L"/>
    <n v="2"/>
    <n v="100.12"/>
    <n v="0.1"/>
    <n v="49.67"/>
    <n v="180.21600000000001"/>
    <n v="99.34"/>
    <n v="80.876000000000005"/>
    <n v="0.44877258401029874"/>
    <n v="2026"/>
    <x v="0"/>
    <n v="1"/>
    <x v="0"/>
  </r>
  <r>
    <n v="1734"/>
    <x v="4"/>
    <n v="1"/>
    <s v="Jan"/>
    <x v="0"/>
    <x v="0"/>
    <x v="3"/>
    <x v="8"/>
    <x v="3"/>
    <s v="Returning"/>
    <x v="4"/>
    <s v="Resistance Band Set"/>
    <n v="1"/>
    <n v="40.6"/>
    <n v="0.15"/>
    <n v="14.61"/>
    <n v="34.51"/>
    <n v="14.61"/>
    <n v="19.899999999999999"/>
    <n v="0.57664445088380178"/>
    <n v="2026"/>
    <x v="0"/>
    <n v="1"/>
    <x v="0"/>
  </r>
  <r>
    <n v="2331"/>
    <x v="4"/>
    <n v="1"/>
    <s v="Jan"/>
    <x v="0"/>
    <x v="0"/>
    <x v="3"/>
    <x v="8"/>
    <x v="0"/>
    <s v="New"/>
    <x v="0"/>
    <s v="Cycling Pack 12L"/>
    <n v="1"/>
    <n v="104.23"/>
    <n v="0.1"/>
    <n v="51.6"/>
    <n v="93.807000000000002"/>
    <n v="51.6"/>
    <n v="42.207000000000001"/>
    <n v="0.44993443986056475"/>
    <n v="2026"/>
    <x v="0"/>
    <n v="1"/>
    <x v="0"/>
  </r>
  <r>
    <n v="2475"/>
    <x v="4"/>
    <n v="1"/>
    <s v="Jan"/>
    <x v="0"/>
    <x v="0"/>
    <x v="1"/>
    <x v="1"/>
    <x v="2"/>
    <s v="Returning"/>
    <x v="4"/>
    <s v="Weighted Vest"/>
    <n v="5"/>
    <n v="122.87"/>
    <n v="0.05"/>
    <n v="69.67"/>
    <n v="583.63250000000005"/>
    <n v="348.35"/>
    <n v="235.28250000000003"/>
    <n v="0.40313467807224584"/>
    <n v="2026"/>
    <x v="0"/>
    <n v="1"/>
    <x v="0"/>
  </r>
  <r>
    <n v="1433"/>
    <x v="5"/>
    <n v="1"/>
    <s v="Jan"/>
    <x v="0"/>
    <x v="0"/>
    <x v="2"/>
    <x v="10"/>
    <x v="0"/>
    <s v="New"/>
    <x v="2"/>
    <s v="Insulated Bottle"/>
    <n v="2"/>
    <n v="36.619999999999997"/>
    <n v="0.05"/>
    <n v="13.87"/>
    <n v="69.577999999999989"/>
    <n v="27.74"/>
    <n v="41.837999999999994"/>
    <n v="0.60131075914800658"/>
    <n v="2026"/>
    <x v="0"/>
    <n v="1"/>
    <x v="0"/>
  </r>
  <r>
    <n v="3624"/>
    <x v="5"/>
    <n v="1"/>
    <s v="Jan"/>
    <x v="0"/>
    <x v="0"/>
    <x v="3"/>
    <x v="7"/>
    <x v="0"/>
    <s v="New"/>
    <x v="1"/>
    <s v="Hiking Daypack 20L"/>
    <n v="1"/>
    <n v="93.4"/>
    <n v="0"/>
    <n v="46.11"/>
    <n v="93.4"/>
    <n v="46.11"/>
    <n v="47.290000000000006"/>
    <n v="0.50631691648822275"/>
    <n v="2026"/>
    <x v="0"/>
    <n v="1"/>
    <x v="0"/>
  </r>
  <r>
    <n v="4680"/>
    <x v="5"/>
    <n v="1"/>
    <s v="Jan"/>
    <x v="0"/>
    <x v="0"/>
    <x v="1"/>
    <x v="1"/>
    <x v="3"/>
    <s v="New"/>
    <x v="3"/>
    <s v="Portable Camp Stove"/>
    <n v="2"/>
    <n v="81.260000000000005"/>
    <n v="0"/>
    <n v="39.119999999999997"/>
    <n v="162.52000000000001"/>
    <n v="78.239999999999995"/>
    <n v="84.280000000000015"/>
    <n v="0.51858232832882112"/>
    <n v="2026"/>
    <x v="0"/>
    <n v="1"/>
    <x v="0"/>
  </r>
  <r>
    <n v="4803"/>
    <x v="5"/>
    <n v="1"/>
    <s v="Jan"/>
    <x v="0"/>
    <x v="0"/>
    <x v="1"/>
    <x v="11"/>
    <x v="3"/>
    <s v="New"/>
    <x v="4"/>
    <s v="Recovery Roller"/>
    <n v="2"/>
    <n v="35.78"/>
    <n v="0"/>
    <n v="13.84"/>
    <n v="71.56"/>
    <n v="27.68"/>
    <n v="43.88"/>
    <n v="0.61319172722191173"/>
    <n v="2026"/>
    <x v="0"/>
    <n v="1"/>
    <x v="0"/>
  </r>
  <r>
    <n v="248"/>
    <x v="6"/>
    <n v="1"/>
    <s v="Jan"/>
    <x v="0"/>
    <x v="0"/>
    <x v="1"/>
    <x v="12"/>
    <x v="3"/>
    <s v="New"/>
    <x v="0"/>
    <s v="Commuter Helmet"/>
    <n v="3"/>
    <n v="81.64"/>
    <n v="0"/>
    <n v="43.84"/>
    <n v="244.92000000000002"/>
    <n v="131.52000000000001"/>
    <n v="113.4"/>
    <n v="0.46300832925036745"/>
    <n v="2026"/>
    <x v="0"/>
    <n v="1"/>
    <x v="0"/>
  </r>
  <r>
    <n v="1118"/>
    <x v="6"/>
    <n v="1"/>
    <s v="Jan"/>
    <x v="0"/>
    <x v="0"/>
    <x v="1"/>
    <x v="12"/>
    <x v="0"/>
    <s v="Returning"/>
    <x v="2"/>
    <s v="Carry-On Duffel"/>
    <n v="2"/>
    <n v="131.63999999999999"/>
    <n v="0.05"/>
    <n v="69.02"/>
    <n v="250.11599999999996"/>
    <n v="138.04"/>
    <n v="112.07599999999996"/>
    <n v="0.44809608341729429"/>
    <n v="2026"/>
    <x v="0"/>
    <n v="1"/>
    <x v="0"/>
  </r>
  <r>
    <n v="3023"/>
    <x v="6"/>
    <n v="1"/>
    <s v="Jan"/>
    <x v="0"/>
    <x v="0"/>
    <x v="2"/>
    <x v="3"/>
    <x v="3"/>
    <s v="New"/>
    <x v="1"/>
    <s v="Summit Backpack 45L"/>
    <n v="2"/>
    <n v="155.35"/>
    <n v="0"/>
    <n v="80.790000000000006"/>
    <n v="310.7"/>
    <n v="161.58000000000001"/>
    <n v="149.11999999999998"/>
    <n v="0.47994850337946565"/>
    <n v="2026"/>
    <x v="0"/>
    <n v="1"/>
    <x v="0"/>
  </r>
  <r>
    <n v="3903"/>
    <x v="6"/>
    <n v="1"/>
    <s v="Jan"/>
    <x v="0"/>
    <x v="0"/>
    <x v="3"/>
    <x v="8"/>
    <x v="0"/>
    <s v="Returning"/>
    <x v="4"/>
    <s v="Training Mat"/>
    <n v="2"/>
    <n v="51.56"/>
    <n v="0.05"/>
    <n v="22.26"/>
    <n v="97.963999999999999"/>
    <n v="44.52"/>
    <n v="53.443999999999996"/>
    <n v="0.54554734392225712"/>
    <n v="2026"/>
    <x v="0"/>
    <n v="1"/>
    <x v="0"/>
  </r>
  <r>
    <n v="62"/>
    <x v="7"/>
    <n v="1"/>
    <s v="Jan"/>
    <x v="0"/>
    <x v="0"/>
    <x v="1"/>
    <x v="12"/>
    <x v="0"/>
    <s v="New"/>
    <x v="0"/>
    <s v="Trail Bike Light"/>
    <n v="2"/>
    <n v="51.63"/>
    <n v="0"/>
    <n v="22.54"/>
    <n v="103.26"/>
    <n v="45.08"/>
    <n v="58.180000000000007"/>
    <n v="0.5634321131125315"/>
    <n v="2026"/>
    <x v="0"/>
    <n v="1"/>
    <x v="0"/>
  </r>
  <r>
    <n v="142"/>
    <x v="7"/>
    <n v="1"/>
    <s v="Jan"/>
    <x v="0"/>
    <x v="0"/>
    <x v="0"/>
    <x v="9"/>
    <x v="1"/>
    <s v="Business"/>
    <x v="3"/>
    <s v="Alpine Tent 4P"/>
    <n v="5"/>
    <n v="344.88"/>
    <n v="0.15"/>
    <n v="190.66"/>
    <n v="1465.74"/>
    <n v="953.3"/>
    <n v="512.44000000000005"/>
    <n v="0.34961180018284282"/>
    <n v="2026"/>
    <x v="0"/>
    <n v="1"/>
    <x v="0"/>
  </r>
  <r>
    <n v="450"/>
    <x v="7"/>
    <n v="1"/>
    <s v="Jan"/>
    <x v="0"/>
    <x v="0"/>
    <x v="2"/>
    <x v="3"/>
    <x v="2"/>
    <s v="New"/>
    <x v="1"/>
    <s v="Hiking Daypack 20L"/>
    <n v="2"/>
    <n v="94.06"/>
    <n v="0.15"/>
    <n v="46.33"/>
    <n v="159.90199999999999"/>
    <n v="92.66"/>
    <n v="67.24199999999999"/>
    <n v="0.42052006854198193"/>
    <n v="2026"/>
    <x v="0"/>
    <n v="1"/>
    <x v="0"/>
  </r>
  <r>
    <n v="4397"/>
    <x v="7"/>
    <n v="1"/>
    <s v="Jan"/>
    <x v="0"/>
    <x v="0"/>
    <x v="0"/>
    <x v="0"/>
    <x v="0"/>
    <s v="Business"/>
    <x v="1"/>
    <s v="Trekking Poles"/>
    <n v="1"/>
    <n v="72.38"/>
    <n v="0"/>
    <n v="31.65"/>
    <n v="72.38"/>
    <n v="31.65"/>
    <n v="40.729999999999997"/>
    <n v="0.56272450953302011"/>
    <n v="2026"/>
    <x v="0"/>
    <n v="1"/>
    <x v="0"/>
  </r>
  <r>
    <n v="4798"/>
    <x v="7"/>
    <n v="1"/>
    <s v="Jan"/>
    <x v="0"/>
    <x v="0"/>
    <x v="1"/>
    <x v="6"/>
    <x v="0"/>
    <s v="New"/>
    <x v="1"/>
    <s v="Summit Backpack 45L"/>
    <n v="1"/>
    <n v="153.69"/>
    <n v="0"/>
    <n v="77.47"/>
    <n v="153.69"/>
    <n v="77.47"/>
    <n v="76.22"/>
    <n v="0.49593337237295854"/>
    <n v="2026"/>
    <x v="0"/>
    <n v="1"/>
    <x v="0"/>
  </r>
  <r>
    <n v="136"/>
    <x v="8"/>
    <n v="1"/>
    <s v="Jan"/>
    <x v="0"/>
    <x v="0"/>
    <x v="3"/>
    <x v="13"/>
    <x v="1"/>
    <s v="Business"/>
    <x v="2"/>
    <s v="Travel Backpack 35L"/>
    <n v="15"/>
    <n v="168.62"/>
    <n v="0.05"/>
    <n v="86.09"/>
    <n v="2402.835"/>
    <n v="1291.3500000000001"/>
    <n v="1111.4849999999999"/>
    <n v="0.46257233642759488"/>
    <n v="2026"/>
    <x v="0"/>
    <n v="1"/>
    <x v="0"/>
  </r>
  <r>
    <n v="2782"/>
    <x v="8"/>
    <n v="1"/>
    <s v="Jan"/>
    <x v="0"/>
    <x v="0"/>
    <x v="3"/>
    <x v="4"/>
    <x v="0"/>
    <s v="New"/>
    <x v="1"/>
    <s v="Summit Backpack 45L"/>
    <n v="1"/>
    <n v="152.75"/>
    <n v="0.05"/>
    <n v="79.88"/>
    <n v="145.11249999999998"/>
    <n v="79.88"/>
    <n v="65.232499999999987"/>
    <n v="0.44953053665259707"/>
    <n v="2026"/>
    <x v="0"/>
    <n v="1"/>
    <x v="0"/>
  </r>
  <r>
    <n v="4704"/>
    <x v="8"/>
    <n v="1"/>
    <s v="Jan"/>
    <x v="0"/>
    <x v="0"/>
    <x v="1"/>
    <x v="14"/>
    <x v="3"/>
    <s v="New"/>
    <x v="4"/>
    <s v="Recovery Roller"/>
    <n v="2"/>
    <n v="36.72"/>
    <n v="0.05"/>
    <n v="14.15"/>
    <n v="69.768000000000001"/>
    <n v="28.3"/>
    <n v="41.468000000000004"/>
    <n v="0.59436991170737308"/>
    <n v="2026"/>
    <x v="0"/>
    <n v="1"/>
    <x v="0"/>
  </r>
  <r>
    <n v="69"/>
    <x v="9"/>
    <n v="1"/>
    <s v="Jan"/>
    <x v="0"/>
    <x v="0"/>
    <x v="0"/>
    <x v="15"/>
    <x v="0"/>
    <s v="Returning"/>
    <x v="1"/>
    <s v="Trail Boots"/>
    <n v="6"/>
    <n v="141.31"/>
    <n v="0.05"/>
    <n v="79.349999999999994"/>
    <n v="805.46699999999998"/>
    <n v="476.09999999999997"/>
    <n v="329.36700000000002"/>
    <n v="0.4089143316858419"/>
    <n v="2026"/>
    <x v="0"/>
    <n v="1"/>
    <x v="0"/>
  </r>
  <r>
    <n v="490"/>
    <x v="9"/>
    <n v="1"/>
    <s v="Jan"/>
    <x v="0"/>
    <x v="0"/>
    <x v="2"/>
    <x v="10"/>
    <x v="0"/>
    <s v="Business"/>
    <x v="3"/>
    <s v="Compact Sleeping Bag"/>
    <n v="2"/>
    <n v="121.23"/>
    <n v="0"/>
    <n v="59.66"/>
    <n v="242.46"/>
    <n v="119.32"/>
    <n v="123.14000000000001"/>
    <n v="0.50787758805576178"/>
    <n v="2026"/>
    <x v="0"/>
    <n v="1"/>
    <x v="0"/>
  </r>
  <r>
    <n v="3685"/>
    <x v="9"/>
    <n v="1"/>
    <s v="Jan"/>
    <x v="0"/>
    <x v="0"/>
    <x v="3"/>
    <x v="8"/>
    <x v="0"/>
    <s v="New"/>
    <x v="2"/>
    <s v="Travel Backpack 35L"/>
    <n v="3"/>
    <n v="161.58000000000001"/>
    <n v="0"/>
    <n v="85.58"/>
    <n v="484.74"/>
    <n v="256.74"/>
    <n v="228"/>
    <n v="0.47035524198539425"/>
    <n v="2026"/>
    <x v="0"/>
    <n v="1"/>
    <x v="0"/>
  </r>
  <r>
    <n v="3796"/>
    <x v="9"/>
    <n v="1"/>
    <s v="Jan"/>
    <x v="0"/>
    <x v="0"/>
    <x v="3"/>
    <x v="8"/>
    <x v="2"/>
    <s v="Returning"/>
    <x v="2"/>
    <s v="Travel Backpack 35L"/>
    <n v="2"/>
    <n v="166.84"/>
    <n v="0"/>
    <n v="88.67"/>
    <n v="333.68"/>
    <n v="177.34"/>
    <n v="156.34"/>
    <n v="0.4685327259649964"/>
    <n v="2026"/>
    <x v="0"/>
    <n v="1"/>
    <x v="0"/>
  </r>
  <r>
    <n v="387"/>
    <x v="10"/>
    <n v="1"/>
    <s v="Jan"/>
    <x v="0"/>
    <x v="0"/>
    <x v="2"/>
    <x v="5"/>
    <x v="0"/>
    <s v="Returning"/>
    <x v="1"/>
    <s v="Summit Backpack 45L"/>
    <n v="1"/>
    <n v="150.96"/>
    <n v="0"/>
    <n v="77.5"/>
    <n v="150.96"/>
    <n v="77.5"/>
    <n v="73.460000000000008"/>
    <n v="0.48661897191308956"/>
    <n v="2026"/>
    <x v="0"/>
    <n v="1"/>
    <x v="0"/>
  </r>
  <r>
    <n v="2796"/>
    <x v="10"/>
    <n v="1"/>
    <s v="Jan"/>
    <x v="0"/>
    <x v="0"/>
    <x v="3"/>
    <x v="7"/>
    <x v="2"/>
    <s v="Returning"/>
    <x v="2"/>
    <s v="Insulated Bottle"/>
    <n v="3"/>
    <n v="36.33"/>
    <n v="0.05"/>
    <n v="13.27"/>
    <n v="103.54049999999999"/>
    <n v="39.81"/>
    <n v="63.730499999999992"/>
    <n v="0.61551277036521934"/>
    <n v="2026"/>
    <x v="0"/>
    <n v="1"/>
    <x v="0"/>
  </r>
  <r>
    <n v="3703"/>
    <x v="10"/>
    <n v="1"/>
    <s v="Jan"/>
    <x v="0"/>
    <x v="0"/>
    <x v="3"/>
    <x v="8"/>
    <x v="0"/>
    <s v="Returning"/>
    <x v="2"/>
    <s v="Insulated Bottle"/>
    <n v="1"/>
    <n v="35.340000000000003"/>
    <n v="0.1"/>
    <n v="13.36"/>
    <n v="31.806000000000004"/>
    <n v="13.36"/>
    <n v="18.446000000000005"/>
    <n v="0.5799534678991386"/>
    <n v="2026"/>
    <x v="0"/>
    <n v="1"/>
    <x v="0"/>
  </r>
  <r>
    <n v="4674"/>
    <x v="10"/>
    <n v="1"/>
    <s v="Jan"/>
    <x v="0"/>
    <x v="0"/>
    <x v="3"/>
    <x v="8"/>
    <x v="0"/>
    <s v="Returning"/>
    <x v="2"/>
    <s v="Packing Cube Set"/>
    <n v="2"/>
    <n v="46.27"/>
    <n v="0"/>
    <n v="18.23"/>
    <n v="92.54"/>
    <n v="36.46"/>
    <n v="56.080000000000005"/>
    <n v="0.60600821266479366"/>
    <n v="2026"/>
    <x v="0"/>
    <n v="1"/>
    <x v="0"/>
  </r>
  <r>
    <n v="4789"/>
    <x v="10"/>
    <n v="1"/>
    <s v="Jan"/>
    <x v="0"/>
    <x v="0"/>
    <x v="3"/>
    <x v="7"/>
    <x v="0"/>
    <s v="Returning"/>
    <x v="0"/>
    <s v="Commuter Helmet"/>
    <n v="1"/>
    <n v="79.930000000000007"/>
    <n v="0.05"/>
    <n v="43.73"/>
    <n v="75.933500000000009"/>
    <n v="43.73"/>
    <n v="32.203500000000012"/>
    <n v="0.42410135184075554"/>
    <n v="2026"/>
    <x v="0"/>
    <n v="1"/>
    <x v="0"/>
  </r>
  <r>
    <n v="804"/>
    <x v="11"/>
    <n v="1"/>
    <s v="Jan"/>
    <x v="0"/>
    <x v="0"/>
    <x v="1"/>
    <x v="12"/>
    <x v="2"/>
    <s v="New"/>
    <x v="1"/>
    <s v="Trail Boots"/>
    <n v="1"/>
    <n v="141.25"/>
    <n v="0"/>
    <n v="78.72"/>
    <n v="141.25"/>
    <n v="78.72"/>
    <n v="62.53"/>
    <n v="0.44269026548672569"/>
    <n v="2026"/>
    <x v="0"/>
    <n v="1"/>
    <x v="0"/>
  </r>
  <r>
    <n v="1780"/>
    <x v="11"/>
    <n v="1"/>
    <s v="Jan"/>
    <x v="0"/>
    <x v="0"/>
    <x v="3"/>
    <x v="8"/>
    <x v="0"/>
    <s v="Returning"/>
    <x v="0"/>
    <s v="Cycling Pack 12L"/>
    <n v="2"/>
    <n v="103.64"/>
    <n v="0.1"/>
    <n v="50.96"/>
    <n v="186.55199999999999"/>
    <n v="101.92"/>
    <n v="84.631999999999991"/>
    <n v="0.45366439384193147"/>
    <n v="2026"/>
    <x v="0"/>
    <n v="1"/>
    <x v="0"/>
  </r>
  <r>
    <n v="2844"/>
    <x v="11"/>
    <n v="1"/>
    <s v="Jan"/>
    <x v="0"/>
    <x v="0"/>
    <x v="0"/>
    <x v="0"/>
    <x v="0"/>
    <s v="New"/>
    <x v="2"/>
    <s v="Carry-On Duffel"/>
    <n v="1"/>
    <n v="136.18"/>
    <n v="0"/>
    <n v="68.34"/>
    <n v="136.18"/>
    <n v="68.34"/>
    <n v="67.84"/>
    <n v="0.498164194448524"/>
    <n v="2026"/>
    <x v="0"/>
    <n v="1"/>
    <x v="0"/>
  </r>
  <r>
    <n v="3068"/>
    <x v="11"/>
    <n v="1"/>
    <s v="Jan"/>
    <x v="0"/>
    <x v="0"/>
    <x v="2"/>
    <x v="2"/>
    <x v="3"/>
    <s v="New"/>
    <x v="4"/>
    <s v="Recovery Roller"/>
    <n v="1"/>
    <n v="36.43"/>
    <n v="0"/>
    <n v="14.33"/>
    <n v="36.43"/>
    <n v="14.33"/>
    <n v="22.1"/>
    <n v="0.60664287674993145"/>
    <n v="2026"/>
    <x v="0"/>
    <n v="1"/>
    <x v="0"/>
  </r>
  <r>
    <n v="3096"/>
    <x v="11"/>
    <n v="1"/>
    <s v="Jan"/>
    <x v="0"/>
    <x v="0"/>
    <x v="3"/>
    <x v="7"/>
    <x v="0"/>
    <s v="New"/>
    <x v="4"/>
    <s v="Training Mat"/>
    <n v="2"/>
    <n v="50.51"/>
    <n v="0.1"/>
    <n v="21.84"/>
    <n v="90.917999999999992"/>
    <n v="43.68"/>
    <n v="47.237999999999992"/>
    <n v="0.5195670824259222"/>
    <n v="2026"/>
    <x v="0"/>
    <n v="1"/>
    <x v="0"/>
  </r>
  <r>
    <n v="3129"/>
    <x v="11"/>
    <n v="1"/>
    <s v="Jan"/>
    <x v="0"/>
    <x v="0"/>
    <x v="3"/>
    <x v="13"/>
    <x v="2"/>
    <s v="Returning"/>
    <x v="4"/>
    <s v="Weighted Vest"/>
    <n v="1"/>
    <n v="123"/>
    <n v="0"/>
    <n v="67.3"/>
    <n v="123"/>
    <n v="67.3"/>
    <n v="55.7"/>
    <n v="0.45284552845528458"/>
    <n v="2026"/>
    <x v="0"/>
    <n v="1"/>
    <x v="0"/>
  </r>
  <r>
    <n v="3948"/>
    <x v="11"/>
    <n v="1"/>
    <s v="Jan"/>
    <x v="0"/>
    <x v="0"/>
    <x v="1"/>
    <x v="14"/>
    <x v="0"/>
    <s v="New"/>
    <x v="1"/>
    <s v="Trekking Poles"/>
    <n v="2"/>
    <n v="72.239999999999995"/>
    <n v="0"/>
    <n v="32.94"/>
    <n v="144.47999999999999"/>
    <n v="65.88"/>
    <n v="78.599999999999994"/>
    <n v="0.54401993355481726"/>
    <n v="2026"/>
    <x v="0"/>
    <n v="1"/>
    <x v="0"/>
  </r>
  <r>
    <n v="5036"/>
    <x v="11"/>
    <n v="1"/>
    <s v="Jan"/>
    <x v="0"/>
    <x v="0"/>
    <x v="2"/>
    <x v="3"/>
    <x v="2"/>
    <s v="Returning"/>
    <x v="1"/>
    <s v="Summit Backpack 45L"/>
    <n v="1"/>
    <n v="151.11000000000001"/>
    <n v="0.15"/>
    <n v="79.650000000000006"/>
    <n v="128.4435"/>
    <n v="79.650000000000006"/>
    <n v="48.793499999999995"/>
    <n v="0.37988298356865075"/>
    <n v="2026"/>
    <x v="0"/>
    <n v="1"/>
    <x v="0"/>
  </r>
  <r>
    <n v="2681"/>
    <x v="12"/>
    <n v="1"/>
    <s v="Jan"/>
    <x v="0"/>
    <x v="0"/>
    <x v="3"/>
    <x v="4"/>
    <x v="0"/>
    <s v="New"/>
    <x v="1"/>
    <s v="Hiking Daypack 20L"/>
    <n v="1"/>
    <n v="94.32"/>
    <n v="0"/>
    <n v="45.93"/>
    <n v="94.32"/>
    <n v="45.93"/>
    <n v="48.389999999999993"/>
    <n v="0.51304071246819338"/>
    <n v="2026"/>
    <x v="0"/>
    <n v="1"/>
    <x v="0"/>
  </r>
  <r>
    <n v="5101"/>
    <x v="12"/>
    <n v="1"/>
    <s v="Jan"/>
    <x v="0"/>
    <x v="0"/>
    <x v="1"/>
    <x v="12"/>
    <x v="0"/>
    <s v="Returning"/>
    <x v="0"/>
    <s v="Trail Bike Light"/>
    <n v="3"/>
    <n v="51.52"/>
    <n v="0"/>
    <n v="21.92"/>
    <n v="154.56"/>
    <n v="65.760000000000005"/>
    <n v="88.8"/>
    <n v="0.57453416149068315"/>
    <n v="2026"/>
    <x v="0"/>
    <n v="1"/>
    <x v="0"/>
  </r>
  <r>
    <n v="3871"/>
    <x v="13"/>
    <n v="1"/>
    <s v="Jan"/>
    <x v="0"/>
    <x v="0"/>
    <x v="0"/>
    <x v="15"/>
    <x v="0"/>
    <s v="New"/>
    <x v="1"/>
    <s v="Trail Boots"/>
    <n v="2"/>
    <n v="146.4"/>
    <n v="0.05"/>
    <n v="81.72"/>
    <n v="278.16000000000003"/>
    <n v="163.44"/>
    <n v="114.72000000000003"/>
    <n v="0.4124245038826575"/>
    <n v="2026"/>
    <x v="0"/>
    <n v="1"/>
    <x v="0"/>
  </r>
  <r>
    <n v="4643"/>
    <x v="13"/>
    <n v="1"/>
    <s v="Jan"/>
    <x v="0"/>
    <x v="0"/>
    <x v="0"/>
    <x v="0"/>
    <x v="1"/>
    <s v="Business"/>
    <x v="2"/>
    <s v="Packing Cube Set"/>
    <n v="3"/>
    <n v="47.32"/>
    <n v="0.1"/>
    <n v="18.420000000000002"/>
    <n v="127.76400000000001"/>
    <n v="55.260000000000005"/>
    <n v="72.504000000000005"/>
    <n v="0.56748379825302897"/>
    <n v="2026"/>
    <x v="0"/>
    <n v="1"/>
    <x v="0"/>
  </r>
  <r>
    <n v="4703"/>
    <x v="13"/>
    <n v="1"/>
    <s v="Jan"/>
    <x v="0"/>
    <x v="0"/>
    <x v="3"/>
    <x v="13"/>
    <x v="2"/>
    <s v="Business"/>
    <x v="4"/>
    <s v="Resistance Band Set"/>
    <n v="2"/>
    <n v="40.450000000000003"/>
    <n v="0.05"/>
    <n v="15.14"/>
    <n v="76.855000000000004"/>
    <n v="30.28"/>
    <n v="46.575000000000003"/>
    <n v="0.60601132001821612"/>
    <n v="2026"/>
    <x v="0"/>
    <n v="1"/>
    <x v="0"/>
  </r>
  <r>
    <n v="5068"/>
    <x v="13"/>
    <n v="1"/>
    <s v="Jan"/>
    <x v="0"/>
    <x v="0"/>
    <x v="0"/>
    <x v="0"/>
    <x v="0"/>
    <s v="Returning"/>
    <x v="2"/>
    <s v="Packing Cube Set"/>
    <n v="2"/>
    <n v="47.05"/>
    <n v="0.1"/>
    <n v="18.8"/>
    <n v="84.69"/>
    <n v="37.6"/>
    <n v="47.089999999999996"/>
    <n v="0.55602786633604906"/>
    <n v="2026"/>
    <x v="0"/>
    <n v="1"/>
    <x v="0"/>
  </r>
  <r>
    <n v="1539"/>
    <x v="14"/>
    <n v="1"/>
    <s v="Jan"/>
    <x v="0"/>
    <x v="0"/>
    <x v="3"/>
    <x v="8"/>
    <x v="2"/>
    <s v="Business"/>
    <x v="4"/>
    <s v="Weighted Vest"/>
    <n v="3"/>
    <n v="123.14"/>
    <n v="0.05"/>
    <n v="70.67"/>
    <n v="350.94900000000001"/>
    <n v="212.01"/>
    <n v="138.93900000000002"/>
    <n v="0.39589513006163296"/>
    <n v="2026"/>
    <x v="0"/>
    <n v="1"/>
    <x v="0"/>
  </r>
  <r>
    <n v="1709"/>
    <x v="14"/>
    <n v="1"/>
    <s v="Jan"/>
    <x v="0"/>
    <x v="0"/>
    <x v="3"/>
    <x v="13"/>
    <x v="0"/>
    <s v="Returning"/>
    <x v="1"/>
    <s v="Summit Backpack 45L"/>
    <n v="2"/>
    <n v="151.33000000000001"/>
    <n v="0.1"/>
    <n v="78.44"/>
    <n v="272.39400000000001"/>
    <n v="156.88"/>
    <n v="115.51400000000001"/>
    <n v="0.42406954631893512"/>
    <n v="2026"/>
    <x v="0"/>
    <n v="1"/>
    <x v="0"/>
  </r>
  <r>
    <n v="2702"/>
    <x v="14"/>
    <n v="1"/>
    <s v="Jan"/>
    <x v="0"/>
    <x v="0"/>
    <x v="1"/>
    <x v="14"/>
    <x v="0"/>
    <s v="Returning"/>
    <x v="1"/>
    <s v="Trail Boots"/>
    <n v="5"/>
    <n v="144.01"/>
    <n v="0.05"/>
    <n v="79.64"/>
    <n v="684.0474999999999"/>
    <n v="398.2"/>
    <n v="285.84749999999991"/>
    <n v="0.41787668254032062"/>
    <n v="2026"/>
    <x v="0"/>
    <n v="1"/>
    <x v="0"/>
  </r>
  <r>
    <n v="3176"/>
    <x v="14"/>
    <n v="1"/>
    <s v="Jan"/>
    <x v="0"/>
    <x v="0"/>
    <x v="3"/>
    <x v="8"/>
    <x v="0"/>
    <s v="Returning"/>
    <x v="1"/>
    <s v="Hiking Daypack 20L"/>
    <n v="3"/>
    <n v="91.19"/>
    <n v="0"/>
    <n v="44.47"/>
    <n v="273.57"/>
    <n v="133.41"/>
    <n v="140.16"/>
    <n v="0.5123368790437548"/>
    <n v="2026"/>
    <x v="0"/>
    <n v="1"/>
    <x v="0"/>
  </r>
  <r>
    <n v="3705"/>
    <x v="14"/>
    <n v="1"/>
    <s v="Jan"/>
    <x v="0"/>
    <x v="0"/>
    <x v="3"/>
    <x v="7"/>
    <x v="2"/>
    <s v="New"/>
    <x v="2"/>
    <s v="Packing Cube Set"/>
    <n v="2"/>
    <n v="45.45"/>
    <n v="0"/>
    <n v="18.190000000000001"/>
    <n v="90.9"/>
    <n v="36.380000000000003"/>
    <n v="54.52"/>
    <n v="0.59977997799779981"/>
    <n v="2026"/>
    <x v="0"/>
    <n v="1"/>
    <x v="0"/>
  </r>
  <r>
    <n v="3736"/>
    <x v="14"/>
    <n v="1"/>
    <s v="Jan"/>
    <x v="0"/>
    <x v="0"/>
    <x v="1"/>
    <x v="1"/>
    <x v="3"/>
    <s v="New"/>
    <x v="4"/>
    <s v="Resistance Band Set"/>
    <n v="1"/>
    <n v="40.72"/>
    <n v="0"/>
    <n v="14.94"/>
    <n v="40.72"/>
    <n v="14.94"/>
    <n v="25.78"/>
    <n v="0.6331041257367388"/>
    <n v="2026"/>
    <x v="0"/>
    <n v="1"/>
    <x v="0"/>
  </r>
  <r>
    <n v="3967"/>
    <x v="14"/>
    <n v="1"/>
    <s v="Jan"/>
    <x v="0"/>
    <x v="0"/>
    <x v="1"/>
    <x v="12"/>
    <x v="0"/>
    <s v="Business"/>
    <x v="2"/>
    <s v="Insulated Bottle"/>
    <n v="2"/>
    <n v="37.090000000000003"/>
    <n v="0"/>
    <n v="13.29"/>
    <n v="74.180000000000007"/>
    <n v="26.58"/>
    <n v="47.600000000000009"/>
    <n v="0.64168239417632789"/>
    <n v="2026"/>
    <x v="0"/>
    <n v="1"/>
    <x v="0"/>
  </r>
  <r>
    <n v="170"/>
    <x v="15"/>
    <n v="1"/>
    <s v="Jan"/>
    <x v="0"/>
    <x v="0"/>
    <x v="2"/>
    <x v="10"/>
    <x v="0"/>
    <s v="New"/>
    <x v="3"/>
    <s v="Compact Sleeping Bag"/>
    <n v="1"/>
    <n v="124.45"/>
    <n v="0.15"/>
    <n v="59.77"/>
    <n v="105.7825"/>
    <n v="59.77"/>
    <n v="46.012499999999996"/>
    <n v="0.43497270342447941"/>
    <n v="2026"/>
    <x v="0"/>
    <n v="1"/>
    <x v="0"/>
  </r>
  <r>
    <n v="1040"/>
    <x v="15"/>
    <n v="1"/>
    <s v="Jan"/>
    <x v="0"/>
    <x v="0"/>
    <x v="0"/>
    <x v="0"/>
    <x v="2"/>
    <s v="New"/>
    <x v="2"/>
    <s v="Insulated Bottle"/>
    <n v="1"/>
    <n v="35.93"/>
    <n v="0.05"/>
    <n v="13.33"/>
    <n v="34.133499999999998"/>
    <n v="13.33"/>
    <n v="20.8035"/>
    <n v="0.60947456311248482"/>
    <n v="2026"/>
    <x v="0"/>
    <n v="1"/>
    <x v="0"/>
  </r>
  <r>
    <n v="2380"/>
    <x v="15"/>
    <n v="1"/>
    <s v="Jan"/>
    <x v="0"/>
    <x v="0"/>
    <x v="3"/>
    <x v="13"/>
    <x v="0"/>
    <s v="Returning"/>
    <x v="3"/>
    <s v="Compact Sleeping Bag"/>
    <n v="4"/>
    <n v="121.8"/>
    <n v="0.05"/>
    <n v="59.57"/>
    <n v="462.84"/>
    <n v="238.28"/>
    <n v="224.55999999999997"/>
    <n v="0.48517846339987897"/>
    <n v="2026"/>
    <x v="0"/>
    <n v="1"/>
    <x v="0"/>
  </r>
  <r>
    <n v="3219"/>
    <x v="15"/>
    <n v="1"/>
    <s v="Jan"/>
    <x v="0"/>
    <x v="0"/>
    <x v="1"/>
    <x v="11"/>
    <x v="2"/>
    <s v="Returning"/>
    <x v="1"/>
    <s v="Hiking Daypack 20L"/>
    <n v="1"/>
    <n v="92.6"/>
    <n v="0.05"/>
    <n v="44.15"/>
    <n v="87.969999999999985"/>
    <n v="44.15"/>
    <n v="43.819999999999986"/>
    <n v="0.4981243605774695"/>
    <n v="2026"/>
    <x v="0"/>
    <n v="1"/>
    <x v="0"/>
  </r>
  <r>
    <n v="4425"/>
    <x v="15"/>
    <n v="1"/>
    <s v="Jan"/>
    <x v="0"/>
    <x v="0"/>
    <x v="1"/>
    <x v="12"/>
    <x v="1"/>
    <s v="Business"/>
    <x v="0"/>
    <s v="Cycling Pack 12L"/>
    <n v="10"/>
    <n v="102.68"/>
    <n v="0.15"/>
    <n v="51.07"/>
    <n v="872.78000000000009"/>
    <n v="510.7"/>
    <n v="362.0800000000001"/>
    <n v="0.41485826897958256"/>
    <n v="2026"/>
    <x v="0"/>
    <n v="1"/>
    <x v="0"/>
  </r>
  <r>
    <n v="4508"/>
    <x v="15"/>
    <n v="1"/>
    <s v="Jan"/>
    <x v="0"/>
    <x v="0"/>
    <x v="3"/>
    <x v="13"/>
    <x v="3"/>
    <s v="New"/>
    <x v="0"/>
    <s v="Compact Repair Kit"/>
    <n v="3"/>
    <n v="40.92"/>
    <n v="0.15"/>
    <n v="16.71"/>
    <n v="104.346"/>
    <n v="50.13"/>
    <n v="54.216000000000001"/>
    <n v="0.51957909263412105"/>
    <n v="2026"/>
    <x v="0"/>
    <n v="1"/>
    <x v="0"/>
  </r>
  <r>
    <n v="4806"/>
    <x v="15"/>
    <n v="1"/>
    <s v="Jan"/>
    <x v="0"/>
    <x v="0"/>
    <x v="2"/>
    <x v="16"/>
    <x v="2"/>
    <s v="New"/>
    <x v="0"/>
    <s v="Cycling Pack 12L"/>
    <n v="4"/>
    <n v="102.68"/>
    <n v="0"/>
    <n v="50.83"/>
    <n v="410.72"/>
    <n v="203.32"/>
    <n v="207.40000000000003"/>
    <n v="0.50496688741721862"/>
    <n v="2026"/>
    <x v="0"/>
    <n v="1"/>
    <x v="0"/>
  </r>
  <r>
    <n v="755"/>
    <x v="16"/>
    <n v="1"/>
    <s v="Jan"/>
    <x v="0"/>
    <x v="0"/>
    <x v="0"/>
    <x v="9"/>
    <x v="3"/>
    <s v="New"/>
    <x v="2"/>
    <s v="Travel Backpack 35L"/>
    <n v="2"/>
    <n v="164.38"/>
    <n v="0.05"/>
    <n v="85.93"/>
    <n v="312.322"/>
    <n v="171.86"/>
    <n v="140.46199999999999"/>
    <n v="0.44973456881039436"/>
    <n v="2026"/>
    <x v="0"/>
    <n v="1"/>
    <x v="0"/>
  </r>
  <r>
    <n v="3171"/>
    <x v="16"/>
    <n v="1"/>
    <s v="Jan"/>
    <x v="0"/>
    <x v="0"/>
    <x v="0"/>
    <x v="15"/>
    <x v="2"/>
    <s v="Returning"/>
    <x v="0"/>
    <s v="Trail Bike Light"/>
    <n v="1"/>
    <n v="51.78"/>
    <n v="0"/>
    <n v="22.64"/>
    <n v="51.78"/>
    <n v="22.64"/>
    <n v="29.14"/>
    <n v="0.56276554654306687"/>
    <n v="2026"/>
    <x v="0"/>
    <n v="1"/>
    <x v="0"/>
  </r>
  <r>
    <n v="4277"/>
    <x v="16"/>
    <n v="1"/>
    <s v="Jan"/>
    <x v="0"/>
    <x v="0"/>
    <x v="1"/>
    <x v="11"/>
    <x v="2"/>
    <s v="Returning"/>
    <x v="4"/>
    <s v="Training Mat"/>
    <n v="1"/>
    <n v="50.52"/>
    <n v="0.05"/>
    <n v="22.37"/>
    <n v="47.994"/>
    <n v="22.37"/>
    <n v="25.623999999999999"/>
    <n v="0.5339000708421886"/>
    <n v="2026"/>
    <x v="0"/>
    <n v="1"/>
    <x v="0"/>
  </r>
  <r>
    <n v="4648"/>
    <x v="16"/>
    <n v="1"/>
    <s v="Jan"/>
    <x v="0"/>
    <x v="0"/>
    <x v="1"/>
    <x v="14"/>
    <x v="3"/>
    <s v="New"/>
    <x v="3"/>
    <s v="Trail Tent 2P"/>
    <n v="1"/>
    <n v="199.02"/>
    <n v="0"/>
    <n v="106.49"/>
    <n v="199.02"/>
    <n v="106.49"/>
    <n v="92.530000000000015"/>
    <n v="0.46492814792483173"/>
    <n v="2026"/>
    <x v="0"/>
    <n v="1"/>
    <x v="0"/>
  </r>
  <r>
    <n v="157"/>
    <x v="17"/>
    <n v="1"/>
    <s v="Jan"/>
    <x v="0"/>
    <x v="0"/>
    <x v="3"/>
    <x v="8"/>
    <x v="2"/>
    <s v="Returning"/>
    <x v="3"/>
    <s v="Portable Camp Stove"/>
    <n v="3"/>
    <n v="80.27"/>
    <n v="0.1"/>
    <n v="39.26"/>
    <n v="216.72900000000001"/>
    <n v="117.78"/>
    <n v="98.949000000000012"/>
    <n v="0.45655634455933447"/>
    <n v="2026"/>
    <x v="0"/>
    <n v="1"/>
    <x v="0"/>
  </r>
  <r>
    <n v="2271"/>
    <x v="17"/>
    <n v="1"/>
    <s v="Jan"/>
    <x v="0"/>
    <x v="0"/>
    <x v="1"/>
    <x v="1"/>
    <x v="2"/>
    <s v="New"/>
    <x v="3"/>
    <s v="Alpine Tent 4P"/>
    <n v="4"/>
    <n v="333.28"/>
    <n v="0"/>
    <n v="195.76"/>
    <n v="1333.12"/>
    <n v="783.04"/>
    <n v="550.07999999999993"/>
    <n v="0.41262602016322608"/>
    <n v="2026"/>
    <x v="0"/>
    <n v="1"/>
    <x v="0"/>
  </r>
  <r>
    <n v="3330"/>
    <x v="17"/>
    <n v="1"/>
    <s v="Jan"/>
    <x v="0"/>
    <x v="0"/>
    <x v="3"/>
    <x v="13"/>
    <x v="3"/>
    <s v="New"/>
    <x v="0"/>
    <s v="Cycling Pack 12L"/>
    <n v="1"/>
    <n v="104.36"/>
    <n v="0"/>
    <n v="51.63"/>
    <n v="104.36"/>
    <n v="51.63"/>
    <n v="52.73"/>
    <n v="0.50527021847451126"/>
    <n v="2026"/>
    <x v="0"/>
    <n v="1"/>
    <x v="0"/>
  </r>
  <r>
    <n v="4547"/>
    <x v="17"/>
    <n v="1"/>
    <s v="Jan"/>
    <x v="0"/>
    <x v="0"/>
    <x v="2"/>
    <x v="5"/>
    <x v="3"/>
    <s v="New"/>
    <x v="0"/>
    <s v="Commuter Helmet"/>
    <n v="1"/>
    <n v="83.52"/>
    <n v="0.05"/>
    <n v="42.97"/>
    <n v="79.343999999999994"/>
    <n v="42.97"/>
    <n v="36.373999999999995"/>
    <n v="0.45843416011292598"/>
    <n v="2026"/>
    <x v="0"/>
    <n v="1"/>
    <x v="0"/>
  </r>
  <r>
    <n v="1840"/>
    <x v="18"/>
    <n v="1"/>
    <s v="Jan"/>
    <x v="0"/>
    <x v="0"/>
    <x v="2"/>
    <x v="10"/>
    <x v="0"/>
    <s v="New"/>
    <x v="4"/>
    <s v="Weighted Vest"/>
    <n v="2"/>
    <n v="125.93"/>
    <n v="0"/>
    <n v="69.150000000000006"/>
    <n v="251.86"/>
    <n v="138.30000000000001"/>
    <n v="113.56"/>
    <n v="0.45088541253077102"/>
    <n v="2026"/>
    <x v="0"/>
    <n v="1"/>
    <x v="0"/>
  </r>
  <r>
    <n v="1850"/>
    <x v="18"/>
    <n v="1"/>
    <s v="Jan"/>
    <x v="0"/>
    <x v="0"/>
    <x v="1"/>
    <x v="6"/>
    <x v="0"/>
    <s v="Business"/>
    <x v="0"/>
    <s v="Trail Bike Light"/>
    <n v="1"/>
    <n v="49.85"/>
    <n v="0"/>
    <n v="23.07"/>
    <n v="49.85"/>
    <n v="23.07"/>
    <n v="26.78"/>
    <n v="0.53721163490471413"/>
    <n v="2026"/>
    <x v="0"/>
    <n v="1"/>
    <x v="0"/>
  </r>
  <r>
    <n v="1858"/>
    <x v="18"/>
    <n v="1"/>
    <s v="Jan"/>
    <x v="0"/>
    <x v="0"/>
    <x v="1"/>
    <x v="1"/>
    <x v="0"/>
    <s v="Returning"/>
    <x v="2"/>
    <s v="Insulated Bottle"/>
    <n v="1"/>
    <n v="36.130000000000003"/>
    <n v="0"/>
    <n v="13.39"/>
    <n v="36.130000000000003"/>
    <n v="13.39"/>
    <n v="22.740000000000002"/>
    <n v="0.62939385552172711"/>
    <n v="2026"/>
    <x v="0"/>
    <n v="1"/>
    <x v="0"/>
  </r>
  <r>
    <n v="2910"/>
    <x v="18"/>
    <n v="1"/>
    <s v="Jan"/>
    <x v="0"/>
    <x v="0"/>
    <x v="3"/>
    <x v="13"/>
    <x v="2"/>
    <s v="Returning"/>
    <x v="0"/>
    <s v="Cycling Pack 12L"/>
    <n v="1"/>
    <n v="104.83"/>
    <n v="0.05"/>
    <n v="51.06"/>
    <n v="99.588499999999996"/>
    <n v="51.06"/>
    <n v="48.528499999999994"/>
    <n v="0.48729019916958277"/>
    <n v="2026"/>
    <x v="0"/>
    <n v="1"/>
    <x v="0"/>
  </r>
  <r>
    <n v="3694"/>
    <x v="18"/>
    <n v="1"/>
    <s v="Jan"/>
    <x v="0"/>
    <x v="0"/>
    <x v="0"/>
    <x v="0"/>
    <x v="2"/>
    <s v="Returning"/>
    <x v="2"/>
    <s v="Insulated Bottle"/>
    <n v="1"/>
    <n v="35.46"/>
    <n v="0.05"/>
    <n v="13.81"/>
    <n v="33.686999999999998"/>
    <n v="13.81"/>
    <n v="19.876999999999995"/>
    <n v="0.59004957401965141"/>
    <n v="2026"/>
    <x v="0"/>
    <n v="1"/>
    <x v="0"/>
  </r>
  <r>
    <n v="631"/>
    <x v="19"/>
    <n v="1"/>
    <s v="Jan"/>
    <x v="0"/>
    <x v="0"/>
    <x v="3"/>
    <x v="8"/>
    <x v="3"/>
    <s v="Returning"/>
    <x v="2"/>
    <s v="Travel Backpack 35L"/>
    <n v="1"/>
    <n v="165.42"/>
    <n v="0"/>
    <n v="85.69"/>
    <n v="165.42"/>
    <n v="85.69"/>
    <n v="79.72999999999999"/>
    <n v="0.48198524966751299"/>
    <n v="2026"/>
    <x v="0"/>
    <n v="1"/>
    <x v="0"/>
  </r>
  <r>
    <n v="1113"/>
    <x v="19"/>
    <n v="1"/>
    <s v="Jan"/>
    <x v="0"/>
    <x v="0"/>
    <x v="2"/>
    <x v="5"/>
    <x v="0"/>
    <s v="Returning"/>
    <x v="3"/>
    <s v="Compact Sleeping Bag"/>
    <n v="1"/>
    <n v="122.86"/>
    <n v="0.05"/>
    <n v="60.36"/>
    <n v="116.717"/>
    <n v="60.36"/>
    <n v="56.356999999999999"/>
    <n v="0.48285168398776529"/>
    <n v="2026"/>
    <x v="0"/>
    <n v="1"/>
    <x v="0"/>
  </r>
  <r>
    <n v="1525"/>
    <x v="19"/>
    <n v="1"/>
    <s v="Jan"/>
    <x v="0"/>
    <x v="0"/>
    <x v="0"/>
    <x v="0"/>
    <x v="2"/>
    <s v="Returning"/>
    <x v="4"/>
    <s v="Recovery Roller"/>
    <n v="2"/>
    <n v="35.82"/>
    <n v="0"/>
    <n v="14.09"/>
    <n v="71.64"/>
    <n v="28.18"/>
    <n v="43.46"/>
    <n v="0.60664433277498608"/>
    <n v="2026"/>
    <x v="0"/>
    <n v="1"/>
    <x v="0"/>
  </r>
  <r>
    <n v="3233"/>
    <x v="19"/>
    <n v="1"/>
    <s v="Jan"/>
    <x v="0"/>
    <x v="0"/>
    <x v="0"/>
    <x v="0"/>
    <x v="0"/>
    <s v="New"/>
    <x v="3"/>
    <s v="Compact Sleeping Bag"/>
    <n v="3"/>
    <n v="120.29"/>
    <n v="0.1"/>
    <n v="62.41"/>
    <n v="324.78300000000002"/>
    <n v="187.23"/>
    <n v="137.55300000000003"/>
    <n v="0.42352278290427769"/>
    <n v="2026"/>
    <x v="0"/>
    <n v="1"/>
    <x v="0"/>
  </r>
  <r>
    <n v="4455"/>
    <x v="19"/>
    <n v="1"/>
    <s v="Jan"/>
    <x v="0"/>
    <x v="0"/>
    <x v="1"/>
    <x v="11"/>
    <x v="3"/>
    <s v="Returning"/>
    <x v="3"/>
    <s v="Portable Camp Stove"/>
    <n v="1"/>
    <n v="80.239999999999995"/>
    <n v="0.1"/>
    <n v="39.950000000000003"/>
    <n v="72.215999999999994"/>
    <n v="39.950000000000003"/>
    <n v="32.265999999999991"/>
    <n v="0.44679849340866279"/>
    <n v="2026"/>
    <x v="0"/>
    <n v="1"/>
    <x v="0"/>
  </r>
  <r>
    <n v="1769"/>
    <x v="20"/>
    <n v="1"/>
    <s v="Jan"/>
    <x v="0"/>
    <x v="0"/>
    <x v="0"/>
    <x v="15"/>
    <x v="2"/>
    <s v="New"/>
    <x v="4"/>
    <s v="Recovery Roller"/>
    <n v="2"/>
    <n v="35.97"/>
    <n v="0"/>
    <n v="13.55"/>
    <n v="71.94"/>
    <n v="27.1"/>
    <n v="44.839999999999996"/>
    <n v="0.62329719210453149"/>
    <n v="2026"/>
    <x v="0"/>
    <n v="1"/>
    <x v="0"/>
  </r>
  <r>
    <n v="3467"/>
    <x v="20"/>
    <n v="1"/>
    <s v="Jan"/>
    <x v="0"/>
    <x v="0"/>
    <x v="1"/>
    <x v="11"/>
    <x v="0"/>
    <s v="New"/>
    <x v="1"/>
    <s v="Trekking Poles"/>
    <n v="1"/>
    <n v="72.239999999999995"/>
    <n v="0"/>
    <n v="33.26"/>
    <n v="72.239999999999995"/>
    <n v="33.26"/>
    <n v="38.979999999999997"/>
    <n v="0.53959025470653377"/>
    <n v="2026"/>
    <x v="0"/>
    <n v="1"/>
    <x v="0"/>
  </r>
  <r>
    <n v="3911"/>
    <x v="20"/>
    <n v="1"/>
    <s v="Jan"/>
    <x v="0"/>
    <x v="0"/>
    <x v="0"/>
    <x v="15"/>
    <x v="0"/>
    <s v="Returning"/>
    <x v="1"/>
    <s v="Summit Backpack 45L"/>
    <n v="5"/>
    <n v="152.81"/>
    <n v="0"/>
    <n v="78.989999999999995"/>
    <n v="764.05"/>
    <n v="394.95"/>
    <n v="369.09999999999997"/>
    <n v="0.48308356782933054"/>
    <n v="2026"/>
    <x v="0"/>
    <n v="1"/>
    <x v="0"/>
  </r>
  <r>
    <n v="4401"/>
    <x v="20"/>
    <n v="1"/>
    <s v="Jan"/>
    <x v="0"/>
    <x v="0"/>
    <x v="0"/>
    <x v="15"/>
    <x v="0"/>
    <s v="New"/>
    <x v="0"/>
    <s v="Commuter Helmet"/>
    <n v="3"/>
    <n v="83.34"/>
    <n v="0"/>
    <n v="41.44"/>
    <n v="250.02"/>
    <n v="124.32"/>
    <n v="125.70000000000002"/>
    <n v="0.50275977921766268"/>
    <n v="2026"/>
    <x v="0"/>
    <n v="1"/>
    <x v="0"/>
  </r>
  <r>
    <n v="4864"/>
    <x v="20"/>
    <n v="1"/>
    <s v="Jan"/>
    <x v="0"/>
    <x v="0"/>
    <x v="3"/>
    <x v="13"/>
    <x v="0"/>
    <s v="Returning"/>
    <x v="4"/>
    <s v="Recovery Roller"/>
    <n v="1"/>
    <n v="35.869999999999997"/>
    <n v="0"/>
    <n v="13.64"/>
    <n v="35.869999999999997"/>
    <n v="13.64"/>
    <n v="22.229999999999997"/>
    <n v="0.61973794257039305"/>
    <n v="2026"/>
    <x v="0"/>
    <n v="1"/>
    <x v="0"/>
  </r>
  <r>
    <n v="347"/>
    <x v="21"/>
    <n v="1"/>
    <s v="Jan"/>
    <x v="0"/>
    <x v="0"/>
    <x v="3"/>
    <x v="4"/>
    <x v="3"/>
    <s v="New"/>
    <x v="3"/>
    <s v="Trail Tent 2P"/>
    <n v="1"/>
    <n v="199.42"/>
    <n v="0.05"/>
    <n v="101.82"/>
    <n v="189.44899999999998"/>
    <n v="101.82"/>
    <n v="87.628999999999991"/>
    <n v="0.46254664843836601"/>
    <n v="2026"/>
    <x v="0"/>
    <n v="1"/>
    <x v="0"/>
  </r>
  <r>
    <n v="2051"/>
    <x v="21"/>
    <n v="1"/>
    <s v="Jan"/>
    <x v="0"/>
    <x v="0"/>
    <x v="2"/>
    <x v="5"/>
    <x v="0"/>
    <s v="New"/>
    <x v="3"/>
    <s v="Alpine Tent 4P"/>
    <n v="3"/>
    <n v="347.41"/>
    <n v="0.1"/>
    <n v="192.13"/>
    <n v="938.00700000000006"/>
    <n v="576.39"/>
    <n v="361.61700000000008"/>
    <n v="0.38551631277804971"/>
    <n v="2026"/>
    <x v="0"/>
    <n v="1"/>
    <x v="0"/>
  </r>
  <r>
    <n v="2314"/>
    <x v="21"/>
    <n v="1"/>
    <s v="Jan"/>
    <x v="0"/>
    <x v="0"/>
    <x v="0"/>
    <x v="9"/>
    <x v="0"/>
    <s v="New"/>
    <x v="0"/>
    <s v="Compact Repair Kit"/>
    <n v="1"/>
    <n v="40.28"/>
    <n v="0"/>
    <n v="16.79"/>
    <n v="40.28"/>
    <n v="16.79"/>
    <n v="23.490000000000002"/>
    <n v="0.58316782522343602"/>
    <n v="2026"/>
    <x v="0"/>
    <n v="1"/>
    <x v="0"/>
  </r>
  <r>
    <n v="3861"/>
    <x v="21"/>
    <n v="1"/>
    <s v="Jan"/>
    <x v="0"/>
    <x v="0"/>
    <x v="3"/>
    <x v="13"/>
    <x v="0"/>
    <s v="Returning"/>
    <x v="3"/>
    <s v="Trail Tent 2P"/>
    <n v="3"/>
    <n v="195.49"/>
    <n v="0.05"/>
    <n v="106.38"/>
    <n v="557.14649999999995"/>
    <n v="319.14"/>
    <n v="238.00649999999996"/>
    <n v="0.42718836069148775"/>
    <n v="2026"/>
    <x v="0"/>
    <n v="1"/>
    <x v="0"/>
  </r>
  <r>
    <n v="843"/>
    <x v="22"/>
    <n v="1"/>
    <s v="Jan"/>
    <x v="0"/>
    <x v="0"/>
    <x v="1"/>
    <x v="11"/>
    <x v="0"/>
    <s v="Returning"/>
    <x v="4"/>
    <s v="Recovery Roller"/>
    <n v="2"/>
    <n v="35.75"/>
    <n v="0"/>
    <n v="13.94"/>
    <n v="71.5"/>
    <n v="27.88"/>
    <n v="43.620000000000005"/>
    <n v="0.61006993006993016"/>
    <n v="2026"/>
    <x v="0"/>
    <n v="1"/>
    <x v="0"/>
  </r>
  <r>
    <n v="868"/>
    <x v="22"/>
    <n v="1"/>
    <s v="Jan"/>
    <x v="0"/>
    <x v="0"/>
    <x v="0"/>
    <x v="15"/>
    <x v="0"/>
    <s v="Returning"/>
    <x v="0"/>
    <s v="Cycling Pack 12L"/>
    <n v="1"/>
    <n v="103.39"/>
    <n v="0"/>
    <n v="51.32"/>
    <n v="103.39"/>
    <n v="51.32"/>
    <n v="52.07"/>
    <n v="0.50362704323435536"/>
    <n v="2026"/>
    <x v="0"/>
    <n v="1"/>
    <x v="0"/>
  </r>
  <r>
    <n v="890"/>
    <x v="22"/>
    <n v="1"/>
    <s v="Jan"/>
    <x v="0"/>
    <x v="0"/>
    <x v="0"/>
    <x v="15"/>
    <x v="0"/>
    <s v="New"/>
    <x v="3"/>
    <s v="Portable Camp Stove"/>
    <n v="3"/>
    <n v="81.98"/>
    <n v="0.1"/>
    <n v="40.229999999999997"/>
    <n v="221.346"/>
    <n v="120.69"/>
    <n v="100.65600000000001"/>
    <n v="0.45474505977067581"/>
    <n v="2026"/>
    <x v="0"/>
    <n v="1"/>
    <x v="0"/>
  </r>
  <r>
    <n v="2185"/>
    <x v="22"/>
    <n v="1"/>
    <s v="Jan"/>
    <x v="0"/>
    <x v="0"/>
    <x v="2"/>
    <x v="2"/>
    <x v="1"/>
    <s v="Business"/>
    <x v="3"/>
    <s v="Alpine Tent 4P"/>
    <n v="10"/>
    <n v="337.69"/>
    <n v="0.1"/>
    <n v="200.27"/>
    <n v="3039.21"/>
    <n v="2002.7"/>
    <n v="1036.51"/>
    <n v="0.34104586389226149"/>
    <n v="2026"/>
    <x v="0"/>
    <n v="1"/>
    <x v="0"/>
  </r>
  <r>
    <n v="2335"/>
    <x v="22"/>
    <n v="1"/>
    <s v="Jan"/>
    <x v="0"/>
    <x v="0"/>
    <x v="3"/>
    <x v="8"/>
    <x v="0"/>
    <s v="New"/>
    <x v="3"/>
    <s v="Alpine Tent 4P"/>
    <n v="2"/>
    <n v="333.29"/>
    <n v="0"/>
    <n v="197.18"/>
    <n v="666.58"/>
    <n v="394.36"/>
    <n v="272.22000000000003"/>
    <n v="0.40838308980167426"/>
    <n v="2026"/>
    <x v="0"/>
    <n v="1"/>
    <x v="0"/>
  </r>
  <r>
    <n v="2784"/>
    <x v="22"/>
    <n v="1"/>
    <s v="Jan"/>
    <x v="0"/>
    <x v="0"/>
    <x v="0"/>
    <x v="15"/>
    <x v="2"/>
    <s v="New"/>
    <x v="0"/>
    <s v="Commuter Helmet"/>
    <n v="1"/>
    <n v="80.11"/>
    <n v="0.05"/>
    <n v="43.54"/>
    <n v="76.104500000000002"/>
    <n v="43.54"/>
    <n v="32.564500000000002"/>
    <n v="0.42789191177919839"/>
    <n v="2026"/>
    <x v="0"/>
    <n v="1"/>
    <x v="0"/>
  </r>
  <r>
    <n v="3820"/>
    <x v="22"/>
    <n v="1"/>
    <s v="Jan"/>
    <x v="0"/>
    <x v="0"/>
    <x v="3"/>
    <x v="13"/>
    <x v="2"/>
    <s v="New"/>
    <x v="3"/>
    <s v="Portable Camp Stove"/>
    <n v="1"/>
    <n v="82.6"/>
    <n v="0.05"/>
    <n v="38.299999999999997"/>
    <n v="78.469999999999985"/>
    <n v="38.299999999999997"/>
    <n v="40.169999999999987"/>
    <n v="0.51191538167452522"/>
    <n v="2026"/>
    <x v="0"/>
    <n v="1"/>
    <x v="0"/>
  </r>
  <r>
    <n v="994"/>
    <x v="23"/>
    <n v="1"/>
    <s v="Jan"/>
    <x v="0"/>
    <x v="0"/>
    <x v="0"/>
    <x v="15"/>
    <x v="0"/>
    <s v="Returning"/>
    <x v="1"/>
    <s v="Hiking Daypack 20L"/>
    <n v="1"/>
    <n v="94.07"/>
    <n v="0"/>
    <n v="46.28"/>
    <n v="94.07"/>
    <n v="46.28"/>
    <n v="47.789999999999992"/>
    <n v="0.50802593813117891"/>
    <n v="2026"/>
    <x v="0"/>
    <n v="1"/>
    <x v="0"/>
  </r>
  <r>
    <n v="1643"/>
    <x v="23"/>
    <n v="1"/>
    <s v="Jan"/>
    <x v="0"/>
    <x v="0"/>
    <x v="0"/>
    <x v="15"/>
    <x v="0"/>
    <s v="Returning"/>
    <x v="2"/>
    <s v="Travel Backpack 35L"/>
    <n v="1"/>
    <n v="163.71"/>
    <n v="0"/>
    <n v="90.06"/>
    <n v="163.71"/>
    <n v="90.06"/>
    <n v="73.650000000000006"/>
    <n v="0.44988088693421296"/>
    <n v="2026"/>
    <x v="0"/>
    <n v="1"/>
    <x v="0"/>
  </r>
  <r>
    <n v="1971"/>
    <x v="23"/>
    <n v="1"/>
    <s v="Jan"/>
    <x v="0"/>
    <x v="0"/>
    <x v="3"/>
    <x v="8"/>
    <x v="2"/>
    <s v="Returning"/>
    <x v="3"/>
    <s v="Trail Tent 2P"/>
    <n v="4"/>
    <n v="191.43"/>
    <n v="0"/>
    <n v="106.82"/>
    <n v="765.72"/>
    <n v="427.28"/>
    <n v="338.44000000000005"/>
    <n v="0.441989238886277"/>
    <n v="2026"/>
    <x v="0"/>
    <n v="1"/>
    <x v="0"/>
  </r>
  <r>
    <n v="2828"/>
    <x v="23"/>
    <n v="1"/>
    <s v="Jan"/>
    <x v="0"/>
    <x v="0"/>
    <x v="1"/>
    <x v="11"/>
    <x v="1"/>
    <s v="Business"/>
    <x v="2"/>
    <s v="Packing Cube Set"/>
    <n v="3"/>
    <n v="46.94"/>
    <n v="0.05"/>
    <n v="18.18"/>
    <n v="133.779"/>
    <n v="54.54"/>
    <n v="79.239000000000004"/>
    <n v="0.59231269481757232"/>
    <n v="2026"/>
    <x v="0"/>
    <n v="1"/>
    <x v="0"/>
  </r>
  <r>
    <n v="5175"/>
    <x v="23"/>
    <n v="1"/>
    <s v="Jan"/>
    <x v="0"/>
    <x v="0"/>
    <x v="3"/>
    <x v="7"/>
    <x v="0"/>
    <s v="Returning"/>
    <x v="1"/>
    <s v="Trail Boots"/>
    <n v="1"/>
    <n v="147.21"/>
    <n v="0"/>
    <n v="79.510000000000005"/>
    <n v="147.21"/>
    <n v="79.510000000000005"/>
    <n v="67.7"/>
    <n v="0.45988723592147274"/>
    <n v="2026"/>
    <x v="0"/>
    <n v="1"/>
    <x v="0"/>
  </r>
  <r>
    <n v="1874"/>
    <x v="24"/>
    <n v="1"/>
    <s v="Jan"/>
    <x v="0"/>
    <x v="0"/>
    <x v="0"/>
    <x v="0"/>
    <x v="0"/>
    <s v="Business"/>
    <x v="2"/>
    <s v="Insulated Bottle"/>
    <n v="1"/>
    <n v="35.729999999999997"/>
    <n v="0"/>
    <n v="13.57"/>
    <n v="35.729999999999997"/>
    <n v="13.57"/>
    <n v="22.159999999999997"/>
    <n v="0.62020710887209629"/>
    <n v="2026"/>
    <x v="0"/>
    <n v="1"/>
    <x v="0"/>
  </r>
  <r>
    <n v="2490"/>
    <x v="24"/>
    <n v="1"/>
    <s v="Jan"/>
    <x v="0"/>
    <x v="0"/>
    <x v="1"/>
    <x v="14"/>
    <x v="0"/>
    <s v="New"/>
    <x v="0"/>
    <s v="Cycling Pack 12L"/>
    <n v="2"/>
    <n v="103.99"/>
    <n v="0.15"/>
    <n v="51.94"/>
    <n v="176.78299999999999"/>
    <n v="103.88"/>
    <n v="72.902999999999992"/>
    <n v="0.41238693765803269"/>
    <n v="2026"/>
    <x v="0"/>
    <n v="1"/>
    <x v="0"/>
  </r>
  <r>
    <n v="5078"/>
    <x v="24"/>
    <n v="1"/>
    <s v="Jan"/>
    <x v="0"/>
    <x v="0"/>
    <x v="1"/>
    <x v="12"/>
    <x v="0"/>
    <s v="Returning"/>
    <x v="1"/>
    <s v="Trekking Poles"/>
    <n v="2"/>
    <n v="72.739999999999995"/>
    <n v="0"/>
    <n v="31.96"/>
    <n v="145.47999999999999"/>
    <n v="63.92"/>
    <n v="81.559999999999988"/>
    <n v="0.56062689029419843"/>
    <n v="2026"/>
    <x v="0"/>
    <n v="1"/>
    <x v="0"/>
  </r>
  <r>
    <n v="230"/>
    <x v="25"/>
    <n v="1"/>
    <s v="Jan"/>
    <x v="0"/>
    <x v="0"/>
    <x v="2"/>
    <x v="10"/>
    <x v="2"/>
    <s v="Returning"/>
    <x v="0"/>
    <s v="Cycling Pack 12L"/>
    <n v="1"/>
    <n v="100.01"/>
    <n v="0.05"/>
    <n v="49.41"/>
    <n v="95.009500000000003"/>
    <n v="49.41"/>
    <n v="45.599500000000006"/>
    <n v="0.47994674216788852"/>
    <n v="2026"/>
    <x v="0"/>
    <n v="1"/>
    <x v="0"/>
  </r>
  <r>
    <n v="1757"/>
    <x v="25"/>
    <n v="1"/>
    <s v="Jan"/>
    <x v="0"/>
    <x v="0"/>
    <x v="3"/>
    <x v="7"/>
    <x v="0"/>
    <s v="Business"/>
    <x v="2"/>
    <s v="Packing Cube Set"/>
    <n v="2"/>
    <n v="45.73"/>
    <n v="0"/>
    <n v="18.11"/>
    <n v="91.46"/>
    <n v="36.22"/>
    <n v="55.239999999999995"/>
    <n v="0.60397988191559149"/>
    <n v="2026"/>
    <x v="0"/>
    <n v="1"/>
    <x v="0"/>
  </r>
  <r>
    <n v="1944"/>
    <x v="25"/>
    <n v="1"/>
    <s v="Jan"/>
    <x v="0"/>
    <x v="0"/>
    <x v="2"/>
    <x v="16"/>
    <x v="0"/>
    <s v="Returning"/>
    <x v="1"/>
    <s v="Trail Boots"/>
    <n v="2"/>
    <n v="143.66"/>
    <n v="0.15"/>
    <n v="78.14"/>
    <n v="244.22199999999998"/>
    <n v="156.28"/>
    <n v="87.941999999999979"/>
    <n v="0.36009040954541355"/>
    <n v="2026"/>
    <x v="0"/>
    <n v="1"/>
    <x v="0"/>
  </r>
  <r>
    <n v="3485"/>
    <x v="25"/>
    <n v="1"/>
    <s v="Jan"/>
    <x v="0"/>
    <x v="0"/>
    <x v="2"/>
    <x v="10"/>
    <x v="0"/>
    <s v="Business"/>
    <x v="3"/>
    <s v="Compact Sleeping Bag"/>
    <n v="2"/>
    <n v="121.88"/>
    <n v="0.05"/>
    <n v="62.17"/>
    <n v="231.57199999999997"/>
    <n v="124.34"/>
    <n v="107.23199999999997"/>
    <n v="0.46306116456220953"/>
    <n v="2026"/>
    <x v="0"/>
    <n v="1"/>
    <x v="0"/>
  </r>
  <r>
    <n v="4002"/>
    <x v="25"/>
    <n v="1"/>
    <s v="Jan"/>
    <x v="0"/>
    <x v="0"/>
    <x v="0"/>
    <x v="15"/>
    <x v="0"/>
    <s v="Returning"/>
    <x v="4"/>
    <s v="Training Mat"/>
    <n v="3"/>
    <n v="50.92"/>
    <n v="0.05"/>
    <n v="21.87"/>
    <n v="145.12199999999999"/>
    <n v="65.61"/>
    <n v="79.511999999999986"/>
    <n v="0.54789763095877941"/>
    <n v="2026"/>
    <x v="0"/>
    <n v="1"/>
    <x v="0"/>
  </r>
  <r>
    <n v="818"/>
    <x v="26"/>
    <n v="1"/>
    <s v="Jan"/>
    <x v="0"/>
    <x v="0"/>
    <x v="0"/>
    <x v="0"/>
    <x v="0"/>
    <s v="Returning"/>
    <x v="0"/>
    <s v="Cycling Pack 12L"/>
    <n v="1"/>
    <n v="103.78"/>
    <n v="0"/>
    <n v="49.36"/>
    <n v="103.78"/>
    <n v="49.36"/>
    <n v="54.42"/>
    <n v="0.52437849296588934"/>
    <n v="2026"/>
    <x v="0"/>
    <n v="1"/>
    <x v="0"/>
  </r>
  <r>
    <n v="1439"/>
    <x v="26"/>
    <n v="1"/>
    <s v="Jan"/>
    <x v="0"/>
    <x v="0"/>
    <x v="1"/>
    <x v="6"/>
    <x v="3"/>
    <s v="New"/>
    <x v="1"/>
    <s v="Summit Backpack 45L"/>
    <n v="2"/>
    <n v="157.16999999999999"/>
    <n v="0"/>
    <n v="81.260000000000005"/>
    <n v="314.33999999999997"/>
    <n v="162.52000000000001"/>
    <n v="151.81999999999996"/>
    <n v="0.4829802125087484"/>
    <n v="2026"/>
    <x v="0"/>
    <n v="1"/>
    <x v="0"/>
  </r>
  <r>
    <n v="1616"/>
    <x v="26"/>
    <n v="1"/>
    <s v="Jan"/>
    <x v="0"/>
    <x v="0"/>
    <x v="1"/>
    <x v="12"/>
    <x v="0"/>
    <s v="Business"/>
    <x v="2"/>
    <s v="Carry-On Duffel"/>
    <n v="2"/>
    <n v="132.91999999999999"/>
    <n v="0"/>
    <n v="69.02"/>
    <n v="265.83999999999997"/>
    <n v="138.04"/>
    <n v="127.79999999999998"/>
    <n v="0.48074029491423409"/>
    <n v="2026"/>
    <x v="0"/>
    <n v="1"/>
    <x v="0"/>
  </r>
  <r>
    <n v="1798"/>
    <x v="26"/>
    <n v="1"/>
    <s v="Jan"/>
    <x v="0"/>
    <x v="0"/>
    <x v="3"/>
    <x v="8"/>
    <x v="2"/>
    <s v="Returning"/>
    <x v="1"/>
    <s v="Trekking Poles"/>
    <n v="1"/>
    <n v="71.41"/>
    <n v="0.05"/>
    <n v="32.28"/>
    <n v="67.839499999999987"/>
    <n v="32.28"/>
    <n v="35.559499999999986"/>
    <n v="0.52417102130764515"/>
    <n v="2026"/>
    <x v="0"/>
    <n v="1"/>
    <x v="0"/>
  </r>
  <r>
    <n v="4449"/>
    <x v="26"/>
    <n v="1"/>
    <s v="Jan"/>
    <x v="0"/>
    <x v="0"/>
    <x v="3"/>
    <x v="8"/>
    <x v="0"/>
    <s v="New"/>
    <x v="3"/>
    <s v="Trail Tent 2P"/>
    <n v="1"/>
    <n v="199.67"/>
    <n v="0"/>
    <n v="103.81"/>
    <n v="199.67"/>
    <n v="103.81"/>
    <n v="95.859999999999985"/>
    <n v="0.4800921520508839"/>
    <n v="2026"/>
    <x v="0"/>
    <n v="1"/>
    <x v="0"/>
  </r>
  <r>
    <n v="4473"/>
    <x v="26"/>
    <n v="1"/>
    <s v="Jan"/>
    <x v="0"/>
    <x v="0"/>
    <x v="0"/>
    <x v="0"/>
    <x v="2"/>
    <s v="Returning"/>
    <x v="3"/>
    <s v="Trail Tent 2P"/>
    <n v="1"/>
    <n v="196.88"/>
    <n v="0"/>
    <n v="102.76"/>
    <n v="196.88"/>
    <n v="102.76"/>
    <n v="94.11999999999999"/>
    <n v="0.47805770012190163"/>
    <n v="2026"/>
    <x v="0"/>
    <n v="1"/>
    <x v="0"/>
  </r>
  <r>
    <n v="203"/>
    <x v="27"/>
    <n v="1"/>
    <s v="Jan"/>
    <x v="0"/>
    <x v="0"/>
    <x v="3"/>
    <x v="7"/>
    <x v="0"/>
    <s v="Returning"/>
    <x v="0"/>
    <s v="Trail Bike Light"/>
    <n v="3"/>
    <n v="49.95"/>
    <n v="0"/>
    <n v="22.55"/>
    <n v="149.85000000000002"/>
    <n v="67.650000000000006"/>
    <n v="82.200000000000017"/>
    <n v="0.54854854854854862"/>
    <n v="2026"/>
    <x v="0"/>
    <n v="1"/>
    <x v="0"/>
  </r>
  <r>
    <n v="1654"/>
    <x v="27"/>
    <n v="1"/>
    <s v="Jan"/>
    <x v="0"/>
    <x v="0"/>
    <x v="1"/>
    <x v="6"/>
    <x v="3"/>
    <s v="Business"/>
    <x v="1"/>
    <s v="Trekking Poles"/>
    <n v="1"/>
    <n v="70.41"/>
    <n v="0"/>
    <n v="32.74"/>
    <n v="70.41"/>
    <n v="32.74"/>
    <n v="37.669999999999995"/>
    <n v="0.53500923164323244"/>
    <n v="2026"/>
    <x v="0"/>
    <n v="1"/>
    <x v="0"/>
  </r>
  <r>
    <n v="2203"/>
    <x v="27"/>
    <n v="1"/>
    <s v="Jan"/>
    <x v="0"/>
    <x v="0"/>
    <x v="2"/>
    <x v="16"/>
    <x v="3"/>
    <s v="Returning"/>
    <x v="1"/>
    <s v="Trekking Poles"/>
    <n v="2"/>
    <n v="70.290000000000006"/>
    <n v="0.15"/>
    <n v="31.84"/>
    <n v="119.49300000000001"/>
    <n v="63.68"/>
    <n v="55.813000000000009"/>
    <n v="0.46708175374289712"/>
    <n v="2026"/>
    <x v="0"/>
    <n v="1"/>
    <x v="0"/>
  </r>
  <r>
    <n v="3352"/>
    <x v="27"/>
    <n v="1"/>
    <s v="Jan"/>
    <x v="0"/>
    <x v="0"/>
    <x v="2"/>
    <x v="16"/>
    <x v="0"/>
    <s v="Business"/>
    <x v="1"/>
    <s v="Hiking Daypack 20L"/>
    <n v="4"/>
    <n v="91.46"/>
    <n v="0"/>
    <n v="44.04"/>
    <n v="365.84"/>
    <n v="176.16"/>
    <n v="189.67999999999998"/>
    <n v="0.51847802317953207"/>
    <n v="2026"/>
    <x v="0"/>
    <n v="1"/>
    <x v="0"/>
  </r>
  <r>
    <n v="183"/>
    <x v="28"/>
    <n v="1"/>
    <s v="Jan"/>
    <x v="0"/>
    <x v="0"/>
    <x v="1"/>
    <x v="12"/>
    <x v="0"/>
    <s v="New"/>
    <x v="3"/>
    <s v="Compact Sleeping Bag"/>
    <n v="2"/>
    <n v="123.27"/>
    <n v="0"/>
    <n v="60.26"/>
    <n v="246.54"/>
    <n v="120.52"/>
    <n v="126.02"/>
    <n v="0.51115437657175311"/>
    <n v="2026"/>
    <x v="0"/>
    <n v="1"/>
    <x v="0"/>
  </r>
  <r>
    <n v="3525"/>
    <x v="28"/>
    <n v="1"/>
    <s v="Jan"/>
    <x v="0"/>
    <x v="0"/>
    <x v="2"/>
    <x v="5"/>
    <x v="1"/>
    <s v="Business"/>
    <x v="4"/>
    <s v="Training Mat"/>
    <n v="3"/>
    <n v="49.63"/>
    <n v="0.1"/>
    <n v="22.06"/>
    <n v="134.001"/>
    <n v="66.179999999999993"/>
    <n v="67.821000000000012"/>
    <n v="0.50612308863366695"/>
    <n v="2026"/>
    <x v="0"/>
    <n v="1"/>
    <x v="0"/>
  </r>
  <r>
    <n v="4299"/>
    <x v="28"/>
    <n v="1"/>
    <s v="Jan"/>
    <x v="0"/>
    <x v="0"/>
    <x v="0"/>
    <x v="9"/>
    <x v="1"/>
    <s v="Business"/>
    <x v="2"/>
    <s v="Carry-On Duffel"/>
    <n v="12"/>
    <n v="132.21"/>
    <n v="0.1"/>
    <n v="68.95"/>
    <n v="1427.8679999999999"/>
    <n v="827.40000000000009"/>
    <n v="600.46799999999985"/>
    <n v="0.42053467127213429"/>
    <n v="2026"/>
    <x v="0"/>
    <n v="1"/>
    <x v="0"/>
  </r>
  <r>
    <n v="748"/>
    <x v="29"/>
    <n v="1"/>
    <s v="Jan"/>
    <x v="0"/>
    <x v="0"/>
    <x v="1"/>
    <x v="1"/>
    <x v="2"/>
    <s v="Business"/>
    <x v="0"/>
    <s v="Compact Repair Kit"/>
    <n v="1"/>
    <n v="39.549999999999997"/>
    <n v="0"/>
    <n v="17.059999999999999"/>
    <n v="39.549999999999997"/>
    <n v="17.059999999999999"/>
    <n v="22.49"/>
    <n v="0.56864728192161818"/>
    <n v="2026"/>
    <x v="0"/>
    <n v="1"/>
    <x v="0"/>
  </r>
  <r>
    <n v="3117"/>
    <x v="29"/>
    <n v="1"/>
    <s v="Jan"/>
    <x v="0"/>
    <x v="0"/>
    <x v="1"/>
    <x v="12"/>
    <x v="0"/>
    <s v="New"/>
    <x v="3"/>
    <s v="Portable Camp Stove"/>
    <n v="3"/>
    <n v="80.08"/>
    <n v="0"/>
    <n v="39.450000000000003"/>
    <n v="240.24"/>
    <n v="118.35000000000001"/>
    <n v="121.89"/>
    <n v="0.50736763236763238"/>
    <n v="2026"/>
    <x v="0"/>
    <n v="1"/>
    <x v="0"/>
  </r>
  <r>
    <n v="3328"/>
    <x v="29"/>
    <n v="1"/>
    <s v="Jan"/>
    <x v="0"/>
    <x v="0"/>
    <x v="2"/>
    <x v="5"/>
    <x v="2"/>
    <s v="Returning"/>
    <x v="4"/>
    <s v="Weighted Vest"/>
    <n v="1"/>
    <n v="120.48"/>
    <n v="0"/>
    <n v="69.55"/>
    <n v="120.48"/>
    <n v="69.55"/>
    <n v="50.930000000000007"/>
    <n v="0.42272576361221786"/>
    <n v="2026"/>
    <x v="0"/>
    <n v="1"/>
    <x v="0"/>
  </r>
  <r>
    <n v="3822"/>
    <x v="29"/>
    <n v="1"/>
    <s v="Jan"/>
    <x v="0"/>
    <x v="0"/>
    <x v="3"/>
    <x v="7"/>
    <x v="0"/>
    <s v="Returning"/>
    <x v="4"/>
    <s v="Resistance Band Set"/>
    <n v="1"/>
    <n v="39.369999999999997"/>
    <n v="0.05"/>
    <n v="14.66"/>
    <n v="37.401499999999999"/>
    <n v="14.66"/>
    <n v="22.741499999999998"/>
    <n v="0.60803711081106371"/>
    <n v="2026"/>
    <x v="0"/>
    <n v="1"/>
    <x v="0"/>
  </r>
  <r>
    <n v="4125"/>
    <x v="29"/>
    <n v="1"/>
    <s v="Jan"/>
    <x v="0"/>
    <x v="0"/>
    <x v="1"/>
    <x v="12"/>
    <x v="1"/>
    <s v="Business"/>
    <x v="3"/>
    <s v="Portable Camp Stove"/>
    <n v="8"/>
    <n v="81.06"/>
    <n v="0.15"/>
    <n v="39.549999999999997"/>
    <n v="551.20799999999997"/>
    <n v="316.39999999999998"/>
    <n v="234.80799999999999"/>
    <n v="0.42598801178502488"/>
    <n v="2026"/>
    <x v="0"/>
    <n v="1"/>
    <x v="0"/>
  </r>
  <r>
    <n v="4592"/>
    <x v="29"/>
    <n v="1"/>
    <s v="Jan"/>
    <x v="0"/>
    <x v="0"/>
    <x v="1"/>
    <x v="12"/>
    <x v="3"/>
    <s v="Returning"/>
    <x v="4"/>
    <s v="Weighted Vest"/>
    <n v="5"/>
    <n v="120.4"/>
    <n v="0"/>
    <n v="69.510000000000005"/>
    <n v="602"/>
    <n v="347.55"/>
    <n v="254.45"/>
    <n v="0.42267441860465116"/>
    <n v="2026"/>
    <x v="0"/>
    <n v="1"/>
    <x v="0"/>
  </r>
  <r>
    <n v="373"/>
    <x v="30"/>
    <n v="1"/>
    <s v="Jan"/>
    <x v="0"/>
    <x v="0"/>
    <x v="2"/>
    <x v="10"/>
    <x v="1"/>
    <s v="Business"/>
    <x v="2"/>
    <s v="Packing Cube Set"/>
    <n v="10"/>
    <n v="47.71"/>
    <n v="0.1"/>
    <n v="18.649999999999999"/>
    <n v="429.39000000000004"/>
    <n v="186.5"/>
    <n v="242.89000000000004"/>
    <n v="0.56566291716155481"/>
    <n v="2026"/>
    <x v="0"/>
    <n v="1"/>
    <x v="0"/>
  </r>
  <r>
    <n v="672"/>
    <x v="30"/>
    <n v="1"/>
    <s v="Jan"/>
    <x v="0"/>
    <x v="0"/>
    <x v="0"/>
    <x v="9"/>
    <x v="0"/>
    <s v="Business"/>
    <x v="0"/>
    <s v="Cycling Pack 12L"/>
    <n v="1"/>
    <n v="102.92"/>
    <n v="0.05"/>
    <n v="50.92"/>
    <n v="97.774000000000001"/>
    <n v="50.92"/>
    <n v="46.853999999999999"/>
    <n v="0.4792071511853867"/>
    <n v="2026"/>
    <x v="0"/>
    <n v="1"/>
    <x v="0"/>
  </r>
  <r>
    <n v="1125"/>
    <x v="30"/>
    <n v="1"/>
    <s v="Jan"/>
    <x v="0"/>
    <x v="0"/>
    <x v="1"/>
    <x v="1"/>
    <x v="0"/>
    <s v="Returning"/>
    <x v="1"/>
    <s v="Trekking Poles"/>
    <n v="1"/>
    <n v="72.69"/>
    <n v="0.1"/>
    <n v="32.67"/>
    <n v="65.421000000000006"/>
    <n v="32.67"/>
    <n v="32.751000000000005"/>
    <n v="0.50061906727197691"/>
    <n v="2026"/>
    <x v="0"/>
    <n v="1"/>
    <x v="0"/>
  </r>
  <r>
    <n v="1164"/>
    <x v="30"/>
    <n v="1"/>
    <s v="Jan"/>
    <x v="0"/>
    <x v="0"/>
    <x v="0"/>
    <x v="0"/>
    <x v="0"/>
    <s v="New"/>
    <x v="0"/>
    <s v="Commuter Helmet"/>
    <n v="1"/>
    <n v="79.989999999999995"/>
    <n v="0.05"/>
    <n v="43.02"/>
    <n v="75.990499999999997"/>
    <n v="43.02"/>
    <n v="32.970499999999994"/>
    <n v="0.43387660299642711"/>
    <n v="2026"/>
    <x v="0"/>
    <n v="1"/>
    <x v="0"/>
  </r>
  <r>
    <n v="1613"/>
    <x v="30"/>
    <n v="1"/>
    <s v="Jan"/>
    <x v="0"/>
    <x v="0"/>
    <x v="1"/>
    <x v="6"/>
    <x v="1"/>
    <s v="Business"/>
    <x v="4"/>
    <s v="Training Mat"/>
    <n v="4"/>
    <n v="51.11"/>
    <n v="0.15"/>
    <n v="22.25"/>
    <n v="173.774"/>
    <n v="89"/>
    <n v="84.774000000000001"/>
    <n v="0.48784052850253778"/>
    <n v="2026"/>
    <x v="0"/>
    <n v="1"/>
    <x v="0"/>
  </r>
  <r>
    <n v="2149"/>
    <x v="30"/>
    <n v="1"/>
    <s v="Jan"/>
    <x v="0"/>
    <x v="0"/>
    <x v="0"/>
    <x v="15"/>
    <x v="0"/>
    <s v="Returning"/>
    <x v="4"/>
    <s v="Weighted Vest"/>
    <n v="2"/>
    <n v="124.83"/>
    <n v="0"/>
    <n v="70.91"/>
    <n v="249.66"/>
    <n v="141.82"/>
    <n v="107.84"/>
    <n v="0.43194744853000083"/>
    <n v="2026"/>
    <x v="0"/>
    <n v="1"/>
    <x v="0"/>
  </r>
  <r>
    <n v="2593"/>
    <x v="30"/>
    <n v="1"/>
    <s v="Jan"/>
    <x v="0"/>
    <x v="0"/>
    <x v="1"/>
    <x v="11"/>
    <x v="2"/>
    <s v="New"/>
    <x v="0"/>
    <s v="Compact Repair Kit"/>
    <n v="6"/>
    <n v="41.07"/>
    <n v="0.1"/>
    <n v="16.29"/>
    <n v="221.77800000000002"/>
    <n v="97.74"/>
    <n v="124.03800000000003"/>
    <n v="0.55928901874847825"/>
    <n v="2026"/>
    <x v="0"/>
    <n v="1"/>
    <x v="0"/>
  </r>
  <r>
    <n v="2659"/>
    <x v="30"/>
    <n v="1"/>
    <s v="Jan"/>
    <x v="0"/>
    <x v="0"/>
    <x v="0"/>
    <x v="15"/>
    <x v="0"/>
    <s v="New"/>
    <x v="2"/>
    <s v="Insulated Bottle"/>
    <n v="1"/>
    <n v="36.020000000000003"/>
    <n v="0"/>
    <n v="13.34"/>
    <n v="36.020000000000003"/>
    <n v="13.34"/>
    <n v="22.680000000000003"/>
    <n v="0.62965019433647973"/>
    <n v="2026"/>
    <x v="0"/>
    <n v="1"/>
    <x v="0"/>
  </r>
  <r>
    <n v="3496"/>
    <x v="30"/>
    <n v="1"/>
    <s v="Jan"/>
    <x v="0"/>
    <x v="0"/>
    <x v="0"/>
    <x v="0"/>
    <x v="2"/>
    <s v="Returning"/>
    <x v="4"/>
    <s v="Recovery Roller"/>
    <n v="1"/>
    <n v="35.82"/>
    <n v="0.05"/>
    <n v="14.32"/>
    <n v="34.028999999999996"/>
    <n v="14.32"/>
    <n v="19.708999999999996"/>
    <n v="0.57918246201769075"/>
    <n v="2026"/>
    <x v="0"/>
    <n v="1"/>
    <x v="0"/>
  </r>
  <r>
    <n v="3889"/>
    <x v="30"/>
    <n v="1"/>
    <s v="Jan"/>
    <x v="0"/>
    <x v="0"/>
    <x v="2"/>
    <x v="3"/>
    <x v="2"/>
    <s v="Returning"/>
    <x v="0"/>
    <s v="Cycling Pack 12L"/>
    <n v="3"/>
    <n v="103.94"/>
    <n v="0.1"/>
    <n v="50.67"/>
    <n v="280.63799999999998"/>
    <n v="152.01"/>
    <n v="128.62799999999999"/>
    <n v="0.45834135077929572"/>
    <n v="2026"/>
    <x v="0"/>
    <n v="1"/>
    <x v="0"/>
  </r>
  <r>
    <n v="1432"/>
    <x v="31"/>
    <n v="1"/>
    <s v="Feb"/>
    <x v="1"/>
    <x v="0"/>
    <x v="0"/>
    <x v="0"/>
    <x v="0"/>
    <s v="Returning"/>
    <x v="1"/>
    <s v="Trail Boots"/>
    <n v="1"/>
    <n v="140.53"/>
    <n v="0"/>
    <n v="77.36"/>
    <n v="140.53"/>
    <n v="77.36"/>
    <n v="63.17"/>
    <n v="0.44951255959581587"/>
    <n v="2026"/>
    <x v="0"/>
    <n v="2"/>
    <x v="1"/>
  </r>
  <r>
    <n v="1778"/>
    <x v="31"/>
    <n v="1"/>
    <s v="Feb"/>
    <x v="1"/>
    <x v="0"/>
    <x v="3"/>
    <x v="7"/>
    <x v="2"/>
    <s v="Returning"/>
    <x v="1"/>
    <s v="Trail Boots"/>
    <n v="1"/>
    <n v="142.03"/>
    <n v="0.05"/>
    <n v="77.069999999999993"/>
    <n v="134.92849999999999"/>
    <n v="77.069999999999993"/>
    <n v="57.858499999999992"/>
    <n v="0.42880859121682963"/>
    <n v="2026"/>
    <x v="0"/>
    <n v="2"/>
    <x v="1"/>
  </r>
  <r>
    <n v="2047"/>
    <x v="31"/>
    <n v="1"/>
    <s v="Feb"/>
    <x v="1"/>
    <x v="0"/>
    <x v="2"/>
    <x v="5"/>
    <x v="1"/>
    <s v="Business"/>
    <x v="3"/>
    <s v="Compact Sleeping Bag"/>
    <n v="12"/>
    <n v="124.84"/>
    <n v="0.1"/>
    <n v="59.47"/>
    <n v="1348.2719999999999"/>
    <n v="713.64"/>
    <n v="634.63199999999995"/>
    <n v="0.47070027412866244"/>
    <n v="2026"/>
    <x v="0"/>
    <n v="2"/>
    <x v="1"/>
  </r>
  <r>
    <n v="2668"/>
    <x v="31"/>
    <n v="1"/>
    <s v="Feb"/>
    <x v="1"/>
    <x v="0"/>
    <x v="1"/>
    <x v="12"/>
    <x v="0"/>
    <s v="Returning"/>
    <x v="4"/>
    <s v="Recovery Roller"/>
    <n v="3"/>
    <n v="35.36"/>
    <n v="0"/>
    <n v="13.7"/>
    <n v="106.08"/>
    <n v="41.099999999999994"/>
    <n v="64.98"/>
    <n v="0.61255656108597289"/>
    <n v="2026"/>
    <x v="0"/>
    <n v="2"/>
    <x v="1"/>
  </r>
  <r>
    <n v="2706"/>
    <x v="31"/>
    <n v="1"/>
    <s v="Feb"/>
    <x v="1"/>
    <x v="0"/>
    <x v="3"/>
    <x v="13"/>
    <x v="3"/>
    <s v="Returning"/>
    <x v="4"/>
    <s v="Weighted Vest"/>
    <n v="2"/>
    <n v="122.43"/>
    <n v="0"/>
    <n v="69.08"/>
    <n v="244.86"/>
    <n v="138.16"/>
    <n v="106.70000000000002"/>
    <n v="0.43575920934411505"/>
    <n v="2026"/>
    <x v="0"/>
    <n v="2"/>
    <x v="1"/>
  </r>
  <r>
    <n v="2940"/>
    <x v="31"/>
    <n v="1"/>
    <s v="Feb"/>
    <x v="1"/>
    <x v="0"/>
    <x v="0"/>
    <x v="15"/>
    <x v="3"/>
    <s v="New"/>
    <x v="1"/>
    <s v="Trail Boots"/>
    <n v="2"/>
    <n v="140.47"/>
    <n v="0.05"/>
    <n v="78.39"/>
    <n v="266.89299999999997"/>
    <n v="156.78"/>
    <n v="110.11299999999997"/>
    <n v="0.41257357817552348"/>
    <n v="2026"/>
    <x v="0"/>
    <n v="2"/>
    <x v="1"/>
  </r>
  <r>
    <n v="1263"/>
    <x v="32"/>
    <n v="1"/>
    <s v="Feb"/>
    <x v="1"/>
    <x v="0"/>
    <x v="1"/>
    <x v="14"/>
    <x v="0"/>
    <s v="Returning"/>
    <x v="2"/>
    <s v="Packing Cube Set"/>
    <n v="1"/>
    <n v="45.43"/>
    <n v="0.05"/>
    <n v="18.670000000000002"/>
    <n v="43.158499999999997"/>
    <n v="18.670000000000002"/>
    <n v="24.488499999999995"/>
    <n v="0.56740850585632019"/>
    <n v="2026"/>
    <x v="0"/>
    <n v="2"/>
    <x v="1"/>
  </r>
  <r>
    <n v="1641"/>
    <x v="32"/>
    <n v="1"/>
    <s v="Feb"/>
    <x v="1"/>
    <x v="0"/>
    <x v="3"/>
    <x v="13"/>
    <x v="1"/>
    <s v="Business"/>
    <x v="0"/>
    <s v="Cycling Pack 12L"/>
    <n v="8"/>
    <n v="102.78"/>
    <n v="0.15"/>
    <n v="50.39"/>
    <n v="698.904"/>
    <n v="403.12"/>
    <n v="295.78399999999999"/>
    <n v="0.42321119924911005"/>
    <n v="2026"/>
    <x v="0"/>
    <n v="2"/>
    <x v="1"/>
  </r>
  <r>
    <n v="2014"/>
    <x v="32"/>
    <n v="1"/>
    <s v="Feb"/>
    <x v="1"/>
    <x v="0"/>
    <x v="1"/>
    <x v="11"/>
    <x v="3"/>
    <s v="New"/>
    <x v="3"/>
    <s v="Compact Sleeping Bag"/>
    <n v="1"/>
    <n v="123.95"/>
    <n v="0"/>
    <n v="61.32"/>
    <n v="123.95"/>
    <n v="61.32"/>
    <n v="62.63"/>
    <n v="0.50528438886647842"/>
    <n v="2026"/>
    <x v="0"/>
    <n v="2"/>
    <x v="1"/>
  </r>
  <r>
    <n v="2642"/>
    <x v="32"/>
    <n v="1"/>
    <s v="Feb"/>
    <x v="1"/>
    <x v="0"/>
    <x v="1"/>
    <x v="11"/>
    <x v="3"/>
    <s v="Returning"/>
    <x v="3"/>
    <s v="Trail Tent 2P"/>
    <n v="3"/>
    <n v="199.9"/>
    <n v="0"/>
    <n v="104.18"/>
    <n v="599.70000000000005"/>
    <n v="312.54000000000002"/>
    <n v="287.16000000000003"/>
    <n v="0.47883941970985494"/>
    <n v="2026"/>
    <x v="0"/>
    <n v="2"/>
    <x v="1"/>
  </r>
  <r>
    <n v="2929"/>
    <x v="32"/>
    <n v="1"/>
    <s v="Feb"/>
    <x v="1"/>
    <x v="0"/>
    <x v="1"/>
    <x v="12"/>
    <x v="3"/>
    <s v="Returning"/>
    <x v="1"/>
    <s v="Hiking Daypack 20L"/>
    <n v="1"/>
    <n v="93.78"/>
    <n v="0"/>
    <n v="44.21"/>
    <n v="93.78"/>
    <n v="44.21"/>
    <n v="49.57"/>
    <n v="0.52857752185967155"/>
    <n v="2026"/>
    <x v="0"/>
    <n v="2"/>
    <x v="1"/>
  </r>
  <r>
    <n v="3855"/>
    <x v="32"/>
    <n v="1"/>
    <s v="Feb"/>
    <x v="1"/>
    <x v="0"/>
    <x v="0"/>
    <x v="0"/>
    <x v="0"/>
    <s v="Business"/>
    <x v="4"/>
    <s v="Resistance Band Set"/>
    <n v="1"/>
    <n v="39.39"/>
    <n v="0.1"/>
    <n v="15.09"/>
    <n v="35.451000000000001"/>
    <n v="15.09"/>
    <n v="20.361000000000001"/>
    <n v="0.57434204958957435"/>
    <n v="2026"/>
    <x v="0"/>
    <n v="2"/>
    <x v="1"/>
  </r>
  <r>
    <n v="4031"/>
    <x v="32"/>
    <n v="1"/>
    <s v="Feb"/>
    <x v="1"/>
    <x v="0"/>
    <x v="0"/>
    <x v="0"/>
    <x v="0"/>
    <s v="New"/>
    <x v="0"/>
    <s v="Cycling Pack 12L"/>
    <n v="6"/>
    <n v="101.64"/>
    <n v="0"/>
    <n v="51.06"/>
    <n v="609.84"/>
    <n v="306.36"/>
    <n v="303.48"/>
    <n v="0.49763872491145217"/>
    <n v="2026"/>
    <x v="0"/>
    <n v="2"/>
    <x v="1"/>
  </r>
  <r>
    <n v="2"/>
    <x v="33"/>
    <n v="1"/>
    <s v="Feb"/>
    <x v="1"/>
    <x v="0"/>
    <x v="0"/>
    <x v="0"/>
    <x v="1"/>
    <s v="Business"/>
    <x v="4"/>
    <s v="Recovery Roller"/>
    <n v="12"/>
    <n v="36.74"/>
    <n v="0.2"/>
    <n v="13.53"/>
    <n v="352.70400000000001"/>
    <n v="162.35999999999999"/>
    <n v="190.34400000000002"/>
    <n v="0.53967065868263475"/>
    <n v="2026"/>
    <x v="0"/>
    <n v="2"/>
    <x v="1"/>
  </r>
  <r>
    <n v="4228"/>
    <x v="33"/>
    <n v="1"/>
    <s v="Feb"/>
    <x v="1"/>
    <x v="0"/>
    <x v="3"/>
    <x v="8"/>
    <x v="2"/>
    <s v="New"/>
    <x v="1"/>
    <s v="Summit Backpack 45L"/>
    <n v="2"/>
    <n v="154.62"/>
    <n v="0"/>
    <n v="78.209999999999994"/>
    <n v="309.24"/>
    <n v="156.41999999999999"/>
    <n v="152.82000000000002"/>
    <n v="0.49417927823050062"/>
    <n v="2026"/>
    <x v="0"/>
    <n v="2"/>
    <x v="1"/>
  </r>
  <r>
    <n v="928"/>
    <x v="34"/>
    <n v="1"/>
    <s v="Feb"/>
    <x v="1"/>
    <x v="0"/>
    <x v="0"/>
    <x v="0"/>
    <x v="3"/>
    <s v="New"/>
    <x v="3"/>
    <s v="Compact Sleeping Bag"/>
    <n v="1"/>
    <n v="125.63"/>
    <n v="0.1"/>
    <n v="60.38"/>
    <n v="113.06699999999999"/>
    <n v="60.38"/>
    <n v="52.686999999999991"/>
    <n v="0.46598034793529497"/>
    <n v="2026"/>
    <x v="0"/>
    <n v="2"/>
    <x v="1"/>
  </r>
  <r>
    <n v="933"/>
    <x v="34"/>
    <n v="1"/>
    <s v="Feb"/>
    <x v="1"/>
    <x v="0"/>
    <x v="1"/>
    <x v="11"/>
    <x v="0"/>
    <s v="New"/>
    <x v="3"/>
    <s v="Portable Camp Stove"/>
    <n v="2"/>
    <n v="81.59"/>
    <n v="0.1"/>
    <n v="38.64"/>
    <n v="146.86200000000002"/>
    <n v="77.28"/>
    <n v="69.582000000000022"/>
    <n v="0.47379172284185161"/>
    <n v="2026"/>
    <x v="0"/>
    <n v="2"/>
    <x v="1"/>
  </r>
  <r>
    <n v="1646"/>
    <x v="34"/>
    <n v="1"/>
    <s v="Feb"/>
    <x v="1"/>
    <x v="0"/>
    <x v="2"/>
    <x v="5"/>
    <x v="0"/>
    <s v="New"/>
    <x v="2"/>
    <s v="Packing Cube Set"/>
    <n v="2"/>
    <n v="45.81"/>
    <n v="0.1"/>
    <n v="18.420000000000002"/>
    <n v="82.458000000000013"/>
    <n v="36.840000000000003"/>
    <n v="45.618000000000009"/>
    <n v="0.55322709743141962"/>
    <n v="2026"/>
    <x v="0"/>
    <n v="2"/>
    <x v="1"/>
  </r>
  <r>
    <n v="380"/>
    <x v="35"/>
    <n v="1"/>
    <s v="Feb"/>
    <x v="1"/>
    <x v="0"/>
    <x v="1"/>
    <x v="12"/>
    <x v="0"/>
    <s v="Returning"/>
    <x v="4"/>
    <s v="Weighted Vest"/>
    <n v="3"/>
    <n v="125.63"/>
    <n v="0"/>
    <n v="71.05"/>
    <n v="376.89"/>
    <n v="213.14999999999998"/>
    <n v="163.74"/>
    <n v="0.43445037013452203"/>
    <n v="2026"/>
    <x v="0"/>
    <n v="2"/>
    <x v="1"/>
  </r>
  <r>
    <n v="1723"/>
    <x v="35"/>
    <n v="1"/>
    <s v="Feb"/>
    <x v="1"/>
    <x v="0"/>
    <x v="3"/>
    <x v="8"/>
    <x v="0"/>
    <s v="Returning"/>
    <x v="0"/>
    <s v="Cycling Pack 12L"/>
    <n v="2"/>
    <n v="101.01"/>
    <n v="0"/>
    <n v="50.26"/>
    <n v="202.02"/>
    <n v="100.52"/>
    <n v="101.50000000000001"/>
    <n v="0.50242550242550243"/>
    <n v="2026"/>
    <x v="0"/>
    <n v="2"/>
    <x v="1"/>
  </r>
  <r>
    <n v="2529"/>
    <x v="35"/>
    <n v="1"/>
    <s v="Feb"/>
    <x v="1"/>
    <x v="0"/>
    <x v="3"/>
    <x v="13"/>
    <x v="0"/>
    <s v="Returning"/>
    <x v="1"/>
    <s v="Summit Backpack 45L"/>
    <n v="6"/>
    <n v="154.22"/>
    <n v="0"/>
    <n v="79.599999999999994"/>
    <n v="925.31999999999994"/>
    <n v="477.59999999999997"/>
    <n v="447.71999999999997"/>
    <n v="0.4838542342108676"/>
    <n v="2026"/>
    <x v="0"/>
    <n v="2"/>
    <x v="1"/>
  </r>
  <r>
    <n v="2685"/>
    <x v="35"/>
    <n v="1"/>
    <s v="Feb"/>
    <x v="1"/>
    <x v="0"/>
    <x v="1"/>
    <x v="14"/>
    <x v="0"/>
    <s v="New"/>
    <x v="1"/>
    <s v="Trekking Poles"/>
    <n v="1"/>
    <n v="72.78"/>
    <n v="0.05"/>
    <n v="33.26"/>
    <n v="69.140999999999991"/>
    <n v="33.26"/>
    <n v="35.880999999999993"/>
    <n v="0.51895402149231273"/>
    <n v="2026"/>
    <x v="0"/>
    <n v="2"/>
    <x v="1"/>
  </r>
  <r>
    <n v="2793"/>
    <x v="35"/>
    <n v="1"/>
    <s v="Feb"/>
    <x v="1"/>
    <x v="0"/>
    <x v="1"/>
    <x v="14"/>
    <x v="1"/>
    <s v="Business"/>
    <x v="3"/>
    <s v="Compact Sleeping Bag"/>
    <n v="3"/>
    <n v="122.69"/>
    <n v="0.05"/>
    <n v="62.08"/>
    <n v="349.66649999999998"/>
    <n v="186.24"/>
    <n v="163.42649999999998"/>
    <n v="0.46737820180085876"/>
    <n v="2026"/>
    <x v="0"/>
    <n v="2"/>
    <x v="1"/>
  </r>
  <r>
    <n v="346"/>
    <x v="36"/>
    <n v="1"/>
    <s v="Feb"/>
    <x v="1"/>
    <x v="0"/>
    <x v="1"/>
    <x v="1"/>
    <x v="0"/>
    <s v="Business"/>
    <x v="0"/>
    <s v="Cycling Pack 12L"/>
    <n v="3"/>
    <n v="103.22"/>
    <n v="0"/>
    <n v="50.74"/>
    <n v="309.65999999999997"/>
    <n v="152.22"/>
    <n v="157.43999999999997"/>
    <n v="0.50842859910869986"/>
    <n v="2026"/>
    <x v="0"/>
    <n v="2"/>
    <x v="1"/>
  </r>
  <r>
    <n v="539"/>
    <x v="36"/>
    <n v="1"/>
    <s v="Feb"/>
    <x v="1"/>
    <x v="0"/>
    <x v="0"/>
    <x v="15"/>
    <x v="3"/>
    <s v="New"/>
    <x v="1"/>
    <s v="Hiking Daypack 20L"/>
    <n v="3"/>
    <n v="92.96"/>
    <n v="0.15"/>
    <n v="44.56"/>
    <n v="237.048"/>
    <n v="133.68"/>
    <n v="103.36799999999999"/>
    <n v="0.43606358205932971"/>
    <n v="2026"/>
    <x v="0"/>
    <n v="2"/>
    <x v="1"/>
  </r>
  <r>
    <n v="1368"/>
    <x v="36"/>
    <n v="1"/>
    <s v="Feb"/>
    <x v="1"/>
    <x v="0"/>
    <x v="1"/>
    <x v="12"/>
    <x v="2"/>
    <s v="New"/>
    <x v="2"/>
    <s v="Insulated Bottle"/>
    <n v="1"/>
    <n v="36.520000000000003"/>
    <n v="0"/>
    <n v="13.94"/>
    <n v="36.520000000000003"/>
    <n v="13.94"/>
    <n v="22.580000000000005"/>
    <n v="0.61829134720700996"/>
    <n v="2026"/>
    <x v="0"/>
    <n v="2"/>
    <x v="1"/>
  </r>
  <r>
    <n v="3506"/>
    <x v="36"/>
    <n v="1"/>
    <s v="Feb"/>
    <x v="1"/>
    <x v="0"/>
    <x v="0"/>
    <x v="0"/>
    <x v="2"/>
    <s v="Returning"/>
    <x v="4"/>
    <s v="Training Mat"/>
    <n v="3"/>
    <n v="50.65"/>
    <n v="0"/>
    <n v="21.49"/>
    <n v="151.94999999999999"/>
    <n v="64.47"/>
    <n v="87.47999999999999"/>
    <n v="0.57571569595261596"/>
    <n v="2026"/>
    <x v="0"/>
    <n v="2"/>
    <x v="1"/>
  </r>
  <r>
    <n v="1314"/>
    <x v="37"/>
    <n v="1"/>
    <s v="Feb"/>
    <x v="1"/>
    <x v="0"/>
    <x v="3"/>
    <x v="4"/>
    <x v="0"/>
    <s v="Returning"/>
    <x v="2"/>
    <s v="Insulated Bottle"/>
    <n v="2"/>
    <n v="37.03"/>
    <n v="0.15"/>
    <n v="13.87"/>
    <n v="62.951000000000001"/>
    <n v="27.74"/>
    <n v="35.210999999999999"/>
    <n v="0.55933980397451988"/>
    <n v="2026"/>
    <x v="0"/>
    <n v="2"/>
    <x v="1"/>
  </r>
  <r>
    <n v="2092"/>
    <x v="37"/>
    <n v="1"/>
    <s v="Feb"/>
    <x v="1"/>
    <x v="0"/>
    <x v="2"/>
    <x v="2"/>
    <x v="0"/>
    <s v="New"/>
    <x v="4"/>
    <s v="Recovery Roller"/>
    <n v="1"/>
    <n v="36.619999999999997"/>
    <n v="0"/>
    <n v="13.55"/>
    <n v="36.619999999999997"/>
    <n v="13.55"/>
    <n v="23.069999999999997"/>
    <n v="0.62998361551064985"/>
    <n v="2026"/>
    <x v="0"/>
    <n v="2"/>
    <x v="1"/>
  </r>
  <r>
    <n v="5083"/>
    <x v="37"/>
    <n v="1"/>
    <s v="Feb"/>
    <x v="1"/>
    <x v="0"/>
    <x v="2"/>
    <x v="16"/>
    <x v="2"/>
    <s v="Returning"/>
    <x v="3"/>
    <s v="Portable Camp Stove"/>
    <n v="1"/>
    <n v="81.47"/>
    <n v="0"/>
    <n v="39.18"/>
    <n v="81.47"/>
    <n v="39.18"/>
    <n v="42.29"/>
    <n v="0.51908678040996681"/>
    <n v="2026"/>
    <x v="0"/>
    <n v="2"/>
    <x v="1"/>
  </r>
  <r>
    <n v="582"/>
    <x v="38"/>
    <n v="1"/>
    <s v="Feb"/>
    <x v="1"/>
    <x v="0"/>
    <x v="1"/>
    <x v="1"/>
    <x v="1"/>
    <s v="Returning"/>
    <x v="3"/>
    <s v="Compact Sleeping Bag"/>
    <n v="12"/>
    <n v="122.75"/>
    <n v="0.15"/>
    <n v="62.51"/>
    <n v="1252.05"/>
    <n v="750.12"/>
    <n v="501.92999999999995"/>
    <n v="0.40088654606445429"/>
    <n v="2026"/>
    <x v="0"/>
    <n v="2"/>
    <x v="1"/>
  </r>
  <r>
    <n v="902"/>
    <x v="38"/>
    <n v="1"/>
    <s v="Feb"/>
    <x v="1"/>
    <x v="0"/>
    <x v="0"/>
    <x v="9"/>
    <x v="0"/>
    <s v="Business"/>
    <x v="4"/>
    <s v="Training Mat"/>
    <n v="1"/>
    <n v="50.38"/>
    <n v="0.05"/>
    <n v="21.95"/>
    <n v="47.860999999999997"/>
    <n v="21.95"/>
    <n v="25.910999999999998"/>
    <n v="0.54138024696516995"/>
    <n v="2026"/>
    <x v="0"/>
    <n v="2"/>
    <x v="1"/>
  </r>
  <r>
    <n v="2396"/>
    <x v="38"/>
    <n v="1"/>
    <s v="Feb"/>
    <x v="1"/>
    <x v="0"/>
    <x v="3"/>
    <x v="7"/>
    <x v="0"/>
    <s v="Business"/>
    <x v="4"/>
    <s v="Training Mat"/>
    <n v="2"/>
    <n v="50.4"/>
    <n v="0"/>
    <n v="21.43"/>
    <n v="100.8"/>
    <n v="42.86"/>
    <n v="57.94"/>
    <n v="0.57480158730158726"/>
    <n v="2026"/>
    <x v="0"/>
    <n v="2"/>
    <x v="1"/>
  </r>
  <r>
    <n v="2494"/>
    <x v="38"/>
    <n v="1"/>
    <s v="Feb"/>
    <x v="1"/>
    <x v="0"/>
    <x v="2"/>
    <x v="5"/>
    <x v="0"/>
    <s v="New"/>
    <x v="1"/>
    <s v="Trekking Poles"/>
    <n v="1"/>
    <n v="69.98"/>
    <n v="0"/>
    <n v="33.21"/>
    <n v="69.98"/>
    <n v="33.21"/>
    <n v="36.770000000000003"/>
    <n v="0.52543583881108891"/>
    <n v="2026"/>
    <x v="0"/>
    <n v="2"/>
    <x v="1"/>
  </r>
  <r>
    <n v="2925"/>
    <x v="38"/>
    <n v="1"/>
    <s v="Feb"/>
    <x v="1"/>
    <x v="0"/>
    <x v="0"/>
    <x v="0"/>
    <x v="2"/>
    <s v="New"/>
    <x v="1"/>
    <s v="Hiking Daypack 20L"/>
    <n v="3"/>
    <n v="90.04"/>
    <n v="0.05"/>
    <n v="45.25"/>
    <n v="256.61399999999998"/>
    <n v="135.75"/>
    <n v="120.86399999999998"/>
    <n v="0.47099534709719654"/>
    <n v="2026"/>
    <x v="0"/>
    <n v="2"/>
    <x v="1"/>
  </r>
  <r>
    <n v="3614"/>
    <x v="38"/>
    <n v="1"/>
    <s v="Feb"/>
    <x v="1"/>
    <x v="0"/>
    <x v="1"/>
    <x v="14"/>
    <x v="0"/>
    <s v="New"/>
    <x v="4"/>
    <s v="Training Mat"/>
    <n v="3"/>
    <n v="51.18"/>
    <n v="0"/>
    <n v="21.95"/>
    <n v="153.54"/>
    <n v="65.849999999999994"/>
    <n v="87.69"/>
    <n v="0.57112153184837833"/>
    <n v="2026"/>
    <x v="0"/>
    <n v="2"/>
    <x v="1"/>
  </r>
  <r>
    <n v="4360"/>
    <x v="38"/>
    <n v="1"/>
    <s v="Feb"/>
    <x v="1"/>
    <x v="0"/>
    <x v="0"/>
    <x v="15"/>
    <x v="0"/>
    <s v="New"/>
    <x v="2"/>
    <s v="Insulated Bottle"/>
    <n v="1"/>
    <n v="35.69"/>
    <n v="0"/>
    <n v="13.38"/>
    <n v="35.69"/>
    <n v="13.38"/>
    <n v="22.309999999999995"/>
    <n v="0.62510507144858496"/>
    <n v="2026"/>
    <x v="0"/>
    <n v="2"/>
    <x v="1"/>
  </r>
  <r>
    <n v="4582"/>
    <x v="38"/>
    <n v="1"/>
    <s v="Feb"/>
    <x v="1"/>
    <x v="0"/>
    <x v="3"/>
    <x v="7"/>
    <x v="0"/>
    <s v="New"/>
    <x v="0"/>
    <s v="Trail Bike Light"/>
    <n v="3"/>
    <n v="50.29"/>
    <n v="0.05"/>
    <n v="22.87"/>
    <n v="143.32650000000001"/>
    <n v="68.61"/>
    <n v="74.716500000000011"/>
    <n v="0.52130275978273388"/>
    <n v="2026"/>
    <x v="0"/>
    <n v="2"/>
    <x v="1"/>
  </r>
  <r>
    <n v="4381"/>
    <x v="39"/>
    <n v="1"/>
    <s v="Feb"/>
    <x v="1"/>
    <x v="0"/>
    <x v="1"/>
    <x v="12"/>
    <x v="3"/>
    <s v="Returning"/>
    <x v="3"/>
    <s v="Trail Tent 2P"/>
    <n v="1"/>
    <n v="194.32"/>
    <n v="0.05"/>
    <n v="102.52"/>
    <n v="184.60399999999998"/>
    <n v="102.52"/>
    <n v="82.083999999999989"/>
    <n v="0.44464908669367942"/>
    <n v="2026"/>
    <x v="0"/>
    <n v="2"/>
    <x v="1"/>
  </r>
  <r>
    <n v="4964"/>
    <x v="39"/>
    <n v="1"/>
    <s v="Feb"/>
    <x v="1"/>
    <x v="0"/>
    <x v="3"/>
    <x v="13"/>
    <x v="2"/>
    <s v="New"/>
    <x v="4"/>
    <s v="Resistance Band Set"/>
    <n v="4"/>
    <n v="40.44"/>
    <n v="0"/>
    <n v="14.75"/>
    <n v="161.76"/>
    <n v="59"/>
    <n v="102.75999999999999"/>
    <n v="0.63526211671612265"/>
    <n v="2026"/>
    <x v="0"/>
    <n v="2"/>
    <x v="1"/>
  </r>
  <r>
    <n v="255"/>
    <x v="40"/>
    <n v="1"/>
    <s v="Feb"/>
    <x v="1"/>
    <x v="0"/>
    <x v="3"/>
    <x v="7"/>
    <x v="0"/>
    <s v="New"/>
    <x v="2"/>
    <s v="Carry-On Duffel"/>
    <n v="3"/>
    <n v="134.53"/>
    <n v="0.1"/>
    <n v="69.12"/>
    <n v="363.23100000000005"/>
    <n v="207.36"/>
    <n v="155.87100000000004"/>
    <n v="0.42912361555043488"/>
    <n v="2026"/>
    <x v="0"/>
    <n v="2"/>
    <x v="1"/>
  </r>
  <r>
    <n v="2178"/>
    <x v="40"/>
    <n v="1"/>
    <s v="Feb"/>
    <x v="1"/>
    <x v="0"/>
    <x v="2"/>
    <x v="2"/>
    <x v="3"/>
    <s v="New"/>
    <x v="1"/>
    <s v="Summit Backpack 45L"/>
    <n v="6"/>
    <n v="154.05000000000001"/>
    <n v="0"/>
    <n v="79.25"/>
    <n v="924.30000000000007"/>
    <n v="475.5"/>
    <n v="448.80000000000007"/>
    <n v="0.4855566374553717"/>
    <n v="2026"/>
    <x v="0"/>
    <n v="2"/>
    <x v="1"/>
  </r>
  <r>
    <n v="3416"/>
    <x v="40"/>
    <n v="1"/>
    <s v="Feb"/>
    <x v="1"/>
    <x v="0"/>
    <x v="2"/>
    <x v="2"/>
    <x v="0"/>
    <s v="New"/>
    <x v="2"/>
    <s v="Carry-On Duffel"/>
    <n v="1"/>
    <n v="135.4"/>
    <n v="0"/>
    <n v="67.56"/>
    <n v="135.4"/>
    <n v="67.56"/>
    <n v="67.84"/>
    <n v="0.50103397341211231"/>
    <n v="2026"/>
    <x v="0"/>
    <n v="2"/>
    <x v="1"/>
  </r>
  <r>
    <n v="3854"/>
    <x v="40"/>
    <n v="1"/>
    <s v="Feb"/>
    <x v="1"/>
    <x v="0"/>
    <x v="0"/>
    <x v="0"/>
    <x v="0"/>
    <s v="New"/>
    <x v="0"/>
    <s v="Compact Repair Kit"/>
    <n v="2"/>
    <n v="41.03"/>
    <n v="0"/>
    <n v="16.260000000000002"/>
    <n v="82.06"/>
    <n v="32.520000000000003"/>
    <n v="49.54"/>
    <n v="0.60370460638557155"/>
    <n v="2026"/>
    <x v="0"/>
    <n v="2"/>
    <x v="1"/>
  </r>
  <r>
    <n v="3952"/>
    <x v="40"/>
    <n v="1"/>
    <s v="Feb"/>
    <x v="1"/>
    <x v="0"/>
    <x v="3"/>
    <x v="8"/>
    <x v="3"/>
    <s v="New"/>
    <x v="0"/>
    <s v="Commuter Helmet"/>
    <n v="1"/>
    <n v="81.44"/>
    <n v="0.05"/>
    <n v="43.9"/>
    <n v="77.367999999999995"/>
    <n v="43.9"/>
    <n v="33.467999999999996"/>
    <n v="0.43258194602419603"/>
    <n v="2026"/>
    <x v="0"/>
    <n v="2"/>
    <x v="1"/>
  </r>
  <r>
    <n v="4076"/>
    <x v="40"/>
    <n v="1"/>
    <s v="Feb"/>
    <x v="1"/>
    <x v="0"/>
    <x v="0"/>
    <x v="0"/>
    <x v="1"/>
    <s v="Business"/>
    <x v="3"/>
    <s v="Compact Sleeping Bag"/>
    <n v="8"/>
    <n v="122.19"/>
    <n v="0.1"/>
    <n v="60"/>
    <n v="879.76800000000003"/>
    <n v="480"/>
    <n v="399.76800000000003"/>
    <n v="0.45440161497121973"/>
    <n v="2026"/>
    <x v="0"/>
    <n v="2"/>
    <x v="1"/>
  </r>
  <r>
    <n v="4156"/>
    <x v="40"/>
    <n v="1"/>
    <s v="Feb"/>
    <x v="1"/>
    <x v="0"/>
    <x v="2"/>
    <x v="16"/>
    <x v="2"/>
    <s v="Returning"/>
    <x v="1"/>
    <s v="Trail Boots"/>
    <n v="2"/>
    <n v="146.33000000000001"/>
    <n v="0.1"/>
    <n v="81.34"/>
    <n v="263.39400000000001"/>
    <n v="162.68"/>
    <n v="100.714"/>
    <n v="0.38237013751262366"/>
    <n v="2026"/>
    <x v="0"/>
    <n v="2"/>
    <x v="1"/>
  </r>
  <r>
    <n v="4260"/>
    <x v="40"/>
    <n v="1"/>
    <s v="Feb"/>
    <x v="1"/>
    <x v="0"/>
    <x v="2"/>
    <x v="16"/>
    <x v="3"/>
    <s v="Returning"/>
    <x v="2"/>
    <s v="Carry-On Duffel"/>
    <n v="1"/>
    <n v="131.24"/>
    <n v="0.05"/>
    <n v="66.14"/>
    <n v="124.678"/>
    <n v="66.14"/>
    <n v="58.537999999999997"/>
    <n v="0.46951346669019395"/>
    <n v="2026"/>
    <x v="0"/>
    <n v="2"/>
    <x v="1"/>
  </r>
  <r>
    <n v="4294"/>
    <x v="40"/>
    <n v="1"/>
    <s v="Feb"/>
    <x v="1"/>
    <x v="0"/>
    <x v="1"/>
    <x v="1"/>
    <x v="1"/>
    <s v="New"/>
    <x v="4"/>
    <s v="Training Mat"/>
    <n v="5"/>
    <n v="51.37"/>
    <n v="0.05"/>
    <n v="21.81"/>
    <n v="244.00749999999996"/>
    <n v="109.05"/>
    <n v="134.95749999999998"/>
    <n v="0.55308750755612024"/>
    <n v="2026"/>
    <x v="0"/>
    <n v="2"/>
    <x v="1"/>
  </r>
  <r>
    <n v="1019"/>
    <x v="41"/>
    <n v="1"/>
    <s v="Feb"/>
    <x v="1"/>
    <x v="0"/>
    <x v="1"/>
    <x v="12"/>
    <x v="2"/>
    <s v="New"/>
    <x v="3"/>
    <s v="Compact Sleeping Bag"/>
    <n v="5"/>
    <n v="121.94"/>
    <n v="0"/>
    <n v="62.3"/>
    <n v="609.70000000000005"/>
    <n v="311.5"/>
    <n v="298.20000000000005"/>
    <n v="0.48909299655568317"/>
    <n v="2026"/>
    <x v="0"/>
    <n v="2"/>
    <x v="1"/>
  </r>
  <r>
    <n v="1471"/>
    <x v="41"/>
    <n v="1"/>
    <s v="Feb"/>
    <x v="1"/>
    <x v="0"/>
    <x v="0"/>
    <x v="0"/>
    <x v="0"/>
    <s v="Returning"/>
    <x v="3"/>
    <s v="Compact Sleeping Bag"/>
    <n v="4"/>
    <n v="124.55"/>
    <n v="0"/>
    <n v="60.41"/>
    <n v="498.2"/>
    <n v="241.64"/>
    <n v="256.56"/>
    <n v="0.51497390606182258"/>
    <n v="2026"/>
    <x v="0"/>
    <n v="2"/>
    <x v="1"/>
  </r>
  <r>
    <n v="2520"/>
    <x v="41"/>
    <n v="1"/>
    <s v="Feb"/>
    <x v="1"/>
    <x v="0"/>
    <x v="1"/>
    <x v="14"/>
    <x v="1"/>
    <s v="Business"/>
    <x v="3"/>
    <s v="Alpine Tent 4P"/>
    <n v="10"/>
    <n v="343.77"/>
    <n v="0.15"/>
    <n v="195.29"/>
    <n v="2922.0449999999996"/>
    <n v="1952.8999999999999"/>
    <n v="969.14499999999975"/>
    <n v="0.33166669233362245"/>
    <n v="2026"/>
    <x v="0"/>
    <n v="2"/>
    <x v="1"/>
  </r>
  <r>
    <n v="4649"/>
    <x v="41"/>
    <n v="1"/>
    <s v="Feb"/>
    <x v="1"/>
    <x v="0"/>
    <x v="1"/>
    <x v="1"/>
    <x v="3"/>
    <s v="Returning"/>
    <x v="0"/>
    <s v="Commuter Helmet"/>
    <n v="1"/>
    <n v="81.819999999999993"/>
    <n v="0.05"/>
    <n v="43.83"/>
    <n v="77.728999999999985"/>
    <n v="43.83"/>
    <n v="33.898999999999987"/>
    <n v="0.43611779387358635"/>
    <n v="2026"/>
    <x v="0"/>
    <n v="2"/>
    <x v="1"/>
  </r>
  <r>
    <n v="4545"/>
    <x v="42"/>
    <n v="1"/>
    <s v="Feb"/>
    <x v="1"/>
    <x v="0"/>
    <x v="0"/>
    <x v="9"/>
    <x v="2"/>
    <s v="New"/>
    <x v="2"/>
    <s v="Insulated Bottle"/>
    <n v="1"/>
    <n v="36.58"/>
    <n v="0.1"/>
    <n v="13.76"/>
    <n v="32.921999999999997"/>
    <n v="13.76"/>
    <n v="19.161999999999999"/>
    <n v="0.58204240325618128"/>
    <n v="2026"/>
    <x v="0"/>
    <n v="2"/>
    <x v="1"/>
  </r>
  <r>
    <n v="285"/>
    <x v="43"/>
    <n v="1"/>
    <s v="Feb"/>
    <x v="1"/>
    <x v="0"/>
    <x v="3"/>
    <x v="8"/>
    <x v="2"/>
    <s v="New"/>
    <x v="1"/>
    <s v="Hiking Daypack 20L"/>
    <n v="4"/>
    <n v="92.87"/>
    <n v="0"/>
    <n v="44.95"/>
    <n v="371.48"/>
    <n v="179.8"/>
    <n v="191.68"/>
    <n v="0.51599009367933668"/>
    <n v="2026"/>
    <x v="0"/>
    <n v="2"/>
    <x v="1"/>
  </r>
  <r>
    <n v="1499"/>
    <x v="43"/>
    <n v="1"/>
    <s v="Feb"/>
    <x v="1"/>
    <x v="0"/>
    <x v="3"/>
    <x v="8"/>
    <x v="0"/>
    <s v="New"/>
    <x v="0"/>
    <s v="Compact Repair Kit"/>
    <n v="2"/>
    <n v="41.21"/>
    <n v="0"/>
    <n v="16.64"/>
    <n v="82.42"/>
    <n v="33.28"/>
    <n v="49.14"/>
    <n v="0.59621451104100942"/>
    <n v="2026"/>
    <x v="0"/>
    <n v="2"/>
    <x v="1"/>
  </r>
  <r>
    <n v="2615"/>
    <x v="43"/>
    <n v="1"/>
    <s v="Feb"/>
    <x v="1"/>
    <x v="0"/>
    <x v="0"/>
    <x v="15"/>
    <x v="0"/>
    <s v="Returning"/>
    <x v="1"/>
    <s v="Summit Backpack 45L"/>
    <n v="6"/>
    <n v="155.79"/>
    <n v="0"/>
    <n v="77.48"/>
    <n v="934.74"/>
    <n v="464.88"/>
    <n v="469.86"/>
    <n v="0.50266384235188399"/>
    <n v="2026"/>
    <x v="0"/>
    <n v="2"/>
    <x v="1"/>
  </r>
  <r>
    <n v="479"/>
    <x v="44"/>
    <n v="1"/>
    <s v="Feb"/>
    <x v="1"/>
    <x v="0"/>
    <x v="0"/>
    <x v="0"/>
    <x v="0"/>
    <s v="Returning"/>
    <x v="4"/>
    <s v="Training Mat"/>
    <n v="2"/>
    <n v="50.16"/>
    <n v="0.1"/>
    <n v="21.48"/>
    <n v="90.287999999999997"/>
    <n v="42.96"/>
    <n v="47.327999999999996"/>
    <n v="0.52418926103136632"/>
    <n v="2026"/>
    <x v="0"/>
    <n v="2"/>
    <x v="1"/>
  </r>
  <r>
    <n v="4069"/>
    <x v="44"/>
    <n v="1"/>
    <s v="Feb"/>
    <x v="1"/>
    <x v="0"/>
    <x v="3"/>
    <x v="8"/>
    <x v="0"/>
    <s v="New"/>
    <x v="1"/>
    <s v="Trail Boots"/>
    <n v="4"/>
    <n v="140.63999999999999"/>
    <n v="0"/>
    <n v="77.510000000000005"/>
    <n v="562.55999999999995"/>
    <n v="310.04000000000002"/>
    <n v="252.51999999999992"/>
    <n v="0.4488765642775881"/>
    <n v="2026"/>
    <x v="0"/>
    <n v="2"/>
    <x v="1"/>
  </r>
  <r>
    <n v="4588"/>
    <x v="44"/>
    <n v="1"/>
    <s v="Feb"/>
    <x v="1"/>
    <x v="0"/>
    <x v="0"/>
    <x v="0"/>
    <x v="3"/>
    <s v="New"/>
    <x v="3"/>
    <s v="Portable Camp Stove"/>
    <n v="1"/>
    <n v="80.680000000000007"/>
    <n v="0"/>
    <n v="39.630000000000003"/>
    <n v="80.680000000000007"/>
    <n v="39.630000000000003"/>
    <n v="41.050000000000004"/>
    <n v="0.50880019831432821"/>
    <n v="2026"/>
    <x v="0"/>
    <n v="2"/>
    <x v="1"/>
  </r>
  <r>
    <n v="14"/>
    <x v="45"/>
    <n v="1"/>
    <s v="Feb"/>
    <x v="1"/>
    <x v="0"/>
    <x v="0"/>
    <x v="0"/>
    <x v="1"/>
    <s v="Business"/>
    <x v="2"/>
    <s v="Travel Backpack 35L"/>
    <n v="3"/>
    <n v="162.44999999999999"/>
    <n v="0.05"/>
    <n v="86.43"/>
    <n v="462.98249999999996"/>
    <n v="259.29000000000002"/>
    <n v="203.69249999999994"/>
    <n v="0.43995723380473334"/>
    <n v="2026"/>
    <x v="0"/>
    <n v="2"/>
    <x v="1"/>
  </r>
  <r>
    <n v="303"/>
    <x v="45"/>
    <n v="1"/>
    <s v="Feb"/>
    <x v="1"/>
    <x v="0"/>
    <x v="1"/>
    <x v="6"/>
    <x v="3"/>
    <s v="Returning"/>
    <x v="0"/>
    <s v="Cycling Pack 12L"/>
    <n v="2"/>
    <n v="102.12"/>
    <n v="0.15"/>
    <n v="51.03"/>
    <n v="173.60400000000001"/>
    <n v="102.06"/>
    <n v="71.544000000000011"/>
    <n v="0.41211032003870884"/>
    <n v="2026"/>
    <x v="0"/>
    <n v="2"/>
    <x v="1"/>
  </r>
  <r>
    <n v="1197"/>
    <x v="46"/>
    <n v="1"/>
    <s v="Feb"/>
    <x v="1"/>
    <x v="0"/>
    <x v="2"/>
    <x v="3"/>
    <x v="0"/>
    <s v="New"/>
    <x v="0"/>
    <s v="Cycling Pack 12L"/>
    <n v="2"/>
    <n v="101.77"/>
    <n v="0"/>
    <n v="51.34"/>
    <n v="203.54"/>
    <n v="102.68"/>
    <n v="100.85999999999999"/>
    <n v="0.49552913432249185"/>
    <n v="2026"/>
    <x v="0"/>
    <n v="2"/>
    <x v="1"/>
  </r>
  <r>
    <n v="2714"/>
    <x v="46"/>
    <n v="1"/>
    <s v="Feb"/>
    <x v="1"/>
    <x v="0"/>
    <x v="0"/>
    <x v="15"/>
    <x v="0"/>
    <s v="Business"/>
    <x v="1"/>
    <s v="Summit Backpack 45L"/>
    <n v="3"/>
    <n v="153.24"/>
    <n v="0.15"/>
    <n v="77.61"/>
    <n v="390.762"/>
    <n v="232.82999999999998"/>
    <n v="157.93200000000002"/>
    <n v="0.40416417154175693"/>
    <n v="2026"/>
    <x v="0"/>
    <n v="2"/>
    <x v="1"/>
  </r>
  <r>
    <n v="2753"/>
    <x v="46"/>
    <n v="1"/>
    <s v="Feb"/>
    <x v="1"/>
    <x v="0"/>
    <x v="3"/>
    <x v="4"/>
    <x v="3"/>
    <s v="Returning"/>
    <x v="1"/>
    <s v="Trail Boots"/>
    <n v="1"/>
    <n v="140.47"/>
    <n v="0"/>
    <n v="79.66"/>
    <n v="140.47"/>
    <n v="79.66"/>
    <n v="60.81"/>
    <n v="0.43290382288033036"/>
    <n v="2026"/>
    <x v="0"/>
    <n v="2"/>
    <x v="1"/>
  </r>
  <r>
    <n v="3901"/>
    <x v="46"/>
    <n v="1"/>
    <s v="Feb"/>
    <x v="1"/>
    <x v="0"/>
    <x v="3"/>
    <x v="7"/>
    <x v="2"/>
    <s v="New"/>
    <x v="1"/>
    <s v="Trekking Poles"/>
    <n v="4"/>
    <n v="70.67"/>
    <n v="0.05"/>
    <n v="32.96"/>
    <n v="268.54599999999999"/>
    <n v="131.84"/>
    <n v="136.70599999999999"/>
    <n v="0.50905990035226734"/>
    <n v="2026"/>
    <x v="0"/>
    <n v="2"/>
    <x v="1"/>
  </r>
  <r>
    <n v="594"/>
    <x v="47"/>
    <n v="1"/>
    <s v="Feb"/>
    <x v="1"/>
    <x v="0"/>
    <x v="0"/>
    <x v="15"/>
    <x v="2"/>
    <s v="Business"/>
    <x v="2"/>
    <s v="Carry-On Duffel"/>
    <n v="3"/>
    <n v="134.91"/>
    <n v="0"/>
    <n v="67.69"/>
    <n v="404.73"/>
    <n v="203.07"/>
    <n v="201.66000000000003"/>
    <n v="0.49825809799125348"/>
    <n v="2026"/>
    <x v="0"/>
    <n v="2"/>
    <x v="1"/>
  </r>
  <r>
    <n v="624"/>
    <x v="47"/>
    <n v="1"/>
    <s v="Feb"/>
    <x v="1"/>
    <x v="0"/>
    <x v="2"/>
    <x v="2"/>
    <x v="0"/>
    <s v="Business"/>
    <x v="1"/>
    <s v="Trekking Poles"/>
    <n v="1"/>
    <n v="70.86"/>
    <n v="0.1"/>
    <n v="33.299999999999997"/>
    <n v="63.774000000000001"/>
    <n v="33.299999999999997"/>
    <n v="30.474000000000004"/>
    <n v="0.47784363533728486"/>
    <n v="2026"/>
    <x v="0"/>
    <n v="2"/>
    <x v="1"/>
  </r>
  <r>
    <n v="1013"/>
    <x v="47"/>
    <n v="1"/>
    <s v="Feb"/>
    <x v="1"/>
    <x v="0"/>
    <x v="1"/>
    <x v="12"/>
    <x v="2"/>
    <s v="New"/>
    <x v="0"/>
    <s v="Cycling Pack 12L"/>
    <n v="1"/>
    <n v="104.35"/>
    <n v="0"/>
    <n v="51.49"/>
    <n v="104.35"/>
    <n v="51.49"/>
    <n v="52.859999999999992"/>
    <n v="0.50656444657402966"/>
    <n v="2026"/>
    <x v="0"/>
    <n v="2"/>
    <x v="1"/>
  </r>
  <r>
    <n v="1100"/>
    <x v="47"/>
    <n v="1"/>
    <s v="Feb"/>
    <x v="1"/>
    <x v="0"/>
    <x v="3"/>
    <x v="8"/>
    <x v="0"/>
    <s v="Returning"/>
    <x v="4"/>
    <s v="Weighted Vest"/>
    <n v="2"/>
    <n v="120.48"/>
    <n v="0"/>
    <n v="70.680000000000007"/>
    <n v="240.96"/>
    <n v="141.36000000000001"/>
    <n v="99.6"/>
    <n v="0.4133466135458167"/>
    <n v="2026"/>
    <x v="0"/>
    <n v="2"/>
    <x v="1"/>
  </r>
  <r>
    <n v="2353"/>
    <x v="47"/>
    <n v="1"/>
    <s v="Feb"/>
    <x v="1"/>
    <x v="0"/>
    <x v="1"/>
    <x v="12"/>
    <x v="0"/>
    <s v="Returning"/>
    <x v="3"/>
    <s v="Alpine Tent 4P"/>
    <n v="1"/>
    <n v="339.52"/>
    <n v="0.1"/>
    <n v="191.19"/>
    <n v="305.56799999999998"/>
    <n v="191.19"/>
    <n v="114.37799999999999"/>
    <n v="0.3743127552623311"/>
    <n v="2026"/>
    <x v="0"/>
    <n v="2"/>
    <x v="1"/>
  </r>
  <r>
    <n v="3020"/>
    <x v="47"/>
    <n v="1"/>
    <s v="Feb"/>
    <x v="1"/>
    <x v="0"/>
    <x v="1"/>
    <x v="14"/>
    <x v="1"/>
    <s v="Business"/>
    <x v="1"/>
    <s v="Summit Backpack 45L"/>
    <n v="5"/>
    <n v="154.72999999999999"/>
    <n v="0.1"/>
    <n v="77.42"/>
    <n v="696.28499999999997"/>
    <n v="387.1"/>
    <n v="309.18499999999995"/>
    <n v="0.44404949122844806"/>
    <n v="2026"/>
    <x v="0"/>
    <n v="2"/>
    <x v="1"/>
  </r>
  <r>
    <n v="3227"/>
    <x v="47"/>
    <n v="1"/>
    <s v="Feb"/>
    <x v="1"/>
    <x v="0"/>
    <x v="2"/>
    <x v="5"/>
    <x v="2"/>
    <s v="Business"/>
    <x v="1"/>
    <s v="Hiking Daypack 20L"/>
    <n v="4"/>
    <n v="93.98"/>
    <n v="0.05"/>
    <n v="44.6"/>
    <n v="357.12400000000002"/>
    <n v="178.4"/>
    <n v="178.72400000000002"/>
    <n v="0.50045362395134463"/>
    <n v="2026"/>
    <x v="0"/>
    <n v="2"/>
    <x v="1"/>
  </r>
  <r>
    <n v="3530"/>
    <x v="47"/>
    <n v="1"/>
    <s v="Feb"/>
    <x v="1"/>
    <x v="0"/>
    <x v="0"/>
    <x v="0"/>
    <x v="0"/>
    <s v="New"/>
    <x v="3"/>
    <s v="Alpine Tent 4P"/>
    <n v="2"/>
    <n v="336.83"/>
    <n v="0"/>
    <n v="194.42"/>
    <n v="673.66"/>
    <n v="388.84"/>
    <n v="284.82"/>
    <n v="0.42279488169106078"/>
    <n v="2026"/>
    <x v="0"/>
    <n v="2"/>
    <x v="1"/>
  </r>
  <r>
    <n v="6"/>
    <x v="48"/>
    <n v="1"/>
    <s v="Feb"/>
    <x v="1"/>
    <x v="0"/>
    <x v="3"/>
    <x v="8"/>
    <x v="2"/>
    <s v="Returning"/>
    <x v="3"/>
    <s v="Alpine Tent 4P"/>
    <n v="1"/>
    <n v="338.93"/>
    <n v="0"/>
    <n v="197.92"/>
    <n v="338.93"/>
    <n v="197.92"/>
    <n v="141.01000000000002"/>
    <n v="0.41604461098161866"/>
    <n v="2026"/>
    <x v="0"/>
    <n v="2"/>
    <x v="1"/>
  </r>
  <r>
    <n v="2038"/>
    <x v="48"/>
    <n v="1"/>
    <s v="Feb"/>
    <x v="1"/>
    <x v="0"/>
    <x v="0"/>
    <x v="9"/>
    <x v="0"/>
    <s v="New"/>
    <x v="3"/>
    <s v="Compact Sleeping Bag"/>
    <n v="5"/>
    <n v="122.72"/>
    <n v="0"/>
    <n v="62.41"/>
    <n v="613.6"/>
    <n v="312.04999999999995"/>
    <n v="301.55000000000007"/>
    <n v="0.49144393741851378"/>
    <n v="2026"/>
    <x v="0"/>
    <n v="2"/>
    <x v="1"/>
  </r>
  <r>
    <n v="4104"/>
    <x v="48"/>
    <n v="1"/>
    <s v="Feb"/>
    <x v="1"/>
    <x v="0"/>
    <x v="3"/>
    <x v="4"/>
    <x v="0"/>
    <s v="New"/>
    <x v="2"/>
    <s v="Carry-On Duffel"/>
    <n v="4"/>
    <n v="135.63"/>
    <n v="0.05"/>
    <n v="65.900000000000006"/>
    <n v="515.39400000000001"/>
    <n v="263.60000000000002"/>
    <n v="251.79399999999998"/>
    <n v="0.4885466264644136"/>
    <n v="2026"/>
    <x v="0"/>
    <n v="2"/>
    <x v="1"/>
  </r>
  <r>
    <n v="1072"/>
    <x v="49"/>
    <n v="1"/>
    <s v="Feb"/>
    <x v="1"/>
    <x v="0"/>
    <x v="2"/>
    <x v="16"/>
    <x v="0"/>
    <s v="Returning"/>
    <x v="3"/>
    <s v="Portable Camp Stove"/>
    <n v="2"/>
    <n v="81.34"/>
    <n v="0.05"/>
    <n v="40.64"/>
    <n v="154.54599999999999"/>
    <n v="81.28"/>
    <n v="73.265999999999991"/>
    <n v="0.47407244445019603"/>
    <n v="2026"/>
    <x v="0"/>
    <n v="2"/>
    <x v="1"/>
  </r>
  <r>
    <n v="2435"/>
    <x v="49"/>
    <n v="1"/>
    <s v="Feb"/>
    <x v="1"/>
    <x v="0"/>
    <x v="2"/>
    <x v="3"/>
    <x v="0"/>
    <s v="New"/>
    <x v="0"/>
    <s v="Compact Repair Kit"/>
    <n v="1"/>
    <n v="41.01"/>
    <n v="0.05"/>
    <n v="16.489999999999998"/>
    <n v="38.959499999999998"/>
    <n v="16.489999999999998"/>
    <n v="22.4695"/>
    <n v="0.57673994789460847"/>
    <n v="2026"/>
    <x v="0"/>
    <n v="2"/>
    <x v="1"/>
  </r>
  <r>
    <n v="4476"/>
    <x v="49"/>
    <n v="1"/>
    <s v="Feb"/>
    <x v="1"/>
    <x v="0"/>
    <x v="1"/>
    <x v="11"/>
    <x v="3"/>
    <s v="Business"/>
    <x v="1"/>
    <s v="Summit Backpack 45L"/>
    <n v="2"/>
    <n v="153.03"/>
    <n v="0"/>
    <n v="81.02"/>
    <n v="306.06"/>
    <n v="162.04"/>
    <n v="144.02000000000001"/>
    <n v="0.47056132784421356"/>
    <n v="2026"/>
    <x v="0"/>
    <n v="2"/>
    <x v="1"/>
  </r>
  <r>
    <n v="174"/>
    <x v="50"/>
    <n v="1"/>
    <s v="Feb"/>
    <x v="1"/>
    <x v="0"/>
    <x v="1"/>
    <x v="11"/>
    <x v="0"/>
    <s v="New"/>
    <x v="4"/>
    <s v="Weighted Vest"/>
    <n v="2"/>
    <n v="124.92"/>
    <n v="0"/>
    <n v="69.98"/>
    <n v="249.84"/>
    <n v="139.96"/>
    <n v="109.88"/>
    <n v="0.43980147294268329"/>
    <n v="2026"/>
    <x v="0"/>
    <n v="2"/>
    <x v="1"/>
  </r>
  <r>
    <n v="304"/>
    <x v="50"/>
    <n v="1"/>
    <s v="Feb"/>
    <x v="1"/>
    <x v="0"/>
    <x v="1"/>
    <x v="12"/>
    <x v="0"/>
    <s v="Business"/>
    <x v="2"/>
    <s v="Carry-On Duffel"/>
    <n v="2"/>
    <n v="136.55000000000001"/>
    <n v="0"/>
    <n v="68.84"/>
    <n v="273.10000000000002"/>
    <n v="137.68"/>
    <n v="135.42000000000002"/>
    <n v="0.49586232149395826"/>
    <n v="2026"/>
    <x v="0"/>
    <n v="2"/>
    <x v="1"/>
  </r>
  <r>
    <n v="404"/>
    <x v="50"/>
    <n v="1"/>
    <s v="Feb"/>
    <x v="1"/>
    <x v="0"/>
    <x v="2"/>
    <x v="5"/>
    <x v="1"/>
    <s v="Business"/>
    <x v="3"/>
    <s v="Compact Sleeping Bag"/>
    <n v="15"/>
    <n v="121.98"/>
    <n v="0.1"/>
    <n v="59.86"/>
    <n v="1646.73"/>
    <n v="897.9"/>
    <n v="748.83"/>
    <n v="0.45473757082217486"/>
    <n v="2026"/>
    <x v="0"/>
    <n v="2"/>
    <x v="1"/>
  </r>
  <r>
    <n v="675"/>
    <x v="50"/>
    <n v="1"/>
    <s v="Feb"/>
    <x v="1"/>
    <x v="0"/>
    <x v="1"/>
    <x v="12"/>
    <x v="0"/>
    <s v="New"/>
    <x v="2"/>
    <s v="Packing Cube Set"/>
    <n v="1"/>
    <n v="45.54"/>
    <n v="0"/>
    <n v="18.29"/>
    <n v="45.54"/>
    <n v="18.29"/>
    <n v="27.25"/>
    <n v="0.59837505489679399"/>
    <n v="2026"/>
    <x v="0"/>
    <n v="2"/>
    <x v="1"/>
  </r>
  <r>
    <n v="940"/>
    <x v="50"/>
    <n v="1"/>
    <s v="Feb"/>
    <x v="1"/>
    <x v="0"/>
    <x v="2"/>
    <x v="3"/>
    <x v="3"/>
    <s v="Returning"/>
    <x v="4"/>
    <s v="Training Mat"/>
    <n v="1"/>
    <n v="51.73"/>
    <n v="0"/>
    <n v="21.83"/>
    <n v="51.73"/>
    <n v="21.83"/>
    <n v="29.9"/>
    <n v="0.57800115986854828"/>
    <n v="2026"/>
    <x v="0"/>
    <n v="2"/>
    <x v="1"/>
  </r>
  <r>
    <n v="2375"/>
    <x v="50"/>
    <n v="1"/>
    <s v="Feb"/>
    <x v="1"/>
    <x v="0"/>
    <x v="1"/>
    <x v="12"/>
    <x v="3"/>
    <s v="Returning"/>
    <x v="3"/>
    <s v="Portable Camp Stove"/>
    <n v="2"/>
    <n v="80.510000000000005"/>
    <n v="0.05"/>
    <n v="38.630000000000003"/>
    <n v="152.96899999999999"/>
    <n v="77.260000000000005"/>
    <n v="75.708999999999989"/>
    <n v="0.4949303453640933"/>
    <n v="2026"/>
    <x v="0"/>
    <n v="2"/>
    <x v="1"/>
  </r>
  <r>
    <n v="4184"/>
    <x v="50"/>
    <n v="1"/>
    <s v="Feb"/>
    <x v="1"/>
    <x v="0"/>
    <x v="3"/>
    <x v="7"/>
    <x v="0"/>
    <s v="New"/>
    <x v="4"/>
    <s v="Recovery Roller"/>
    <n v="1"/>
    <n v="36.31"/>
    <n v="0"/>
    <n v="14"/>
    <n v="36.31"/>
    <n v="14"/>
    <n v="22.310000000000002"/>
    <n v="0.61443128614706699"/>
    <n v="2026"/>
    <x v="0"/>
    <n v="2"/>
    <x v="1"/>
  </r>
  <r>
    <n v="4390"/>
    <x v="50"/>
    <n v="1"/>
    <s v="Feb"/>
    <x v="1"/>
    <x v="0"/>
    <x v="2"/>
    <x v="16"/>
    <x v="0"/>
    <s v="Returning"/>
    <x v="0"/>
    <s v="Commuter Helmet"/>
    <n v="1"/>
    <n v="82.86"/>
    <n v="0.05"/>
    <n v="42.3"/>
    <n v="78.716999999999999"/>
    <n v="42.3"/>
    <n v="36.417000000000002"/>
    <n v="0.46263196005945351"/>
    <n v="2026"/>
    <x v="0"/>
    <n v="2"/>
    <x v="1"/>
  </r>
  <r>
    <n v="1475"/>
    <x v="51"/>
    <n v="1"/>
    <s v="Feb"/>
    <x v="1"/>
    <x v="0"/>
    <x v="0"/>
    <x v="0"/>
    <x v="2"/>
    <s v="New"/>
    <x v="0"/>
    <s v="Cycling Pack 12L"/>
    <n v="2"/>
    <n v="103.03"/>
    <n v="0.05"/>
    <n v="50.73"/>
    <n v="195.75700000000001"/>
    <n v="101.46"/>
    <n v="94.297000000000011"/>
    <n v="0.48170435795399402"/>
    <n v="2026"/>
    <x v="0"/>
    <n v="2"/>
    <x v="1"/>
  </r>
  <r>
    <n v="3504"/>
    <x v="51"/>
    <n v="1"/>
    <s v="Feb"/>
    <x v="1"/>
    <x v="0"/>
    <x v="1"/>
    <x v="14"/>
    <x v="0"/>
    <s v="Business"/>
    <x v="2"/>
    <s v="Insulated Bottle"/>
    <n v="1"/>
    <n v="36.39"/>
    <n v="0"/>
    <n v="13.49"/>
    <n v="36.39"/>
    <n v="13.49"/>
    <n v="22.9"/>
    <n v="0.62929376202253362"/>
    <n v="2026"/>
    <x v="0"/>
    <n v="2"/>
    <x v="1"/>
  </r>
  <r>
    <n v="1649"/>
    <x v="52"/>
    <n v="1"/>
    <s v="Feb"/>
    <x v="1"/>
    <x v="0"/>
    <x v="2"/>
    <x v="5"/>
    <x v="0"/>
    <s v="Returning"/>
    <x v="3"/>
    <s v="Compact Sleeping Bag"/>
    <n v="1"/>
    <n v="124.93"/>
    <n v="0.1"/>
    <n v="59.74"/>
    <n v="112.43700000000001"/>
    <n v="59.74"/>
    <n v="52.69700000000001"/>
    <n v="0.46868023871145625"/>
    <n v="2026"/>
    <x v="0"/>
    <n v="2"/>
    <x v="1"/>
  </r>
  <r>
    <n v="2170"/>
    <x v="52"/>
    <n v="1"/>
    <s v="Feb"/>
    <x v="1"/>
    <x v="0"/>
    <x v="1"/>
    <x v="11"/>
    <x v="3"/>
    <s v="Returning"/>
    <x v="0"/>
    <s v="Cycling Pack 12L"/>
    <n v="1"/>
    <n v="101.19"/>
    <n v="0.05"/>
    <n v="49.14"/>
    <n v="96.130499999999998"/>
    <n v="49.14"/>
    <n v="46.990499999999997"/>
    <n v="0.48881988546819166"/>
    <n v="2026"/>
    <x v="0"/>
    <n v="2"/>
    <x v="1"/>
  </r>
  <r>
    <n v="3402"/>
    <x v="52"/>
    <n v="1"/>
    <s v="Feb"/>
    <x v="1"/>
    <x v="0"/>
    <x v="3"/>
    <x v="8"/>
    <x v="0"/>
    <s v="Returning"/>
    <x v="4"/>
    <s v="Training Mat"/>
    <n v="2"/>
    <n v="51.2"/>
    <n v="0"/>
    <n v="21.38"/>
    <n v="102.4"/>
    <n v="42.76"/>
    <n v="59.640000000000008"/>
    <n v="0.58242187500000009"/>
    <n v="2026"/>
    <x v="0"/>
    <n v="2"/>
    <x v="1"/>
  </r>
  <r>
    <n v="3773"/>
    <x v="52"/>
    <n v="1"/>
    <s v="Feb"/>
    <x v="1"/>
    <x v="0"/>
    <x v="3"/>
    <x v="4"/>
    <x v="0"/>
    <s v="Returning"/>
    <x v="3"/>
    <s v="Portable Camp Stove"/>
    <n v="1"/>
    <n v="81.81"/>
    <n v="0"/>
    <n v="40.32"/>
    <n v="81.81"/>
    <n v="40.32"/>
    <n v="41.49"/>
    <n v="0.50715071507150711"/>
    <n v="2026"/>
    <x v="0"/>
    <n v="2"/>
    <x v="1"/>
  </r>
  <r>
    <n v="4670"/>
    <x v="52"/>
    <n v="1"/>
    <s v="Feb"/>
    <x v="1"/>
    <x v="0"/>
    <x v="0"/>
    <x v="15"/>
    <x v="2"/>
    <s v="Business"/>
    <x v="1"/>
    <s v="Summit Backpack 45L"/>
    <n v="1"/>
    <n v="152.96"/>
    <n v="0"/>
    <n v="79.510000000000005"/>
    <n v="152.96"/>
    <n v="79.510000000000005"/>
    <n v="73.45"/>
    <n v="0.48019089958158995"/>
    <n v="2026"/>
    <x v="0"/>
    <n v="2"/>
    <x v="1"/>
  </r>
  <r>
    <n v="587"/>
    <x v="53"/>
    <n v="1"/>
    <s v="Feb"/>
    <x v="1"/>
    <x v="0"/>
    <x v="3"/>
    <x v="7"/>
    <x v="3"/>
    <s v="Business"/>
    <x v="2"/>
    <s v="Travel Backpack 35L"/>
    <n v="1"/>
    <n v="166.13"/>
    <n v="0.05"/>
    <n v="85.7"/>
    <n v="157.8235"/>
    <n v="85.7"/>
    <n v="72.123499999999993"/>
    <n v="0.45698834457479398"/>
    <n v="2026"/>
    <x v="0"/>
    <n v="2"/>
    <x v="1"/>
  </r>
  <r>
    <n v="1085"/>
    <x v="53"/>
    <n v="1"/>
    <s v="Feb"/>
    <x v="1"/>
    <x v="0"/>
    <x v="0"/>
    <x v="15"/>
    <x v="0"/>
    <s v="New"/>
    <x v="3"/>
    <s v="Trail Tent 2P"/>
    <n v="3"/>
    <n v="193.18"/>
    <n v="0.05"/>
    <n v="106.19"/>
    <n v="550.56299999999999"/>
    <n v="318.57"/>
    <n v="231.99299999999999"/>
    <n v="0.42137412067283853"/>
    <n v="2026"/>
    <x v="0"/>
    <n v="2"/>
    <x v="1"/>
  </r>
  <r>
    <n v="1635"/>
    <x v="53"/>
    <n v="1"/>
    <s v="Feb"/>
    <x v="1"/>
    <x v="0"/>
    <x v="2"/>
    <x v="10"/>
    <x v="0"/>
    <s v="Returning"/>
    <x v="0"/>
    <s v="Commuter Helmet"/>
    <n v="1"/>
    <n v="80.42"/>
    <n v="0"/>
    <n v="41.72"/>
    <n v="80.42"/>
    <n v="41.72"/>
    <n v="38.700000000000003"/>
    <n v="0.4812235762248197"/>
    <n v="2026"/>
    <x v="0"/>
    <n v="2"/>
    <x v="1"/>
  </r>
  <r>
    <n v="4067"/>
    <x v="53"/>
    <n v="1"/>
    <s v="Feb"/>
    <x v="1"/>
    <x v="0"/>
    <x v="3"/>
    <x v="13"/>
    <x v="0"/>
    <s v="Returning"/>
    <x v="3"/>
    <s v="Compact Sleeping Bag"/>
    <n v="2"/>
    <n v="122.17"/>
    <n v="0"/>
    <n v="60.62"/>
    <n v="244.34"/>
    <n v="121.24"/>
    <n v="123.10000000000001"/>
    <n v="0.50380617172792019"/>
    <n v="2026"/>
    <x v="0"/>
    <n v="2"/>
    <x v="1"/>
  </r>
  <r>
    <n v="287"/>
    <x v="54"/>
    <n v="1"/>
    <s v="Feb"/>
    <x v="1"/>
    <x v="0"/>
    <x v="1"/>
    <x v="6"/>
    <x v="3"/>
    <s v="New"/>
    <x v="2"/>
    <s v="Travel Backpack 35L"/>
    <n v="1"/>
    <n v="164.6"/>
    <n v="0"/>
    <n v="85.07"/>
    <n v="164.6"/>
    <n v="85.07"/>
    <n v="79.53"/>
    <n v="0.48317132442284327"/>
    <n v="2026"/>
    <x v="0"/>
    <n v="2"/>
    <x v="1"/>
  </r>
  <r>
    <n v="794"/>
    <x v="54"/>
    <n v="1"/>
    <s v="Feb"/>
    <x v="1"/>
    <x v="0"/>
    <x v="1"/>
    <x v="14"/>
    <x v="0"/>
    <s v="New"/>
    <x v="2"/>
    <s v="Carry-On Duffel"/>
    <n v="1"/>
    <n v="132.19999999999999"/>
    <n v="0"/>
    <n v="67.180000000000007"/>
    <n v="132.19999999999999"/>
    <n v="67.180000000000007"/>
    <n v="65.019999999999982"/>
    <n v="0.49183055975794243"/>
    <n v="2026"/>
    <x v="0"/>
    <n v="2"/>
    <x v="1"/>
  </r>
  <r>
    <n v="1609"/>
    <x v="54"/>
    <n v="1"/>
    <s v="Feb"/>
    <x v="1"/>
    <x v="0"/>
    <x v="3"/>
    <x v="4"/>
    <x v="0"/>
    <s v="Returning"/>
    <x v="0"/>
    <s v="Compact Repair Kit"/>
    <n v="2"/>
    <n v="40.700000000000003"/>
    <n v="0"/>
    <n v="16.63"/>
    <n v="81.400000000000006"/>
    <n v="33.26"/>
    <n v="48.140000000000008"/>
    <n v="0.59140049140049145"/>
    <n v="2026"/>
    <x v="0"/>
    <n v="2"/>
    <x v="1"/>
  </r>
  <r>
    <n v="4921"/>
    <x v="54"/>
    <n v="1"/>
    <s v="Feb"/>
    <x v="1"/>
    <x v="0"/>
    <x v="1"/>
    <x v="12"/>
    <x v="0"/>
    <s v="Returning"/>
    <x v="2"/>
    <s v="Insulated Bottle"/>
    <n v="1"/>
    <n v="35.39"/>
    <n v="0"/>
    <n v="13.93"/>
    <n v="35.39"/>
    <n v="13.93"/>
    <n v="21.46"/>
    <n v="0.60638598474145244"/>
    <n v="2026"/>
    <x v="0"/>
    <n v="2"/>
    <x v="1"/>
  </r>
  <r>
    <n v="2209"/>
    <x v="55"/>
    <n v="1"/>
    <s v="Feb"/>
    <x v="1"/>
    <x v="0"/>
    <x v="0"/>
    <x v="0"/>
    <x v="0"/>
    <s v="Business"/>
    <x v="0"/>
    <s v="Trail Bike Light"/>
    <n v="5"/>
    <n v="50.58"/>
    <n v="0.1"/>
    <n v="22.42"/>
    <n v="227.60999999999999"/>
    <n v="112.10000000000001"/>
    <n v="115.50999999999998"/>
    <n v="0.50749088352884308"/>
    <n v="2026"/>
    <x v="0"/>
    <n v="2"/>
    <x v="1"/>
  </r>
  <r>
    <n v="4757"/>
    <x v="55"/>
    <n v="1"/>
    <s v="Feb"/>
    <x v="1"/>
    <x v="0"/>
    <x v="1"/>
    <x v="11"/>
    <x v="3"/>
    <s v="Business"/>
    <x v="4"/>
    <s v="Training Mat"/>
    <n v="2"/>
    <n v="49.48"/>
    <n v="0"/>
    <n v="21.37"/>
    <n v="98.96"/>
    <n v="42.74"/>
    <n v="56.219999999999992"/>
    <n v="0.5681083265966046"/>
    <n v="2026"/>
    <x v="0"/>
    <n v="2"/>
    <x v="1"/>
  </r>
  <r>
    <n v="5155"/>
    <x v="55"/>
    <n v="1"/>
    <s v="Feb"/>
    <x v="1"/>
    <x v="0"/>
    <x v="3"/>
    <x v="13"/>
    <x v="2"/>
    <s v="New"/>
    <x v="4"/>
    <s v="Training Mat"/>
    <n v="1"/>
    <n v="50.51"/>
    <n v="0"/>
    <n v="21.4"/>
    <n v="50.51"/>
    <n v="21.4"/>
    <n v="29.11"/>
    <n v="0.57632152049099195"/>
    <n v="2026"/>
    <x v="0"/>
    <n v="2"/>
    <x v="1"/>
  </r>
  <r>
    <n v="1737"/>
    <x v="56"/>
    <n v="1"/>
    <s v="Feb"/>
    <x v="1"/>
    <x v="0"/>
    <x v="0"/>
    <x v="15"/>
    <x v="0"/>
    <s v="New"/>
    <x v="3"/>
    <s v="Compact Sleeping Bag"/>
    <n v="2"/>
    <n v="122.16"/>
    <n v="0"/>
    <n v="61.31"/>
    <n v="244.32"/>
    <n v="122.62"/>
    <n v="121.69999999999999"/>
    <n v="0.49811722331368691"/>
    <n v="2026"/>
    <x v="0"/>
    <n v="2"/>
    <x v="1"/>
  </r>
  <r>
    <n v="1905"/>
    <x v="56"/>
    <n v="1"/>
    <s v="Feb"/>
    <x v="1"/>
    <x v="0"/>
    <x v="3"/>
    <x v="7"/>
    <x v="2"/>
    <s v="Returning"/>
    <x v="0"/>
    <s v="Trail Bike Light"/>
    <n v="3"/>
    <n v="51.32"/>
    <n v="0.1"/>
    <n v="22.62"/>
    <n v="138.56400000000002"/>
    <n v="67.86"/>
    <n v="70.704000000000022"/>
    <n v="0.51026240581969351"/>
    <n v="2026"/>
    <x v="0"/>
    <n v="2"/>
    <x v="1"/>
  </r>
  <r>
    <n v="2359"/>
    <x v="56"/>
    <n v="1"/>
    <s v="Feb"/>
    <x v="1"/>
    <x v="0"/>
    <x v="2"/>
    <x v="10"/>
    <x v="0"/>
    <s v="Returning"/>
    <x v="3"/>
    <s v="Trail Tent 2P"/>
    <n v="2"/>
    <n v="195.92"/>
    <n v="0.05"/>
    <n v="104.13"/>
    <n v="372.24799999999993"/>
    <n v="208.26"/>
    <n v="163.98799999999994"/>
    <n v="0.4405342674775955"/>
    <n v="2026"/>
    <x v="0"/>
    <n v="2"/>
    <x v="1"/>
  </r>
  <r>
    <n v="3666"/>
    <x v="56"/>
    <n v="1"/>
    <s v="Feb"/>
    <x v="1"/>
    <x v="0"/>
    <x v="0"/>
    <x v="15"/>
    <x v="0"/>
    <s v="Returning"/>
    <x v="2"/>
    <s v="Insulated Bottle"/>
    <n v="1"/>
    <n v="36.19"/>
    <n v="0.1"/>
    <n v="13.62"/>
    <n v="32.570999999999998"/>
    <n v="13.62"/>
    <n v="18.951000000000001"/>
    <n v="0.58183660311319896"/>
    <n v="2026"/>
    <x v="0"/>
    <n v="2"/>
    <x v="1"/>
  </r>
  <r>
    <n v="518"/>
    <x v="57"/>
    <n v="1"/>
    <s v="Feb"/>
    <x v="1"/>
    <x v="0"/>
    <x v="2"/>
    <x v="2"/>
    <x v="0"/>
    <s v="New"/>
    <x v="1"/>
    <s v="Trekking Poles"/>
    <n v="1"/>
    <n v="72.97"/>
    <n v="0"/>
    <n v="32.43"/>
    <n v="72.97"/>
    <n v="32.43"/>
    <n v="40.54"/>
    <n v="0.55557078251336167"/>
    <n v="2026"/>
    <x v="0"/>
    <n v="2"/>
    <x v="1"/>
  </r>
  <r>
    <n v="892"/>
    <x v="57"/>
    <n v="1"/>
    <s v="Feb"/>
    <x v="1"/>
    <x v="0"/>
    <x v="3"/>
    <x v="7"/>
    <x v="1"/>
    <s v="Business"/>
    <x v="2"/>
    <s v="Packing Cube Set"/>
    <n v="12"/>
    <n v="47.15"/>
    <n v="0.1"/>
    <n v="17.829999999999998"/>
    <n v="509.21999999999997"/>
    <n v="213.95999999999998"/>
    <n v="295.26"/>
    <n v="0.57982797219276538"/>
    <n v="2026"/>
    <x v="0"/>
    <n v="2"/>
    <x v="1"/>
  </r>
  <r>
    <n v="1115"/>
    <x v="57"/>
    <n v="1"/>
    <s v="Feb"/>
    <x v="1"/>
    <x v="0"/>
    <x v="0"/>
    <x v="0"/>
    <x v="2"/>
    <s v="Business"/>
    <x v="2"/>
    <s v="Travel Backpack 35L"/>
    <n v="3"/>
    <n v="161.19999999999999"/>
    <n v="0.1"/>
    <n v="87.37"/>
    <n v="435.23999999999995"/>
    <n v="262.11"/>
    <n v="173.12999999999994"/>
    <n v="0.39778053487730897"/>
    <n v="2026"/>
    <x v="0"/>
    <n v="2"/>
    <x v="1"/>
  </r>
  <r>
    <n v="1186"/>
    <x v="57"/>
    <n v="1"/>
    <s v="Feb"/>
    <x v="1"/>
    <x v="0"/>
    <x v="0"/>
    <x v="9"/>
    <x v="2"/>
    <s v="Business"/>
    <x v="0"/>
    <s v="Trail Bike Light"/>
    <n v="1"/>
    <n v="49.73"/>
    <n v="0"/>
    <n v="22"/>
    <n v="49.73"/>
    <n v="22"/>
    <n v="27.729999999999997"/>
    <n v="0.55761109993967417"/>
    <n v="2026"/>
    <x v="0"/>
    <n v="2"/>
    <x v="1"/>
  </r>
  <r>
    <n v="2093"/>
    <x v="57"/>
    <n v="1"/>
    <s v="Feb"/>
    <x v="1"/>
    <x v="0"/>
    <x v="2"/>
    <x v="16"/>
    <x v="0"/>
    <s v="Returning"/>
    <x v="3"/>
    <s v="Compact Sleeping Bag"/>
    <n v="2"/>
    <n v="126.19"/>
    <n v="0"/>
    <n v="58.99"/>
    <n v="252.38"/>
    <n v="117.98"/>
    <n v="134.39999999999998"/>
    <n v="0.5325303114351374"/>
    <n v="2026"/>
    <x v="0"/>
    <n v="2"/>
    <x v="1"/>
  </r>
  <r>
    <n v="2136"/>
    <x v="57"/>
    <n v="1"/>
    <s v="Feb"/>
    <x v="1"/>
    <x v="0"/>
    <x v="1"/>
    <x v="12"/>
    <x v="0"/>
    <s v="Returning"/>
    <x v="2"/>
    <s v="Carry-On Duffel"/>
    <n v="2"/>
    <n v="135.38999999999999"/>
    <n v="0.05"/>
    <n v="65.69"/>
    <n v="257.24099999999999"/>
    <n v="131.38"/>
    <n v="125.86099999999999"/>
    <n v="0.48927270536189799"/>
    <n v="2026"/>
    <x v="0"/>
    <n v="2"/>
    <x v="1"/>
  </r>
  <r>
    <n v="3538"/>
    <x v="57"/>
    <n v="1"/>
    <s v="Feb"/>
    <x v="1"/>
    <x v="0"/>
    <x v="1"/>
    <x v="14"/>
    <x v="1"/>
    <s v="Business"/>
    <x v="4"/>
    <s v="Resistance Band Set"/>
    <n v="12"/>
    <n v="41.27"/>
    <n v="0.1"/>
    <n v="14.71"/>
    <n v="445.71600000000001"/>
    <n v="176.52"/>
    <n v="269.19600000000003"/>
    <n v="0.60396306168053204"/>
    <n v="2026"/>
    <x v="0"/>
    <n v="2"/>
    <x v="1"/>
  </r>
  <r>
    <n v="3891"/>
    <x v="57"/>
    <n v="1"/>
    <s v="Feb"/>
    <x v="1"/>
    <x v="0"/>
    <x v="0"/>
    <x v="0"/>
    <x v="2"/>
    <s v="Returning"/>
    <x v="0"/>
    <s v="Commuter Helmet"/>
    <n v="1"/>
    <n v="82.04"/>
    <n v="0.1"/>
    <n v="41.46"/>
    <n v="73.836000000000013"/>
    <n v="41.46"/>
    <n v="32.376000000000012"/>
    <n v="0.43848529172761264"/>
    <n v="2026"/>
    <x v="0"/>
    <n v="2"/>
    <x v="1"/>
  </r>
  <r>
    <n v="3917"/>
    <x v="57"/>
    <n v="1"/>
    <s v="Feb"/>
    <x v="1"/>
    <x v="0"/>
    <x v="3"/>
    <x v="4"/>
    <x v="0"/>
    <s v="Returning"/>
    <x v="2"/>
    <s v="Insulated Bottle"/>
    <n v="3"/>
    <n v="36.630000000000003"/>
    <n v="0"/>
    <n v="13.26"/>
    <n v="109.89000000000001"/>
    <n v="39.78"/>
    <n v="70.110000000000014"/>
    <n v="0.63800163800163801"/>
    <n v="2026"/>
    <x v="0"/>
    <n v="2"/>
    <x v="1"/>
  </r>
  <r>
    <n v="4594"/>
    <x v="57"/>
    <n v="1"/>
    <s v="Feb"/>
    <x v="1"/>
    <x v="0"/>
    <x v="3"/>
    <x v="7"/>
    <x v="2"/>
    <s v="Returning"/>
    <x v="1"/>
    <s v="Hiking Daypack 20L"/>
    <n v="5"/>
    <n v="92.94"/>
    <n v="0.05"/>
    <n v="46.47"/>
    <n v="441.46499999999997"/>
    <n v="232.35"/>
    <n v="209.11499999999998"/>
    <n v="0.47368421052631576"/>
    <n v="2026"/>
    <x v="0"/>
    <n v="2"/>
    <x v="1"/>
  </r>
  <r>
    <n v="4750"/>
    <x v="57"/>
    <n v="1"/>
    <s v="Feb"/>
    <x v="1"/>
    <x v="0"/>
    <x v="1"/>
    <x v="12"/>
    <x v="2"/>
    <s v="Returning"/>
    <x v="4"/>
    <s v="Weighted Vest"/>
    <n v="2"/>
    <n v="120.44"/>
    <n v="0.05"/>
    <n v="68.98"/>
    <n v="228.83599999999998"/>
    <n v="137.96"/>
    <n v="90.875999999999976"/>
    <n v="0.3971228303239"/>
    <n v="2026"/>
    <x v="0"/>
    <n v="2"/>
    <x v="1"/>
  </r>
  <r>
    <n v="4960"/>
    <x v="57"/>
    <n v="1"/>
    <s v="Feb"/>
    <x v="1"/>
    <x v="0"/>
    <x v="1"/>
    <x v="6"/>
    <x v="3"/>
    <s v="New"/>
    <x v="2"/>
    <s v="Insulated Bottle"/>
    <n v="2"/>
    <n v="36.130000000000003"/>
    <n v="0"/>
    <n v="13.72"/>
    <n v="72.260000000000005"/>
    <n v="27.44"/>
    <n v="44.820000000000007"/>
    <n v="0.62026017160254643"/>
    <n v="2026"/>
    <x v="0"/>
    <n v="2"/>
    <x v="1"/>
  </r>
  <r>
    <n v="4245"/>
    <x v="58"/>
    <n v="1"/>
    <s v="Feb"/>
    <x v="1"/>
    <x v="0"/>
    <x v="1"/>
    <x v="1"/>
    <x v="2"/>
    <s v="Returning"/>
    <x v="4"/>
    <s v="Weighted Vest"/>
    <n v="1"/>
    <n v="124.97"/>
    <n v="0.1"/>
    <n v="69.790000000000006"/>
    <n v="112.473"/>
    <n v="69.790000000000006"/>
    <n v="42.682999999999993"/>
    <n v="0.37949552337005321"/>
    <n v="2026"/>
    <x v="0"/>
    <n v="2"/>
    <x v="1"/>
  </r>
  <r>
    <n v="4664"/>
    <x v="58"/>
    <n v="1"/>
    <s v="Feb"/>
    <x v="1"/>
    <x v="0"/>
    <x v="3"/>
    <x v="13"/>
    <x v="0"/>
    <s v="Returning"/>
    <x v="2"/>
    <s v="Travel Backpack 35L"/>
    <n v="1"/>
    <n v="163.31"/>
    <n v="0.05"/>
    <n v="87.22"/>
    <n v="155.14449999999999"/>
    <n v="87.22"/>
    <n v="67.924499999999995"/>
    <n v="0.43781442461705056"/>
    <n v="2026"/>
    <x v="0"/>
    <n v="2"/>
    <x v="1"/>
  </r>
  <r>
    <n v="383"/>
    <x v="59"/>
    <n v="1"/>
    <s v="Mar"/>
    <x v="2"/>
    <x v="0"/>
    <x v="2"/>
    <x v="2"/>
    <x v="2"/>
    <s v="Returning"/>
    <x v="1"/>
    <s v="Hiking Daypack 20L"/>
    <n v="3"/>
    <n v="92.76"/>
    <n v="0"/>
    <n v="45.84"/>
    <n v="278.28000000000003"/>
    <n v="137.52000000000001"/>
    <n v="140.76000000000002"/>
    <n v="0.50582147477360928"/>
    <n v="2026"/>
    <x v="0"/>
    <n v="3"/>
    <x v="2"/>
  </r>
  <r>
    <n v="730"/>
    <x v="59"/>
    <n v="1"/>
    <s v="Mar"/>
    <x v="2"/>
    <x v="0"/>
    <x v="0"/>
    <x v="15"/>
    <x v="1"/>
    <s v="Business"/>
    <x v="4"/>
    <s v="Resistance Band Set"/>
    <n v="5"/>
    <n v="41.31"/>
    <n v="0.1"/>
    <n v="15.14"/>
    <n v="185.89500000000001"/>
    <n v="75.7"/>
    <n v="110.19500000000001"/>
    <n v="0.59278087092175691"/>
    <n v="2026"/>
    <x v="0"/>
    <n v="3"/>
    <x v="2"/>
  </r>
  <r>
    <n v="985"/>
    <x v="59"/>
    <n v="1"/>
    <s v="Mar"/>
    <x v="2"/>
    <x v="0"/>
    <x v="1"/>
    <x v="14"/>
    <x v="3"/>
    <s v="New"/>
    <x v="4"/>
    <s v="Resistance Band Set"/>
    <n v="2"/>
    <n v="41.23"/>
    <n v="0"/>
    <n v="14.28"/>
    <n v="82.46"/>
    <n v="28.56"/>
    <n v="53.899999999999991"/>
    <n v="0.65365025466893034"/>
    <n v="2026"/>
    <x v="0"/>
    <n v="3"/>
    <x v="2"/>
  </r>
  <r>
    <n v="1457"/>
    <x v="59"/>
    <n v="1"/>
    <s v="Mar"/>
    <x v="2"/>
    <x v="0"/>
    <x v="1"/>
    <x v="1"/>
    <x v="0"/>
    <s v="New"/>
    <x v="2"/>
    <s v="Insulated Bottle"/>
    <n v="1"/>
    <n v="36.47"/>
    <n v="0.05"/>
    <n v="13.21"/>
    <n v="34.646499999999996"/>
    <n v="13.21"/>
    <n v="21.436499999999995"/>
    <n v="0.61872050567878423"/>
    <n v="2026"/>
    <x v="0"/>
    <n v="3"/>
    <x v="2"/>
  </r>
  <r>
    <n v="2558"/>
    <x v="59"/>
    <n v="1"/>
    <s v="Mar"/>
    <x v="2"/>
    <x v="0"/>
    <x v="0"/>
    <x v="15"/>
    <x v="3"/>
    <s v="New"/>
    <x v="4"/>
    <s v="Recovery Roller"/>
    <n v="1"/>
    <n v="36.67"/>
    <n v="0"/>
    <n v="13.97"/>
    <n v="36.67"/>
    <n v="13.97"/>
    <n v="22.700000000000003"/>
    <n v="0.61903463321516228"/>
    <n v="2026"/>
    <x v="0"/>
    <n v="3"/>
    <x v="2"/>
  </r>
  <r>
    <n v="3024"/>
    <x v="59"/>
    <n v="1"/>
    <s v="Mar"/>
    <x v="2"/>
    <x v="0"/>
    <x v="1"/>
    <x v="11"/>
    <x v="0"/>
    <s v="Business"/>
    <x v="0"/>
    <s v="Trail Bike Light"/>
    <n v="2"/>
    <n v="51.87"/>
    <n v="0.1"/>
    <n v="22.95"/>
    <n v="93.366"/>
    <n v="45.9"/>
    <n v="47.466000000000001"/>
    <n v="0.50838635049161363"/>
    <n v="2026"/>
    <x v="0"/>
    <n v="3"/>
    <x v="2"/>
  </r>
  <r>
    <n v="3225"/>
    <x v="59"/>
    <n v="1"/>
    <s v="Mar"/>
    <x v="2"/>
    <x v="0"/>
    <x v="2"/>
    <x v="2"/>
    <x v="2"/>
    <s v="Business"/>
    <x v="3"/>
    <s v="Trail Tent 2P"/>
    <n v="1"/>
    <n v="195.06"/>
    <n v="0.1"/>
    <n v="106.68"/>
    <n v="175.554"/>
    <n v="106.68"/>
    <n v="68.873999999999995"/>
    <n v="0.39232372945076727"/>
    <n v="2026"/>
    <x v="0"/>
    <n v="3"/>
    <x v="2"/>
  </r>
  <r>
    <n v="3551"/>
    <x v="59"/>
    <n v="1"/>
    <s v="Mar"/>
    <x v="2"/>
    <x v="0"/>
    <x v="1"/>
    <x v="11"/>
    <x v="3"/>
    <s v="Returning"/>
    <x v="0"/>
    <s v="Cycling Pack 12L"/>
    <n v="2"/>
    <n v="100.79"/>
    <n v="0.05"/>
    <n v="49"/>
    <n v="191.501"/>
    <n v="98"/>
    <n v="93.501000000000005"/>
    <n v="0.48825332504791097"/>
    <n v="2026"/>
    <x v="0"/>
    <n v="3"/>
    <x v="2"/>
  </r>
  <r>
    <n v="4157"/>
    <x v="59"/>
    <n v="1"/>
    <s v="Mar"/>
    <x v="2"/>
    <x v="0"/>
    <x v="3"/>
    <x v="8"/>
    <x v="0"/>
    <s v="New"/>
    <x v="0"/>
    <s v="Trail Bike Light"/>
    <n v="5"/>
    <n v="51.92"/>
    <n v="0.15"/>
    <n v="22.24"/>
    <n v="220.66000000000003"/>
    <n v="111.19999999999999"/>
    <n v="109.46000000000004"/>
    <n v="0.49605728269736254"/>
    <n v="2026"/>
    <x v="0"/>
    <n v="3"/>
    <x v="2"/>
  </r>
  <r>
    <n v="4398"/>
    <x v="59"/>
    <n v="1"/>
    <s v="Mar"/>
    <x v="2"/>
    <x v="0"/>
    <x v="3"/>
    <x v="7"/>
    <x v="0"/>
    <s v="New"/>
    <x v="3"/>
    <s v="Compact Sleeping Bag"/>
    <n v="1"/>
    <n v="123.99"/>
    <n v="0.05"/>
    <n v="61.67"/>
    <n v="117.79049999999999"/>
    <n v="61.67"/>
    <n v="56.120499999999993"/>
    <n v="0.47644334644984099"/>
    <n v="2026"/>
    <x v="0"/>
    <n v="3"/>
    <x v="2"/>
  </r>
  <r>
    <n v="4951"/>
    <x v="59"/>
    <n v="1"/>
    <s v="Mar"/>
    <x v="2"/>
    <x v="0"/>
    <x v="1"/>
    <x v="14"/>
    <x v="0"/>
    <s v="New"/>
    <x v="3"/>
    <s v="Alpine Tent 4P"/>
    <n v="1"/>
    <n v="344.8"/>
    <n v="0.05"/>
    <n v="196.14"/>
    <n v="327.56"/>
    <n v="196.14"/>
    <n v="131.42000000000002"/>
    <n v="0.40120893882036884"/>
    <n v="2026"/>
    <x v="0"/>
    <n v="3"/>
    <x v="2"/>
  </r>
  <r>
    <n v="1354"/>
    <x v="60"/>
    <n v="1"/>
    <s v="Mar"/>
    <x v="2"/>
    <x v="0"/>
    <x v="3"/>
    <x v="8"/>
    <x v="3"/>
    <s v="Returning"/>
    <x v="2"/>
    <s v="Carry-On Duffel"/>
    <n v="3"/>
    <n v="131.91999999999999"/>
    <n v="0.05"/>
    <n v="67.47"/>
    <n v="375.97199999999998"/>
    <n v="202.41"/>
    <n v="173.56199999999998"/>
    <n v="0.46163544093709102"/>
    <n v="2026"/>
    <x v="0"/>
    <n v="3"/>
    <x v="2"/>
  </r>
  <r>
    <n v="2042"/>
    <x v="60"/>
    <n v="1"/>
    <s v="Mar"/>
    <x v="2"/>
    <x v="0"/>
    <x v="2"/>
    <x v="16"/>
    <x v="0"/>
    <s v="Business"/>
    <x v="1"/>
    <s v="Trail Boots"/>
    <n v="3"/>
    <n v="146.99"/>
    <n v="0"/>
    <n v="80.069999999999993"/>
    <n v="440.97"/>
    <n v="240.20999999999998"/>
    <n v="200.76000000000005"/>
    <n v="0.45526906592285199"/>
    <n v="2026"/>
    <x v="0"/>
    <n v="3"/>
    <x v="2"/>
  </r>
  <r>
    <n v="3895"/>
    <x v="60"/>
    <n v="1"/>
    <s v="Mar"/>
    <x v="2"/>
    <x v="0"/>
    <x v="3"/>
    <x v="7"/>
    <x v="0"/>
    <s v="Business"/>
    <x v="2"/>
    <s v="Travel Backpack 35L"/>
    <n v="2"/>
    <n v="164.74"/>
    <n v="0.05"/>
    <n v="89.9"/>
    <n v="313.00600000000003"/>
    <n v="179.8"/>
    <n v="133.20600000000002"/>
    <n v="0.42557011686676932"/>
    <n v="2026"/>
    <x v="0"/>
    <n v="3"/>
    <x v="2"/>
  </r>
  <r>
    <n v="5074"/>
    <x v="60"/>
    <n v="1"/>
    <s v="Mar"/>
    <x v="2"/>
    <x v="0"/>
    <x v="3"/>
    <x v="7"/>
    <x v="0"/>
    <s v="Returning"/>
    <x v="1"/>
    <s v="Hiking Daypack 20L"/>
    <n v="2"/>
    <n v="89.81"/>
    <n v="0"/>
    <n v="46.44"/>
    <n v="179.62"/>
    <n v="92.88"/>
    <n v="86.740000000000009"/>
    <n v="0.482908362097762"/>
    <n v="2026"/>
    <x v="0"/>
    <n v="3"/>
    <x v="2"/>
  </r>
  <r>
    <n v="179"/>
    <x v="61"/>
    <n v="1"/>
    <s v="Mar"/>
    <x v="2"/>
    <x v="0"/>
    <x v="2"/>
    <x v="16"/>
    <x v="2"/>
    <s v="Returning"/>
    <x v="4"/>
    <s v="Recovery Roller"/>
    <n v="1"/>
    <n v="35.369999999999997"/>
    <n v="0"/>
    <n v="13.88"/>
    <n v="35.369999999999997"/>
    <n v="13.88"/>
    <n v="21.489999999999995"/>
    <n v="0.60757704269154644"/>
    <n v="2026"/>
    <x v="0"/>
    <n v="3"/>
    <x v="2"/>
  </r>
  <r>
    <n v="459"/>
    <x v="61"/>
    <n v="1"/>
    <s v="Mar"/>
    <x v="2"/>
    <x v="0"/>
    <x v="1"/>
    <x v="12"/>
    <x v="3"/>
    <s v="New"/>
    <x v="0"/>
    <s v="Trail Bike Light"/>
    <n v="4"/>
    <n v="50.64"/>
    <n v="0"/>
    <n v="23.09"/>
    <n v="202.56"/>
    <n v="92.36"/>
    <n v="110.2"/>
    <n v="0.54403633491311221"/>
    <n v="2026"/>
    <x v="0"/>
    <n v="3"/>
    <x v="2"/>
  </r>
  <r>
    <n v="525"/>
    <x v="61"/>
    <n v="1"/>
    <s v="Mar"/>
    <x v="2"/>
    <x v="0"/>
    <x v="3"/>
    <x v="7"/>
    <x v="2"/>
    <s v="Returning"/>
    <x v="1"/>
    <s v="Trail Boots"/>
    <n v="1"/>
    <n v="146.37"/>
    <n v="0"/>
    <n v="78.3"/>
    <n v="146.37"/>
    <n v="78.3"/>
    <n v="68.070000000000007"/>
    <n v="0.46505431440869033"/>
    <n v="2026"/>
    <x v="0"/>
    <n v="3"/>
    <x v="2"/>
  </r>
  <r>
    <n v="3374"/>
    <x v="61"/>
    <n v="1"/>
    <s v="Mar"/>
    <x v="2"/>
    <x v="0"/>
    <x v="2"/>
    <x v="2"/>
    <x v="0"/>
    <s v="Returning"/>
    <x v="1"/>
    <s v="Trail Boots"/>
    <n v="3"/>
    <n v="143.74"/>
    <n v="0"/>
    <n v="81.58"/>
    <n v="431.22"/>
    <n v="244.74"/>
    <n v="186.48000000000002"/>
    <n v="0.43244747460692917"/>
    <n v="2026"/>
    <x v="0"/>
    <n v="3"/>
    <x v="2"/>
  </r>
  <r>
    <n v="3850"/>
    <x v="61"/>
    <n v="1"/>
    <s v="Mar"/>
    <x v="2"/>
    <x v="0"/>
    <x v="3"/>
    <x v="7"/>
    <x v="3"/>
    <s v="New"/>
    <x v="3"/>
    <s v="Portable Camp Stove"/>
    <n v="2"/>
    <n v="81.94"/>
    <n v="0.1"/>
    <n v="39.9"/>
    <n v="147.49199999999999"/>
    <n v="79.8"/>
    <n v="67.691999999999993"/>
    <n v="0.45895370596371327"/>
    <n v="2026"/>
    <x v="0"/>
    <n v="3"/>
    <x v="2"/>
  </r>
  <r>
    <n v="4004"/>
    <x v="61"/>
    <n v="1"/>
    <s v="Mar"/>
    <x v="2"/>
    <x v="0"/>
    <x v="2"/>
    <x v="5"/>
    <x v="0"/>
    <s v="New"/>
    <x v="2"/>
    <s v="Packing Cube Set"/>
    <n v="1"/>
    <n v="46.46"/>
    <n v="0.1"/>
    <n v="17.989999999999998"/>
    <n v="41.814"/>
    <n v="17.989999999999998"/>
    <n v="23.824000000000002"/>
    <n v="0.56976132395848289"/>
    <n v="2026"/>
    <x v="0"/>
    <n v="3"/>
    <x v="2"/>
  </r>
  <r>
    <n v="788"/>
    <x v="62"/>
    <n v="1"/>
    <s v="Mar"/>
    <x v="2"/>
    <x v="0"/>
    <x v="1"/>
    <x v="11"/>
    <x v="0"/>
    <s v="New"/>
    <x v="0"/>
    <s v="Compact Repair Kit"/>
    <n v="3"/>
    <n v="39.49"/>
    <n v="0"/>
    <n v="16.420000000000002"/>
    <n v="118.47"/>
    <n v="49.260000000000005"/>
    <n v="69.209999999999994"/>
    <n v="0.58419853127374011"/>
    <n v="2026"/>
    <x v="0"/>
    <n v="3"/>
    <x v="2"/>
  </r>
  <r>
    <n v="1717"/>
    <x v="62"/>
    <n v="1"/>
    <s v="Mar"/>
    <x v="2"/>
    <x v="0"/>
    <x v="3"/>
    <x v="13"/>
    <x v="0"/>
    <s v="Returning"/>
    <x v="4"/>
    <s v="Resistance Band Set"/>
    <n v="1"/>
    <n v="40.909999999999997"/>
    <n v="0"/>
    <n v="14.89"/>
    <n v="40.909999999999997"/>
    <n v="14.89"/>
    <n v="26.019999999999996"/>
    <n v="0.63603031043754577"/>
    <n v="2026"/>
    <x v="0"/>
    <n v="3"/>
    <x v="2"/>
  </r>
  <r>
    <n v="1819"/>
    <x v="62"/>
    <n v="1"/>
    <s v="Mar"/>
    <x v="2"/>
    <x v="0"/>
    <x v="3"/>
    <x v="8"/>
    <x v="3"/>
    <s v="New"/>
    <x v="0"/>
    <s v="Trail Bike Light"/>
    <n v="1"/>
    <n v="49.94"/>
    <n v="0.1"/>
    <n v="21.84"/>
    <n v="44.945999999999998"/>
    <n v="21.84"/>
    <n v="23.105999999999998"/>
    <n v="0.51408356694700308"/>
    <n v="2026"/>
    <x v="0"/>
    <n v="3"/>
    <x v="2"/>
  </r>
  <r>
    <n v="1992"/>
    <x v="62"/>
    <n v="1"/>
    <s v="Mar"/>
    <x v="2"/>
    <x v="0"/>
    <x v="2"/>
    <x v="5"/>
    <x v="0"/>
    <s v="Business"/>
    <x v="2"/>
    <s v="Insulated Bottle"/>
    <n v="1"/>
    <n v="35.520000000000003"/>
    <n v="0"/>
    <n v="13.21"/>
    <n v="35.520000000000003"/>
    <n v="13.21"/>
    <n v="22.310000000000002"/>
    <n v="0.62809684684684686"/>
    <n v="2026"/>
    <x v="0"/>
    <n v="3"/>
    <x v="2"/>
  </r>
  <r>
    <n v="2499"/>
    <x v="62"/>
    <n v="1"/>
    <s v="Mar"/>
    <x v="2"/>
    <x v="0"/>
    <x v="3"/>
    <x v="7"/>
    <x v="2"/>
    <s v="New"/>
    <x v="3"/>
    <s v="Alpine Tent 4P"/>
    <n v="2"/>
    <n v="341.1"/>
    <n v="0"/>
    <n v="200.19"/>
    <n v="682.2"/>
    <n v="400.38"/>
    <n v="281.82000000000005"/>
    <n v="0.41310466138962187"/>
    <n v="2026"/>
    <x v="0"/>
    <n v="3"/>
    <x v="2"/>
  </r>
  <r>
    <n v="2698"/>
    <x v="62"/>
    <n v="1"/>
    <s v="Mar"/>
    <x v="2"/>
    <x v="0"/>
    <x v="2"/>
    <x v="16"/>
    <x v="3"/>
    <s v="New"/>
    <x v="4"/>
    <s v="Recovery Roller"/>
    <n v="4"/>
    <n v="36.08"/>
    <n v="0"/>
    <n v="13.89"/>
    <n v="144.32"/>
    <n v="55.56"/>
    <n v="88.759999999999991"/>
    <n v="0.61502217294900219"/>
    <n v="2026"/>
    <x v="0"/>
    <n v="3"/>
    <x v="2"/>
  </r>
  <r>
    <n v="4416"/>
    <x v="62"/>
    <n v="1"/>
    <s v="Mar"/>
    <x v="2"/>
    <x v="0"/>
    <x v="3"/>
    <x v="4"/>
    <x v="0"/>
    <s v="Business"/>
    <x v="1"/>
    <s v="Summit Backpack 45L"/>
    <n v="2"/>
    <n v="151.69999999999999"/>
    <n v="0"/>
    <n v="80.44"/>
    <n v="303.39999999999998"/>
    <n v="160.88"/>
    <n v="142.51999999999998"/>
    <n v="0.46974291364535264"/>
    <n v="2026"/>
    <x v="0"/>
    <n v="3"/>
    <x v="2"/>
  </r>
  <r>
    <n v="4434"/>
    <x v="62"/>
    <n v="1"/>
    <s v="Mar"/>
    <x v="2"/>
    <x v="0"/>
    <x v="1"/>
    <x v="6"/>
    <x v="3"/>
    <s v="New"/>
    <x v="1"/>
    <s v="Summit Backpack 45L"/>
    <n v="2"/>
    <n v="151.55000000000001"/>
    <n v="0.1"/>
    <n v="80.680000000000007"/>
    <n v="272.79000000000002"/>
    <n v="161.36000000000001"/>
    <n v="111.43"/>
    <n v="0.40848271564206901"/>
    <n v="2026"/>
    <x v="0"/>
    <n v="3"/>
    <x v="2"/>
  </r>
  <r>
    <n v="4992"/>
    <x v="62"/>
    <n v="1"/>
    <s v="Mar"/>
    <x v="2"/>
    <x v="0"/>
    <x v="2"/>
    <x v="2"/>
    <x v="1"/>
    <s v="Business"/>
    <x v="0"/>
    <s v="Commuter Helmet"/>
    <n v="5"/>
    <n v="82.44"/>
    <n v="0.1"/>
    <n v="41.57"/>
    <n v="370.98"/>
    <n v="207.85"/>
    <n v="163.13000000000002"/>
    <n v="0.43972720901396306"/>
    <n v="2026"/>
    <x v="0"/>
    <n v="3"/>
    <x v="2"/>
  </r>
  <r>
    <n v="388"/>
    <x v="63"/>
    <n v="1"/>
    <s v="Mar"/>
    <x v="2"/>
    <x v="0"/>
    <x v="3"/>
    <x v="8"/>
    <x v="0"/>
    <s v="Returning"/>
    <x v="4"/>
    <s v="Recovery Roller"/>
    <n v="1"/>
    <n v="35.61"/>
    <n v="0.05"/>
    <n v="13.8"/>
    <n v="33.829499999999996"/>
    <n v="13.8"/>
    <n v="20.029499999999995"/>
    <n v="0.59207200815855976"/>
    <n v="2026"/>
    <x v="0"/>
    <n v="3"/>
    <x v="2"/>
  </r>
  <r>
    <n v="977"/>
    <x v="63"/>
    <n v="1"/>
    <s v="Mar"/>
    <x v="2"/>
    <x v="0"/>
    <x v="0"/>
    <x v="0"/>
    <x v="3"/>
    <s v="New"/>
    <x v="1"/>
    <s v="Summit Backpack 45L"/>
    <n v="5"/>
    <n v="156.13"/>
    <n v="0"/>
    <n v="77.03"/>
    <n v="780.65"/>
    <n v="385.15"/>
    <n v="395.5"/>
    <n v="0.50662909114199706"/>
    <n v="2026"/>
    <x v="0"/>
    <n v="3"/>
    <x v="2"/>
  </r>
  <r>
    <n v="996"/>
    <x v="63"/>
    <n v="1"/>
    <s v="Mar"/>
    <x v="2"/>
    <x v="0"/>
    <x v="0"/>
    <x v="15"/>
    <x v="0"/>
    <s v="Returning"/>
    <x v="3"/>
    <s v="Compact Sleeping Bag"/>
    <n v="1"/>
    <n v="124.31"/>
    <n v="0"/>
    <n v="61.16"/>
    <n v="124.31"/>
    <n v="61.16"/>
    <n v="63.150000000000006"/>
    <n v="0.50800418309066053"/>
    <n v="2026"/>
    <x v="0"/>
    <n v="3"/>
    <x v="2"/>
  </r>
  <r>
    <n v="1923"/>
    <x v="63"/>
    <n v="1"/>
    <s v="Mar"/>
    <x v="2"/>
    <x v="0"/>
    <x v="1"/>
    <x v="14"/>
    <x v="2"/>
    <s v="Business"/>
    <x v="3"/>
    <s v="Portable Camp Stove"/>
    <n v="3"/>
    <n v="82.9"/>
    <n v="0.1"/>
    <n v="38.31"/>
    <n v="223.83"/>
    <n v="114.93"/>
    <n v="108.9"/>
    <n v="0.48652995577000402"/>
    <n v="2026"/>
    <x v="0"/>
    <n v="3"/>
    <x v="2"/>
  </r>
  <r>
    <n v="4904"/>
    <x v="63"/>
    <n v="1"/>
    <s v="Mar"/>
    <x v="2"/>
    <x v="0"/>
    <x v="1"/>
    <x v="11"/>
    <x v="2"/>
    <s v="Business"/>
    <x v="0"/>
    <s v="Compact Repair Kit"/>
    <n v="1"/>
    <n v="41.1"/>
    <n v="0"/>
    <n v="16.34"/>
    <n v="41.1"/>
    <n v="16.34"/>
    <n v="24.76"/>
    <n v="0.60243309002433088"/>
    <n v="2026"/>
    <x v="0"/>
    <n v="3"/>
    <x v="2"/>
  </r>
  <r>
    <n v="1036"/>
    <x v="64"/>
    <n v="1"/>
    <s v="Mar"/>
    <x v="2"/>
    <x v="0"/>
    <x v="0"/>
    <x v="0"/>
    <x v="0"/>
    <s v="Business"/>
    <x v="0"/>
    <s v="Compact Repair Kit"/>
    <n v="1"/>
    <n v="40.380000000000003"/>
    <n v="0"/>
    <n v="16.41"/>
    <n v="40.380000000000003"/>
    <n v="16.41"/>
    <n v="23.970000000000002"/>
    <n v="0.59361069836552749"/>
    <n v="2026"/>
    <x v="0"/>
    <n v="3"/>
    <x v="2"/>
  </r>
  <r>
    <n v="1470"/>
    <x v="64"/>
    <n v="1"/>
    <s v="Mar"/>
    <x v="2"/>
    <x v="0"/>
    <x v="2"/>
    <x v="2"/>
    <x v="0"/>
    <s v="Returning"/>
    <x v="0"/>
    <s v="Commuter Helmet"/>
    <n v="1"/>
    <n v="80.349999999999994"/>
    <n v="0.1"/>
    <n v="42.43"/>
    <n v="72.314999999999998"/>
    <n v="42.43"/>
    <n v="29.884999999999998"/>
    <n v="0.41326142570697638"/>
    <n v="2026"/>
    <x v="0"/>
    <n v="3"/>
    <x v="2"/>
  </r>
  <r>
    <n v="2907"/>
    <x v="64"/>
    <n v="1"/>
    <s v="Mar"/>
    <x v="2"/>
    <x v="0"/>
    <x v="3"/>
    <x v="13"/>
    <x v="0"/>
    <s v="Returning"/>
    <x v="0"/>
    <s v="Compact Repair Kit"/>
    <n v="1"/>
    <n v="40.44"/>
    <n v="0.05"/>
    <n v="16.829999999999998"/>
    <n v="38.417999999999999"/>
    <n v="16.829999999999998"/>
    <n v="21.588000000000001"/>
    <n v="0.56192409807902555"/>
    <n v="2026"/>
    <x v="0"/>
    <n v="3"/>
    <x v="2"/>
  </r>
  <r>
    <n v="2997"/>
    <x v="64"/>
    <n v="1"/>
    <s v="Mar"/>
    <x v="2"/>
    <x v="0"/>
    <x v="2"/>
    <x v="16"/>
    <x v="0"/>
    <s v="Returning"/>
    <x v="2"/>
    <s v="Insulated Bottle"/>
    <n v="3"/>
    <n v="35.89"/>
    <n v="0"/>
    <n v="13.25"/>
    <n v="107.67"/>
    <n v="39.75"/>
    <n v="67.92"/>
    <n v="0.63081638339370294"/>
    <n v="2026"/>
    <x v="0"/>
    <n v="3"/>
    <x v="2"/>
  </r>
  <r>
    <n v="3056"/>
    <x v="64"/>
    <n v="1"/>
    <s v="Mar"/>
    <x v="2"/>
    <x v="0"/>
    <x v="1"/>
    <x v="12"/>
    <x v="3"/>
    <s v="Returning"/>
    <x v="2"/>
    <s v="Travel Backpack 35L"/>
    <n v="3"/>
    <n v="163.44999999999999"/>
    <n v="0"/>
    <n v="86.88"/>
    <n v="490.34999999999997"/>
    <n v="260.64"/>
    <n v="229.70999999999998"/>
    <n v="0.46846130315081064"/>
    <n v="2026"/>
    <x v="0"/>
    <n v="3"/>
    <x v="2"/>
  </r>
  <r>
    <n v="471"/>
    <x v="65"/>
    <n v="1"/>
    <s v="Mar"/>
    <x v="2"/>
    <x v="0"/>
    <x v="1"/>
    <x v="1"/>
    <x v="2"/>
    <s v="Returning"/>
    <x v="4"/>
    <s v="Resistance Band Set"/>
    <n v="2"/>
    <n v="40.020000000000003"/>
    <n v="0"/>
    <n v="14.38"/>
    <n v="80.040000000000006"/>
    <n v="28.76"/>
    <n v="51.28"/>
    <n v="0.64067966016991496"/>
    <n v="2026"/>
    <x v="0"/>
    <n v="3"/>
    <x v="2"/>
  </r>
  <r>
    <n v="842"/>
    <x v="65"/>
    <n v="1"/>
    <s v="Mar"/>
    <x v="2"/>
    <x v="0"/>
    <x v="0"/>
    <x v="15"/>
    <x v="0"/>
    <s v="New"/>
    <x v="4"/>
    <s v="Resistance Band Set"/>
    <n v="1"/>
    <n v="40.01"/>
    <n v="0.05"/>
    <n v="14.35"/>
    <n v="38.009499999999996"/>
    <n v="14.35"/>
    <n v="23.659499999999994"/>
    <n v="0.62246280535129372"/>
    <n v="2026"/>
    <x v="0"/>
    <n v="3"/>
    <x v="2"/>
  </r>
  <r>
    <n v="3386"/>
    <x v="65"/>
    <n v="1"/>
    <s v="Mar"/>
    <x v="2"/>
    <x v="0"/>
    <x v="1"/>
    <x v="12"/>
    <x v="0"/>
    <s v="Returning"/>
    <x v="1"/>
    <s v="Summit Backpack 45L"/>
    <n v="3"/>
    <n v="155.16"/>
    <n v="0"/>
    <n v="76.849999999999994"/>
    <n v="465.48"/>
    <n v="230.54999999999998"/>
    <n v="234.93000000000004"/>
    <n v="0.50470482083011092"/>
    <n v="2026"/>
    <x v="0"/>
    <n v="3"/>
    <x v="2"/>
  </r>
  <r>
    <n v="4505"/>
    <x v="65"/>
    <n v="1"/>
    <s v="Mar"/>
    <x v="2"/>
    <x v="0"/>
    <x v="1"/>
    <x v="14"/>
    <x v="3"/>
    <s v="New"/>
    <x v="4"/>
    <s v="Resistance Band Set"/>
    <n v="1"/>
    <n v="39.96"/>
    <n v="0"/>
    <n v="14.5"/>
    <n v="39.96"/>
    <n v="14.5"/>
    <n v="25.46"/>
    <n v="0.63713713713713716"/>
    <n v="2026"/>
    <x v="0"/>
    <n v="3"/>
    <x v="2"/>
  </r>
  <r>
    <n v="1286"/>
    <x v="66"/>
    <n v="1"/>
    <s v="Mar"/>
    <x v="2"/>
    <x v="0"/>
    <x v="1"/>
    <x v="1"/>
    <x v="0"/>
    <s v="New"/>
    <x v="1"/>
    <s v="Trail Boots"/>
    <n v="1"/>
    <n v="146.6"/>
    <n v="0"/>
    <n v="78.92"/>
    <n v="146.6"/>
    <n v="78.92"/>
    <n v="67.679999999999993"/>
    <n v="0.46166439290586625"/>
    <n v="2026"/>
    <x v="0"/>
    <n v="3"/>
    <x v="2"/>
  </r>
  <r>
    <n v="2653"/>
    <x v="66"/>
    <n v="1"/>
    <s v="Mar"/>
    <x v="2"/>
    <x v="0"/>
    <x v="1"/>
    <x v="14"/>
    <x v="2"/>
    <s v="Returning"/>
    <x v="1"/>
    <s v="Hiking Daypack 20L"/>
    <n v="1"/>
    <n v="94.38"/>
    <n v="0"/>
    <n v="44.78"/>
    <n v="94.38"/>
    <n v="44.78"/>
    <n v="49.599999999999994"/>
    <n v="0.52553507098961638"/>
    <n v="2026"/>
    <x v="0"/>
    <n v="3"/>
    <x v="2"/>
  </r>
  <r>
    <n v="4465"/>
    <x v="66"/>
    <n v="1"/>
    <s v="Mar"/>
    <x v="2"/>
    <x v="0"/>
    <x v="1"/>
    <x v="12"/>
    <x v="2"/>
    <s v="Returning"/>
    <x v="4"/>
    <s v="Weighted Vest"/>
    <n v="1"/>
    <n v="121.77"/>
    <n v="0"/>
    <n v="67.52"/>
    <n v="121.77"/>
    <n v="67.52"/>
    <n v="54.25"/>
    <n v="0.44551203087788455"/>
    <n v="2026"/>
    <x v="0"/>
    <n v="3"/>
    <x v="2"/>
  </r>
  <r>
    <n v="4576"/>
    <x v="66"/>
    <n v="1"/>
    <s v="Mar"/>
    <x v="2"/>
    <x v="0"/>
    <x v="3"/>
    <x v="8"/>
    <x v="3"/>
    <s v="Returning"/>
    <x v="3"/>
    <s v="Compact Sleeping Bag"/>
    <n v="5"/>
    <n v="123.29"/>
    <n v="0"/>
    <n v="61.34"/>
    <n v="616.45000000000005"/>
    <n v="306.70000000000005"/>
    <n v="309.75"/>
    <n v="0.50247384216075919"/>
    <n v="2026"/>
    <x v="0"/>
    <n v="3"/>
    <x v="2"/>
  </r>
  <r>
    <n v="718"/>
    <x v="67"/>
    <n v="1"/>
    <s v="Mar"/>
    <x v="2"/>
    <x v="0"/>
    <x v="1"/>
    <x v="12"/>
    <x v="0"/>
    <s v="New"/>
    <x v="4"/>
    <s v="Resistance Band Set"/>
    <n v="1"/>
    <n v="41.15"/>
    <n v="0.05"/>
    <n v="14.4"/>
    <n v="39.092499999999994"/>
    <n v="14.4"/>
    <n v="24.692499999999995"/>
    <n v="0.63164289825414077"/>
    <n v="2026"/>
    <x v="0"/>
    <n v="3"/>
    <x v="2"/>
  </r>
  <r>
    <n v="1527"/>
    <x v="67"/>
    <n v="1"/>
    <s v="Mar"/>
    <x v="2"/>
    <x v="0"/>
    <x v="3"/>
    <x v="4"/>
    <x v="3"/>
    <s v="New"/>
    <x v="2"/>
    <s v="Insulated Bottle"/>
    <n v="4"/>
    <n v="35.42"/>
    <n v="0"/>
    <n v="13.31"/>
    <n v="141.68"/>
    <n v="53.24"/>
    <n v="88.44"/>
    <n v="0.62422360248447195"/>
    <n v="2026"/>
    <x v="0"/>
    <n v="3"/>
    <x v="2"/>
  </r>
  <r>
    <n v="1797"/>
    <x v="67"/>
    <n v="1"/>
    <s v="Mar"/>
    <x v="2"/>
    <x v="0"/>
    <x v="1"/>
    <x v="12"/>
    <x v="0"/>
    <s v="Business"/>
    <x v="0"/>
    <s v="Cycling Pack 12L"/>
    <n v="1"/>
    <n v="103.74"/>
    <n v="0.1"/>
    <n v="51.32"/>
    <n v="93.366"/>
    <n v="51.32"/>
    <n v="42.045999999999999"/>
    <n v="0.45033523980892404"/>
    <n v="2026"/>
    <x v="0"/>
    <n v="3"/>
    <x v="2"/>
  </r>
  <r>
    <n v="2917"/>
    <x v="67"/>
    <n v="1"/>
    <s v="Mar"/>
    <x v="2"/>
    <x v="0"/>
    <x v="2"/>
    <x v="16"/>
    <x v="3"/>
    <s v="Business"/>
    <x v="2"/>
    <s v="Travel Backpack 35L"/>
    <n v="2"/>
    <n v="165.49"/>
    <n v="0.05"/>
    <n v="89.82"/>
    <n v="314.43099999999998"/>
    <n v="179.64"/>
    <n v="134.791"/>
    <n v="0.4286822864157796"/>
    <n v="2026"/>
    <x v="0"/>
    <n v="3"/>
    <x v="2"/>
  </r>
  <r>
    <n v="4095"/>
    <x v="67"/>
    <n v="1"/>
    <s v="Mar"/>
    <x v="2"/>
    <x v="0"/>
    <x v="1"/>
    <x v="6"/>
    <x v="3"/>
    <s v="New"/>
    <x v="1"/>
    <s v="Trekking Poles"/>
    <n v="1"/>
    <n v="72.87"/>
    <n v="0.05"/>
    <n v="32"/>
    <n v="69.226500000000001"/>
    <n v="32"/>
    <n v="37.226500000000001"/>
    <n v="0.53774927231623726"/>
    <n v="2026"/>
    <x v="0"/>
    <n v="3"/>
    <x v="2"/>
  </r>
  <r>
    <n v="5050"/>
    <x v="67"/>
    <n v="1"/>
    <s v="Mar"/>
    <x v="2"/>
    <x v="0"/>
    <x v="3"/>
    <x v="13"/>
    <x v="2"/>
    <s v="Returning"/>
    <x v="2"/>
    <s v="Travel Backpack 35L"/>
    <n v="1"/>
    <n v="161.04"/>
    <n v="0"/>
    <n v="85.83"/>
    <n v="161.04"/>
    <n v="85.83"/>
    <n v="75.209999999999994"/>
    <n v="0.46702682563338299"/>
    <n v="2026"/>
    <x v="0"/>
    <n v="3"/>
    <x v="2"/>
  </r>
  <r>
    <n v="709"/>
    <x v="68"/>
    <n v="1"/>
    <s v="Mar"/>
    <x v="2"/>
    <x v="0"/>
    <x v="0"/>
    <x v="0"/>
    <x v="0"/>
    <s v="New"/>
    <x v="2"/>
    <s v="Carry-On Duffel"/>
    <n v="3"/>
    <n v="130.6"/>
    <n v="0.05"/>
    <n v="65.62"/>
    <n v="372.20999999999992"/>
    <n v="196.86"/>
    <n v="175.34999999999991"/>
    <n v="0.47110502135891014"/>
    <n v="2026"/>
    <x v="0"/>
    <n v="3"/>
    <x v="2"/>
  </r>
  <r>
    <n v="1073"/>
    <x v="68"/>
    <n v="1"/>
    <s v="Mar"/>
    <x v="2"/>
    <x v="0"/>
    <x v="2"/>
    <x v="10"/>
    <x v="3"/>
    <s v="Returning"/>
    <x v="0"/>
    <s v="Commuter Helmet"/>
    <n v="2"/>
    <n v="81.290000000000006"/>
    <n v="0"/>
    <n v="43.9"/>
    <n v="162.58000000000001"/>
    <n v="87.8"/>
    <n v="74.780000000000015"/>
    <n v="0.45995817443720022"/>
    <n v="2026"/>
    <x v="0"/>
    <n v="3"/>
    <x v="2"/>
  </r>
  <r>
    <n v="2623"/>
    <x v="68"/>
    <n v="1"/>
    <s v="Mar"/>
    <x v="2"/>
    <x v="0"/>
    <x v="1"/>
    <x v="12"/>
    <x v="3"/>
    <s v="New"/>
    <x v="0"/>
    <s v="Cycling Pack 12L"/>
    <n v="2"/>
    <n v="103.33"/>
    <n v="0.05"/>
    <n v="51.58"/>
    <n v="196.327"/>
    <n v="103.16"/>
    <n v="93.167000000000002"/>
    <n v="0.47455011282197557"/>
    <n v="2026"/>
    <x v="0"/>
    <n v="3"/>
    <x v="2"/>
  </r>
  <r>
    <n v="2625"/>
    <x v="68"/>
    <n v="1"/>
    <s v="Mar"/>
    <x v="2"/>
    <x v="0"/>
    <x v="3"/>
    <x v="7"/>
    <x v="2"/>
    <s v="Business"/>
    <x v="4"/>
    <s v="Training Mat"/>
    <n v="2"/>
    <n v="51.14"/>
    <n v="0"/>
    <n v="21.58"/>
    <n v="102.28"/>
    <n v="43.16"/>
    <n v="59.120000000000005"/>
    <n v="0.57802111849824012"/>
    <n v="2026"/>
    <x v="0"/>
    <n v="3"/>
    <x v="2"/>
  </r>
  <r>
    <n v="3304"/>
    <x v="68"/>
    <n v="1"/>
    <s v="Mar"/>
    <x v="2"/>
    <x v="0"/>
    <x v="1"/>
    <x v="12"/>
    <x v="3"/>
    <s v="Returning"/>
    <x v="0"/>
    <s v="Trail Bike Light"/>
    <n v="2"/>
    <n v="49.7"/>
    <n v="0"/>
    <n v="23.14"/>
    <n v="99.4"/>
    <n v="46.28"/>
    <n v="53.120000000000005"/>
    <n v="0.53440643863179071"/>
    <n v="2026"/>
    <x v="0"/>
    <n v="3"/>
    <x v="2"/>
  </r>
  <r>
    <n v="4876"/>
    <x v="68"/>
    <n v="1"/>
    <s v="Mar"/>
    <x v="2"/>
    <x v="0"/>
    <x v="3"/>
    <x v="4"/>
    <x v="0"/>
    <s v="Returning"/>
    <x v="0"/>
    <s v="Compact Repair Kit"/>
    <n v="1"/>
    <n v="39.659999999999997"/>
    <n v="0.05"/>
    <n v="16.93"/>
    <n v="37.676999999999992"/>
    <n v="16.93"/>
    <n v="20.746999999999993"/>
    <n v="0.5506542452955383"/>
    <n v="2026"/>
    <x v="0"/>
    <n v="3"/>
    <x v="2"/>
  </r>
  <r>
    <n v="83"/>
    <x v="69"/>
    <n v="1"/>
    <s v="Mar"/>
    <x v="2"/>
    <x v="0"/>
    <x v="1"/>
    <x v="12"/>
    <x v="1"/>
    <s v="Business"/>
    <x v="4"/>
    <s v="Training Mat"/>
    <n v="4"/>
    <n v="50.65"/>
    <n v="0.15"/>
    <n v="22"/>
    <n v="172.20999999999998"/>
    <n v="88"/>
    <n v="84.20999999999998"/>
    <n v="0.48899599326403803"/>
    <n v="2026"/>
    <x v="0"/>
    <n v="3"/>
    <x v="2"/>
  </r>
  <r>
    <n v="863"/>
    <x v="69"/>
    <n v="1"/>
    <s v="Mar"/>
    <x v="2"/>
    <x v="0"/>
    <x v="2"/>
    <x v="2"/>
    <x v="3"/>
    <s v="Returning"/>
    <x v="4"/>
    <s v="Training Mat"/>
    <n v="2"/>
    <n v="50.72"/>
    <n v="0"/>
    <n v="21.88"/>
    <n v="101.44"/>
    <n v="43.76"/>
    <n v="57.68"/>
    <n v="0.56861198738170349"/>
    <n v="2026"/>
    <x v="0"/>
    <n v="3"/>
    <x v="2"/>
  </r>
  <r>
    <n v="2323"/>
    <x v="69"/>
    <n v="1"/>
    <s v="Mar"/>
    <x v="2"/>
    <x v="0"/>
    <x v="1"/>
    <x v="12"/>
    <x v="2"/>
    <s v="New"/>
    <x v="2"/>
    <s v="Insulated Bottle"/>
    <n v="2"/>
    <n v="36.08"/>
    <n v="0.05"/>
    <n v="13.19"/>
    <n v="68.551999999999992"/>
    <n v="26.38"/>
    <n v="42.171999999999997"/>
    <n v="0.61518263507993931"/>
    <n v="2026"/>
    <x v="0"/>
    <n v="3"/>
    <x v="2"/>
  </r>
  <r>
    <n v="3064"/>
    <x v="69"/>
    <n v="1"/>
    <s v="Mar"/>
    <x v="2"/>
    <x v="0"/>
    <x v="3"/>
    <x v="8"/>
    <x v="0"/>
    <s v="Returning"/>
    <x v="3"/>
    <s v="Compact Sleeping Bag"/>
    <n v="6"/>
    <n v="124.04"/>
    <n v="0.05"/>
    <n v="61.17"/>
    <n v="707.02800000000002"/>
    <n v="367.02"/>
    <n v="340.00800000000004"/>
    <n v="0.48089750335205966"/>
    <n v="2026"/>
    <x v="0"/>
    <n v="3"/>
    <x v="2"/>
  </r>
  <r>
    <n v="4995"/>
    <x v="69"/>
    <n v="1"/>
    <s v="Mar"/>
    <x v="2"/>
    <x v="0"/>
    <x v="1"/>
    <x v="12"/>
    <x v="3"/>
    <s v="New"/>
    <x v="1"/>
    <s v="Hiking Daypack 20L"/>
    <n v="3"/>
    <n v="90.31"/>
    <n v="0"/>
    <n v="44.58"/>
    <n v="270.93"/>
    <n v="133.74"/>
    <n v="137.19"/>
    <n v="0.50636695825489975"/>
    <n v="2026"/>
    <x v="0"/>
    <n v="3"/>
    <x v="2"/>
  </r>
  <r>
    <n v="46"/>
    <x v="70"/>
    <n v="1"/>
    <s v="Mar"/>
    <x v="2"/>
    <x v="0"/>
    <x v="3"/>
    <x v="7"/>
    <x v="0"/>
    <s v="Returning"/>
    <x v="1"/>
    <s v="Trekking Poles"/>
    <n v="4"/>
    <n v="72.63"/>
    <n v="0.1"/>
    <n v="31.45"/>
    <n v="261.46800000000002"/>
    <n v="125.8"/>
    <n v="135.66800000000001"/>
    <n v="0.51887037801948999"/>
    <n v="2026"/>
    <x v="0"/>
    <n v="3"/>
    <x v="2"/>
  </r>
  <r>
    <n v="443"/>
    <x v="70"/>
    <n v="1"/>
    <s v="Mar"/>
    <x v="2"/>
    <x v="0"/>
    <x v="1"/>
    <x v="14"/>
    <x v="0"/>
    <s v="Returning"/>
    <x v="4"/>
    <s v="Resistance Band Set"/>
    <n v="3"/>
    <n v="39.9"/>
    <n v="0"/>
    <n v="14.49"/>
    <n v="119.69999999999999"/>
    <n v="43.47"/>
    <n v="76.22999999999999"/>
    <n v="0.63684210526315788"/>
    <n v="2026"/>
    <x v="0"/>
    <n v="3"/>
    <x v="2"/>
  </r>
  <r>
    <n v="759"/>
    <x v="70"/>
    <n v="1"/>
    <s v="Mar"/>
    <x v="2"/>
    <x v="0"/>
    <x v="1"/>
    <x v="12"/>
    <x v="0"/>
    <s v="New"/>
    <x v="4"/>
    <s v="Training Mat"/>
    <n v="1"/>
    <n v="49.79"/>
    <n v="0.1"/>
    <n v="22.29"/>
    <n v="44.811"/>
    <n v="22.29"/>
    <n v="22.521000000000001"/>
    <n v="0.5025774921336279"/>
    <n v="2026"/>
    <x v="0"/>
    <n v="3"/>
    <x v="2"/>
  </r>
  <r>
    <n v="1097"/>
    <x v="70"/>
    <n v="1"/>
    <s v="Mar"/>
    <x v="2"/>
    <x v="0"/>
    <x v="2"/>
    <x v="2"/>
    <x v="3"/>
    <s v="New"/>
    <x v="0"/>
    <s v="Compact Repair Kit"/>
    <n v="1"/>
    <n v="41.24"/>
    <n v="0.05"/>
    <n v="16.64"/>
    <n v="39.177999999999997"/>
    <n v="16.64"/>
    <n v="22.537999999999997"/>
    <n v="0.57527183623462141"/>
    <n v="2026"/>
    <x v="0"/>
    <n v="3"/>
    <x v="2"/>
  </r>
  <r>
    <n v="2152"/>
    <x v="70"/>
    <n v="1"/>
    <s v="Mar"/>
    <x v="2"/>
    <x v="0"/>
    <x v="0"/>
    <x v="9"/>
    <x v="0"/>
    <s v="New"/>
    <x v="1"/>
    <s v="Trail Boots"/>
    <n v="1"/>
    <n v="142.88999999999999"/>
    <n v="0"/>
    <n v="81.099999999999994"/>
    <n v="142.88999999999999"/>
    <n v="81.099999999999994"/>
    <n v="61.789999999999992"/>
    <n v="0.43243054097557559"/>
    <n v="2026"/>
    <x v="0"/>
    <n v="3"/>
    <x v="2"/>
  </r>
  <r>
    <n v="2512"/>
    <x v="70"/>
    <n v="1"/>
    <s v="Mar"/>
    <x v="2"/>
    <x v="0"/>
    <x v="1"/>
    <x v="1"/>
    <x v="0"/>
    <s v="New"/>
    <x v="3"/>
    <s v="Trail Tent 2P"/>
    <n v="2"/>
    <n v="192.76"/>
    <n v="0"/>
    <n v="103.08"/>
    <n v="385.52"/>
    <n v="206.16"/>
    <n v="179.35999999999999"/>
    <n v="0.46524175140070551"/>
    <n v="2026"/>
    <x v="0"/>
    <n v="3"/>
    <x v="2"/>
  </r>
  <r>
    <n v="2578"/>
    <x v="70"/>
    <n v="1"/>
    <s v="Mar"/>
    <x v="2"/>
    <x v="0"/>
    <x v="2"/>
    <x v="5"/>
    <x v="0"/>
    <s v="New"/>
    <x v="2"/>
    <s v="Travel Backpack 35L"/>
    <n v="1"/>
    <n v="165.72"/>
    <n v="0"/>
    <n v="89.31"/>
    <n v="165.72"/>
    <n v="89.31"/>
    <n v="76.41"/>
    <n v="0.46107892831281677"/>
    <n v="2026"/>
    <x v="0"/>
    <n v="3"/>
    <x v="2"/>
  </r>
  <r>
    <n v="3302"/>
    <x v="70"/>
    <n v="1"/>
    <s v="Mar"/>
    <x v="2"/>
    <x v="0"/>
    <x v="3"/>
    <x v="7"/>
    <x v="2"/>
    <s v="Business"/>
    <x v="2"/>
    <s v="Travel Backpack 35L"/>
    <n v="2"/>
    <n v="164.33"/>
    <n v="0"/>
    <n v="86.07"/>
    <n v="328.66"/>
    <n v="172.14"/>
    <n v="156.52000000000004"/>
    <n v="0.47623684050386428"/>
    <n v="2026"/>
    <x v="0"/>
    <n v="3"/>
    <x v="2"/>
  </r>
  <r>
    <n v="3752"/>
    <x v="70"/>
    <n v="1"/>
    <s v="Mar"/>
    <x v="2"/>
    <x v="0"/>
    <x v="3"/>
    <x v="8"/>
    <x v="1"/>
    <s v="Business"/>
    <x v="2"/>
    <s v="Packing Cube Set"/>
    <n v="3"/>
    <n v="45.8"/>
    <n v="0.15"/>
    <n v="18.47"/>
    <n v="116.78999999999998"/>
    <n v="55.41"/>
    <n v="61.379999999999981"/>
    <n v="0.52555869509375797"/>
    <n v="2026"/>
    <x v="0"/>
    <n v="3"/>
    <x v="2"/>
  </r>
  <r>
    <n v="4839"/>
    <x v="70"/>
    <n v="1"/>
    <s v="Mar"/>
    <x v="2"/>
    <x v="0"/>
    <x v="1"/>
    <x v="1"/>
    <x v="0"/>
    <s v="New"/>
    <x v="0"/>
    <s v="Cycling Pack 12L"/>
    <n v="2"/>
    <n v="103.08"/>
    <n v="0.05"/>
    <n v="49.27"/>
    <n v="195.85199999999998"/>
    <n v="98.54"/>
    <n v="97.311999999999969"/>
    <n v="0.49686497967853266"/>
    <n v="2026"/>
    <x v="0"/>
    <n v="3"/>
    <x v="2"/>
  </r>
  <r>
    <n v="264"/>
    <x v="71"/>
    <n v="1"/>
    <s v="Mar"/>
    <x v="2"/>
    <x v="0"/>
    <x v="0"/>
    <x v="0"/>
    <x v="0"/>
    <s v="Business"/>
    <x v="2"/>
    <s v="Packing Cube Set"/>
    <n v="4"/>
    <n v="47.33"/>
    <n v="0"/>
    <n v="18.739999999999998"/>
    <n v="189.32"/>
    <n v="74.959999999999994"/>
    <n v="114.36"/>
    <n v="0.60405662370589475"/>
    <n v="2026"/>
    <x v="0"/>
    <n v="3"/>
    <x v="2"/>
  </r>
  <r>
    <n v="2498"/>
    <x v="71"/>
    <n v="1"/>
    <s v="Mar"/>
    <x v="2"/>
    <x v="0"/>
    <x v="2"/>
    <x v="3"/>
    <x v="2"/>
    <s v="New"/>
    <x v="0"/>
    <s v="Trail Bike Light"/>
    <n v="1"/>
    <n v="50.04"/>
    <n v="0"/>
    <n v="22.64"/>
    <n v="50.04"/>
    <n v="22.64"/>
    <n v="27.4"/>
    <n v="0.54756195043964828"/>
    <n v="2026"/>
    <x v="0"/>
    <n v="3"/>
    <x v="2"/>
  </r>
  <r>
    <n v="3929"/>
    <x v="71"/>
    <n v="1"/>
    <s v="Mar"/>
    <x v="2"/>
    <x v="0"/>
    <x v="3"/>
    <x v="13"/>
    <x v="0"/>
    <s v="New"/>
    <x v="4"/>
    <s v="Weighted Vest"/>
    <n v="1"/>
    <n v="125.69"/>
    <n v="0"/>
    <n v="67.150000000000006"/>
    <n v="125.69"/>
    <n v="67.150000000000006"/>
    <n v="58.539999999999992"/>
    <n v="0.465749065160315"/>
    <n v="2026"/>
    <x v="0"/>
    <n v="3"/>
    <x v="2"/>
  </r>
  <r>
    <n v="4195"/>
    <x v="71"/>
    <n v="1"/>
    <s v="Mar"/>
    <x v="2"/>
    <x v="0"/>
    <x v="3"/>
    <x v="13"/>
    <x v="3"/>
    <s v="New"/>
    <x v="1"/>
    <s v="Trail Boots"/>
    <n v="2"/>
    <n v="142.72999999999999"/>
    <n v="0.1"/>
    <n v="77.28"/>
    <n v="256.91399999999999"/>
    <n v="154.56"/>
    <n v="102.35399999999998"/>
    <n v="0.39839790747098247"/>
    <n v="2026"/>
    <x v="0"/>
    <n v="3"/>
    <x v="2"/>
  </r>
  <r>
    <n v="4684"/>
    <x v="71"/>
    <n v="1"/>
    <s v="Mar"/>
    <x v="2"/>
    <x v="0"/>
    <x v="1"/>
    <x v="12"/>
    <x v="0"/>
    <s v="Returning"/>
    <x v="4"/>
    <s v="Weighted Vest"/>
    <n v="4"/>
    <n v="124.36"/>
    <n v="0"/>
    <n v="68.790000000000006"/>
    <n v="497.44"/>
    <n v="275.16000000000003"/>
    <n v="222.27999999999997"/>
    <n v="0.44684786104856861"/>
    <n v="2026"/>
    <x v="0"/>
    <n v="3"/>
    <x v="2"/>
  </r>
  <r>
    <n v="313"/>
    <x v="72"/>
    <n v="1"/>
    <s v="Mar"/>
    <x v="2"/>
    <x v="0"/>
    <x v="3"/>
    <x v="8"/>
    <x v="0"/>
    <s v="New"/>
    <x v="0"/>
    <s v="Compact Repair Kit"/>
    <n v="4"/>
    <n v="40.42"/>
    <n v="0.1"/>
    <n v="16.25"/>
    <n v="145.512"/>
    <n v="65"/>
    <n v="80.512"/>
    <n v="0.5533014459288581"/>
    <n v="2026"/>
    <x v="0"/>
    <n v="3"/>
    <x v="2"/>
  </r>
  <r>
    <n v="1056"/>
    <x v="72"/>
    <n v="1"/>
    <s v="Mar"/>
    <x v="2"/>
    <x v="0"/>
    <x v="0"/>
    <x v="15"/>
    <x v="0"/>
    <s v="Returning"/>
    <x v="3"/>
    <s v="Trail Tent 2P"/>
    <n v="1"/>
    <n v="192.86"/>
    <n v="0"/>
    <n v="101.13"/>
    <n v="192.86"/>
    <n v="101.13"/>
    <n v="91.730000000000018"/>
    <n v="0.475629990666805"/>
    <n v="2026"/>
    <x v="0"/>
    <n v="3"/>
    <x v="2"/>
  </r>
  <r>
    <n v="2189"/>
    <x v="72"/>
    <n v="1"/>
    <s v="Mar"/>
    <x v="2"/>
    <x v="0"/>
    <x v="3"/>
    <x v="4"/>
    <x v="3"/>
    <s v="New"/>
    <x v="1"/>
    <s v="Trekking Poles"/>
    <n v="2"/>
    <n v="72.34"/>
    <n v="0"/>
    <n v="33.29"/>
    <n v="144.68"/>
    <n v="66.58"/>
    <n v="78.100000000000009"/>
    <n v="0.53981199889411113"/>
    <n v="2026"/>
    <x v="0"/>
    <n v="3"/>
    <x v="2"/>
  </r>
  <r>
    <n v="2617"/>
    <x v="72"/>
    <n v="1"/>
    <s v="Mar"/>
    <x v="2"/>
    <x v="0"/>
    <x v="3"/>
    <x v="13"/>
    <x v="0"/>
    <s v="New"/>
    <x v="2"/>
    <s v="Insulated Bottle"/>
    <n v="2"/>
    <n v="35.409999999999997"/>
    <n v="0"/>
    <n v="13.89"/>
    <n v="70.819999999999993"/>
    <n v="27.78"/>
    <n v="43.039999999999992"/>
    <n v="0.60773792713922614"/>
    <n v="2026"/>
    <x v="0"/>
    <n v="3"/>
    <x v="2"/>
  </r>
  <r>
    <n v="2901"/>
    <x v="72"/>
    <n v="1"/>
    <s v="Mar"/>
    <x v="2"/>
    <x v="0"/>
    <x v="3"/>
    <x v="8"/>
    <x v="1"/>
    <s v="Business"/>
    <x v="0"/>
    <s v="Cycling Pack 12L"/>
    <n v="12"/>
    <n v="102.25"/>
    <n v="0.1"/>
    <n v="51.07"/>
    <n v="1104.3"/>
    <n v="612.84"/>
    <n v="491.45999999999992"/>
    <n v="0.44504210812279266"/>
    <n v="2026"/>
    <x v="0"/>
    <n v="3"/>
    <x v="2"/>
  </r>
  <r>
    <n v="2952"/>
    <x v="72"/>
    <n v="1"/>
    <s v="Mar"/>
    <x v="2"/>
    <x v="0"/>
    <x v="1"/>
    <x v="1"/>
    <x v="0"/>
    <s v="New"/>
    <x v="0"/>
    <s v="Trail Bike Light"/>
    <n v="1"/>
    <n v="51.86"/>
    <n v="0.1"/>
    <n v="22.34"/>
    <n v="46.673999999999999"/>
    <n v="22.34"/>
    <n v="24.334"/>
    <n v="0.52136092899687192"/>
    <n v="2026"/>
    <x v="0"/>
    <n v="3"/>
    <x v="2"/>
  </r>
  <r>
    <n v="3421"/>
    <x v="72"/>
    <n v="1"/>
    <s v="Mar"/>
    <x v="2"/>
    <x v="0"/>
    <x v="3"/>
    <x v="8"/>
    <x v="0"/>
    <s v="Returning"/>
    <x v="2"/>
    <s v="Insulated Bottle"/>
    <n v="1"/>
    <n v="36.520000000000003"/>
    <n v="0.05"/>
    <n v="13.23"/>
    <n v="34.694000000000003"/>
    <n v="13.23"/>
    <n v="21.464000000000002"/>
    <n v="0.61866605176687617"/>
    <n v="2026"/>
    <x v="0"/>
    <n v="3"/>
    <x v="2"/>
  </r>
  <r>
    <n v="3536"/>
    <x v="72"/>
    <n v="1"/>
    <s v="Mar"/>
    <x v="2"/>
    <x v="0"/>
    <x v="2"/>
    <x v="10"/>
    <x v="0"/>
    <s v="New"/>
    <x v="1"/>
    <s v="Summit Backpack 45L"/>
    <n v="2"/>
    <n v="153.66"/>
    <n v="0.1"/>
    <n v="78.430000000000007"/>
    <n v="276.58800000000002"/>
    <n v="156.86000000000001"/>
    <n v="119.72800000000001"/>
    <n v="0.43287488972768162"/>
    <n v="2026"/>
    <x v="0"/>
    <n v="3"/>
    <x v="2"/>
  </r>
  <r>
    <n v="3878"/>
    <x v="72"/>
    <n v="1"/>
    <s v="Mar"/>
    <x v="2"/>
    <x v="0"/>
    <x v="1"/>
    <x v="14"/>
    <x v="3"/>
    <s v="Returning"/>
    <x v="4"/>
    <s v="Resistance Band Set"/>
    <n v="1"/>
    <n v="41.05"/>
    <n v="0.1"/>
    <n v="14.94"/>
    <n v="36.945"/>
    <n v="14.94"/>
    <n v="22.005000000000003"/>
    <n v="0.59561510353227776"/>
    <n v="2026"/>
    <x v="0"/>
    <n v="3"/>
    <x v="2"/>
  </r>
  <r>
    <n v="2027"/>
    <x v="73"/>
    <n v="1"/>
    <s v="Mar"/>
    <x v="2"/>
    <x v="0"/>
    <x v="2"/>
    <x v="2"/>
    <x v="0"/>
    <s v="Returning"/>
    <x v="2"/>
    <s v="Carry-On Duffel"/>
    <n v="4"/>
    <n v="136.21"/>
    <n v="0.05"/>
    <n v="68.55"/>
    <n v="517.59799999999996"/>
    <n v="274.2"/>
    <n v="243.39799999999997"/>
    <n v="0.4702452482428448"/>
    <n v="2026"/>
    <x v="0"/>
    <n v="3"/>
    <x v="2"/>
  </r>
  <r>
    <n v="3280"/>
    <x v="73"/>
    <n v="1"/>
    <s v="Mar"/>
    <x v="2"/>
    <x v="0"/>
    <x v="3"/>
    <x v="4"/>
    <x v="0"/>
    <s v="Returning"/>
    <x v="2"/>
    <s v="Packing Cube Set"/>
    <n v="3"/>
    <n v="46.68"/>
    <n v="0"/>
    <n v="18.760000000000002"/>
    <n v="140.04"/>
    <n v="56.28"/>
    <n v="83.759999999999991"/>
    <n v="0.59811482433590402"/>
    <n v="2026"/>
    <x v="0"/>
    <n v="3"/>
    <x v="2"/>
  </r>
  <r>
    <n v="5149"/>
    <x v="73"/>
    <n v="1"/>
    <s v="Mar"/>
    <x v="2"/>
    <x v="0"/>
    <x v="1"/>
    <x v="12"/>
    <x v="2"/>
    <s v="New"/>
    <x v="2"/>
    <s v="Insulated Bottle"/>
    <n v="1"/>
    <n v="35.340000000000003"/>
    <n v="0.05"/>
    <n v="13.37"/>
    <n v="33.573"/>
    <n v="13.37"/>
    <n v="20.203000000000003"/>
    <n v="0.60176332171685587"/>
    <n v="2026"/>
    <x v="0"/>
    <n v="3"/>
    <x v="2"/>
  </r>
  <r>
    <n v="412"/>
    <x v="74"/>
    <n v="1"/>
    <s v="Mar"/>
    <x v="2"/>
    <x v="0"/>
    <x v="3"/>
    <x v="7"/>
    <x v="2"/>
    <s v="Returning"/>
    <x v="4"/>
    <s v="Resistance Band Set"/>
    <n v="2"/>
    <n v="40.19"/>
    <n v="0"/>
    <n v="14.92"/>
    <n v="80.38"/>
    <n v="29.84"/>
    <n v="50.539999999999992"/>
    <n v="0.62876337397362525"/>
    <n v="2026"/>
    <x v="0"/>
    <n v="3"/>
    <x v="2"/>
  </r>
  <r>
    <n v="1161"/>
    <x v="74"/>
    <n v="1"/>
    <s v="Mar"/>
    <x v="2"/>
    <x v="0"/>
    <x v="1"/>
    <x v="12"/>
    <x v="0"/>
    <s v="New"/>
    <x v="0"/>
    <s v="Cycling Pack 12L"/>
    <n v="2"/>
    <n v="101.73"/>
    <n v="0.05"/>
    <n v="51.56"/>
    <n v="193.28700000000001"/>
    <n v="103.12"/>
    <n v="90.167000000000002"/>
    <n v="0.46649283190281809"/>
    <n v="2026"/>
    <x v="0"/>
    <n v="3"/>
    <x v="2"/>
  </r>
  <r>
    <n v="1320"/>
    <x v="74"/>
    <n v="1"/>
    <s v="Mar"/>
    <x v="2"/>
    <x v="0"/>
    <x v="2"/>
    <x v="3"/>
    <x v="2"/>
    <s v="Business"/>
    <x v="3"/>
    <s v="Trail Tent 2P"/>
    <n v="1"/>
    <n v="200.05"/>
    <n v="0"/>
    <n v="102.69"/>
    <n v="200.05"/>
    <n v="102.69"/>
    <n v="97.360000000000014"/>
    <n v="0.48667833041739567"/>
    <n v="2026"/>
    <x v="0"/>
    <n v="3"/>
    <x v="2"/>
  </r>
  <r>
    <n v="2528"/>
    <x v="74"/>
    <n v="1"/>
    <s v="Mar"/>
    <x v="2"/>
    <x v="0"/>
    <x v="3"/>
    <x v="7"/>
    <x v="0"/>
    <s v="New"/>
    <x v="1"/>
    <s v="Hiking Daypack 20L"/>
    <n v="1"/>
    <n v="90.06"/>
    <n v="0"/>
    <n v="44.49"/>
    <n v="90.06"/>
    <n v="44.49"/>
    <n v="45.57"/>
    <n v="0.50599600266489009"/>
    <n v="2026"/>
    <x v="0"/>
    <n v="3"/>
    <x v="2"/>
  </r>
  <r>
    <n v="2956"/>
    <x v="74"/>
    <n v="1"/>
    <s v="Mar"/>
    <x v="2"/>
    <x v="0"/>
    <x v="1"/>
    <x v="11"/>
    <x v="0"/>
    <s v="New"/>
    <x v="2"/>
    <s v="Insulated Bottle"/>
    <n v="1"/>
    <n v="37.119999999999997"/>
    <n v="0.1"/>
    <n v="13.39"/>
    <n v="33.408000000000001"/>
    <n v="13.39"/>
    <n v="20.018000000000001"/>
    <n v="0.59919779693486586"/>
    <n v="2026"/>
    <x v="0"/>
    <n v="3"/>
    <x v="2"/>
  </r>
  <r>
    <n v="2973"/>
    <x v="74"/>
    <n v="1"/>
    <s v="Mar"/>
    <x v="2"/>
    <x v="0"/>
    <x v="0"/>
    <x v="0"/>
    <x v="2"/>
    <s v="Returning"/>
    <x v="1"/>
    <s v="Summit Backpack 45L"/>
    <n v="2"/>
    <n v="156.09"/>
    <n v="0.1"/>
    <n v="79.72"/>
    <n v="280.96199999999999"/>
    <n v="159.44"/>
    <n v="121.52199999999999"/>
    <n v="0.43252112385304775"/>
    <n v="2026"/>
    <x v="0"/>
    <n v="3"/>
    <x v="2"/>
  </r>
  <r>
    <n v="3358"/>
    <x v="74"/>
    <n v="1"/>
    <s v="Mar"/>
    <x v="2"/>
    <x v="0"/>
    <x v="0"/>
    <x v="0"/>
    <x v="1"/>
    <s v="Business"/>
    <x v="4"/>
    <s v="Recovery Roller"/>
    <n v="12"/>
    <n v="36.44"/>
    <n v="0.05"/>
    <n v="13.65"/>
    <n v="415.41599999999994"/>
    <n v="163.80000000000001"/>
    <n v="251.61599999999993"/>
    <n v="0.60569645848980291"/>
    <n v="2026"/>
    <x v="0"/>
    <n v="3"/>
    <x v="2"/>
  </r>
  <r>
    <n v="164"/>
    <x v="75"/>
    <n v="1"/>
    <s v="Mar"/>
    <x v="2"/>
    <x v="0"/>
    <x v="0"/>
    <x v="15"/>
    <x v="3"/>
    <s v="Business"/>
    <x v="3"/>
    <s v="Compact Sleeping Bag"/>
    <n v="5"/>
    <n v="123.95"/>
    <n v="0.05"/>
    <n v="59.23"/>
    <n v="588.76249999999993"/>
    <n v="296.14999999999998"/>
    <n v="292.61249999999995"/>
    <n v="0.49699581749856692"/>
    <n v="2026"/>
    <x v="0"/>
    <n v="3"/>
    <x v="2"/>
  </r>
  <r>
    <n v="995"/>
    <x v="75"/>
    <n v="1"/>
    <s v="Mar"/>
    <x v="2"/>
    <x v="0"/>
    <x v="2"/>
    <x v="16"/>
    <x v="3"/>
    <s v="Business"/>
    <x v="3"/>
    <s v="Trail Tent 2P"/>
    <n v="1"/>
    <n v="192.84"/>
    <n v="0.15"/>
    <n v="101.42"/>
    <n v="163.91399999999999"/>
    <n v="101.42"/>
    <n v="62.493999999999986"/>
    <n v="0.38126090510877647"/>
    <n v="2026"/>
    <x v="0"/>
    <n v="3"/>
    <x v="2"/>
  </r>
  <r>
    <n v="4912"/>
    <x v="75"/>
    <n v="1"/>
    <s v="Mar"/>
    <x v="2"/>
    <x v="0"/>
    <x v="1"/>
    <x v="11"/>
    <x v="0"/>
    <s v="New"/>
    <x v="1"/>
    <s v="Summit Backpack 45L"/>
    <n v="1"/>
    <n v="152.57"/>
    <n v="0.1"/>
    <n v="80.319999999999993"/>
    <n v="137.31299999999999"/>
    <n v="80.319999999999993"/>
    <n v="56.992999999999995"/>
    <n v="0.41505902572953762"/>
    <n v="2026"/>
    <x v="0"/>
    <n v="3"/>
    <x v="2"/>
  </r>
  <r>
    <n v="29"/>
    <x v="76"/>
    <n v="1"/>
    <s v="Mar"/>
    <x v="2"/>
    <x v="0"/>
    <x v="3"/>
    <x v="4"/>
    <x v="0"/>
    <s v="Business"/>
    <x v="2"/>
    <s v="Carry-On Duffel"/>
    <n v="2"/>
    <n v="130.4"/>
    <n v="0"/>
    <n v="67.599999999999994"/>
    <n v="260.8"/>
    <n v="135.19999999999999"/>
    <n v="125.60000000000002"/>
    <n v="0.48159509202453993"/>
    <n v="2026"/>
    <x v="0"/>
    <n v="3"/>
    <x v="2"/>
  </r>
  <r>
    <n v="891"/>
    <x v="76"/>
    <n v="1"/>
    <s v="Mar"/>
    <x v="2"/>
    <x v="0"/>
    <x v="2"/>
    <x v="3"/>
    <x v="0"/>
    <s v="New"/>
    <x v="1"/>
    <s v="Hiking Daypack 20L"/>
    <n v="2"/>
    <n v="94.25"/>
    <n v="0.1"/>
    <n v="44.99"/>
    <n v="169.65"/>
    <n v="89.98"/>
    <n v="79.67"/>
    <n v="0.46961391099322131"/>
    <n v="2026"/>
    <x v="0"/>
    <n v="3"/>
    <x v="2"/>
  </r>
  <r>
    <n v="1143"/>
    <x v="76"/>
    <n v="1"/>
    <s v="Mar"/>
    <x v="2"/>
    <x v="0"/>
    <x v="1"/>
    <x v="12"/>
    <x v="0"/>
    <s v="Business"/>
    <x v="3"/>
    <s v="Compact Sleeping Bag"/>
    <n v="5"/>
    <n v="125.91"/>
    <n v="0"/>
    <n v="59.36"/>
    <n v="629.54999999999995"/>
    <n v="296.8"/>
    <n v="332.74999999999994"/>
    <n v="0.52855214041775866"/>
    <n v="2026"/>
    <x v="0"/>
    <n v="3"/>
    <x v="2"/>
  </r>
  <r>
    <n v="2478"/>
    <x v="76"/>
    <n v="1"/>
    <s v="Mar"/>
    <x v="2"/>
    <x v="0"/>
    <x v="3"/>
    <x v="7"/>
    <x v="2"/>
    <s v="Returning"/>
    <x v="4"/>
    <s v="Resistance Band Set"/>
    <n v="2"/>
    <n v="39.619999999999997"/>
    <n v="0"/>
    <n v="14.78"/>
    <n v="79.239999999999995"/>
    <n v="29.56"/>
    <n v="49.679999999999993"/>
    <n v="0.62695608278647141"/>
    <n v="2026"/>
    <x v="0"/>
    <n v="3"/>
    <x v="2"/>
  </r>
  <r>
    <n v="3961"/>
    <x v="76"/>
    <n v="1"/>
    <s v="Mar"/>
    <x v="2"/>
    <x v="0"/>
    <x v="0"/>
    <x v="9"/>
    <x v="0"/>
    <s v="Business"/>
    <x v="4"/>
    <s v="Recovery Roller"/>
    <n v="3"/>
    <n v="36.32"/>
    <n v="0"/>
    <n v="14.18"/>
    <n v="108.96000000000001"/>
    <n v="42.54"/>
    <n v="66.420000000000016"/>
    <n v="0.60958149779735693"/>
    <n v="2026"/>
    <x v="0"/>
    <n v="3"/>
    <x v="2"/>
  </r>
  <r>
    <n v="4724"/>
    <x v="76"/>
    <n v="1"/>
    <s v="Mar"/>
    <x v="2"/>
    <x v="0"/>
    <x v="0"/>
    <x v="15"/>
    <x v="2"/>
    <s v="New"/>
    <x v="4"/>
    <s v="Training Mat"/>
    <n v="1"/>
    <n v="51.16"/>
    <n v="0"/>
    <n v="22.39"/>
    <n v="51.16"/>
    <n v="22.39"/>
    <n v="28.769999999999996"/>
    <n v="0.56235340109460508"/>
    <n v="2026"/>
    <x v="0"/>
    <n v="3"/>
    <x v="2"/>
  </r>
  <r>
    <n v="2171"/>
    <x v="77"/>
    <n v="1"/>
    <s v="Mar"/>
    <x v="2"/>
    <x v="0"/>
    <x v="3"/>
    <x v="13"/>
    <x v="1"/>
    <s v="Business"/>
    <x v="4"/>
    <s v="Recovery Roller"/>
    <n v="5"/>
    <n v="35.65"/>
    <n v="0.1"/>
    <n v="13.64"/>
    <n v="160.42500000000001"/>
    <n v="68.2"/>
    <n v="92.225000000000009"/>
    <n v="0.5748792270531401"/>
    <n v="2026"/>
    <x v="0"/>
    <n v="3"/>
    <x v="2"/>
  </r>
  <r>
    <n v="2311"/>
    <x v="77"/>
    <n v="1"/>
    <s v="Mar"/>
    <x v="2"/>
    <x v="0"/>
    <x v="3"/>
    <x v="8"/>
    <x v="0"/>
    <s v="New"/>
    <x v="1"/>
    <s v="Trail Boots"/>
    <n v="1"/>
    <n v="145.19"/>
    <n v="0"/>
    <n v="80.67"/>
    <n v="145.19"/>
    <n v="80.67"/>
    <n v="64.52"/>
    <n v="0.44438322198498514"/>
    <n v="2026"/>
    <x v="0"/>
    <n v="3"/>
    <x v="2"/>
  </r>
  <r>
    <n v="3563"/>
    <x v="77"/>
    <n v="1"/>
    <s v="Mar"/>
    <x v="2"/>
    <x v="0"/>
    <x v="3"/>
    <x v="8"/>
    <x v="0"/>
    <s v="Returning"/>
    <x v="0"/>
    <s v="Compact Repair Kit"/>
    <n v="2"/>
    <n v="40.090000000000003"/>
    <n v="0"/>
    <n v="17.2"/>
    <n v="80.180000000000007"/>
    <n v="34.4"/>
    <n v="45.780000000000008"/>
    <n v="0.57096532801197308"/>
    <n v="2026"/>
    <x v="0"/>
    <n v="3"/>
    <x v="2"/>
  </r>
  <r>
    <n v="3587"/>
    <x v="77"/>
    <n v="1"/>
    <s v="Mar"/>
    <x v="2"/>
    <x v="0"/>
    <x v="3"/>
    <x v="7"/>
    <x v="0"/>
    <s v="Returning"/>
    <x v="4"/>
    <s v="Resistance Band Set"/>
    <n v="1"/>
    <n v="39.47"/>
    <n v="0"/>
    <n v="15.02"/>
    <n v="39.47"/>
    <n v="15.02"/>
    <n v="24.45"/>
    <n v="0.61945781606283257"/>
    <n v="2026"/>
    <x v="0"/>
    <n v="3"/>
    <x v="2"/>
  </r>
  <r>
    <n v="3706"/>
    <x v="77"/>
    <n v="1"/>
    <s v="Mar"/>
    <x v="2"/>
    <x v="0"/>
    <x v="0"/>
    <x v="0"/>
    <x v="0"/>
    <s v="Returning"/>
    <x v="0"/>
    <s v="Cycling Pack 12L"/>
    <n v="2"/>
    <n v="103.42"/>
    <n v="0"/>
    <n v="49.51"/>
    <n v="206.84"/>
    <n v="99.02"/>
    <n v="107.82000000000001"/>
    <n v="0.52127248114484626"/>
    <n v="2026"/>
    <x v="0"/>
    <n v="3"/>
    <x v="2"/>
  </r>
  <r>
    <n v="4121"/>
    <x v="77"/>
    <n v="1"/>
    <s v="Mar"/>
    <x v="2"/>
    <x v="0"/>
    <x v="0"/>
    <x v="0"/>
    <x v="0"/>
    <s v="Returning"/>
    <x v="2"/>
    <s v="Travel Backpack 35L"/>
    <n v="4"/>
    <n v="161.93"/>
    <n v="0.15"/>
    <n v="88"/>
    <n v="550.56200000000001"/>
    <n v="352"/>
    <n v="198.56200000000001"/>
    <n v="0.36065329608654428"/>
    <n v="2026"/>
    <x v="0"/>
    <n v="3"/>
    <x v="2"/>
  </r>
  <r>
    <n v="1047"/>
    <x v="78"/>
    <n v="1"/>
    <s v="Mar"/>
    <x v="2"/>
    <x v="0"/>
    <x v="0"/>
    <x v="0"/>
    <x v="0"/>
    <s v="Returning"/>
    <x v="2"/>
    <s v="Packing Cube Set"/>
    <n v="2"/>
    <n v="46.21"/>
    <n v="0.05"/>
    <n v="18.37"/>
    <n v="87.798999999999992"/>
    <n v="36.74"/>
    <n v="51.05899999999999"/>
    <n v="0.58154420893176451"/>
    <n v="2026"/>
    <x v="0"/>
    <n v="3"/>
    <x v="2"/>
  </r>
  <r>
    <n v="1142"/>
    <x v="78"/>
    <n v="1"/>
    <s v="Mar"/>
    <x v="2"/>
    <x v="0"/>
    <x v="1"/>
    <x v="11"/>
    <x v="0"/>
    <s v="New"/>
    <x v="3"/>
    <s v="Compact Sleeping Bag"/>
    <n v="3"/>
    <n v="125.85"/>
    <n v="0"/>
    <n v="59.19"/>
    <n v="377.54999999999995"/>
    <n v="177.57"/>
    <n v="199.97999999999996"/>
    <n v="0.52967818831942781"/>
    <n v="2026"/>
    <x v="0"/>
    <n v="3"/>
    <x v="2"/>
  </r>
  <r>
    <n v="2232"/>
    <x v="78"/>
    <n v="1"/>
    <s v="Mar"/>
    <x v="2"/>
    <x v="0"/>
    <x v="3"/>
    <x v="13"/>
    <x v="2"/>
    <s v="New"/>
    <x v="2"/>
    <s v="Insulated Bottle"/>
    <n v="2"/>
    <n v="36.340000000000003"/>
    <n v="0"/>
    <n v="13.8"/>
    <n v="72.680000000000007"/>
    <n v="27.6"/>
    <n v="45.080000000000005"/>
    <n v="0.620253164556962"/>
    <n v="2026"/>
    <x v="0"/>
    <n v="3"/>
    <x v="2"/>
  </r>
  <r>
    <n v="2339"/>
    <x v="78"/>
    <n v="1"/>
    <s v="Mar"/>
    <x v="2"/>
    <x v="0"/>
    <x v="1"/>
    <x v="12"/>
    <x v="3"/>
    <s v="New"/>
    <x v="0"/>
    <s v="Trail Bike Light"/>
    <n v="2"/>
    <n v="51.29"/>
    <n v="0"/>
    <n v="23.15"/>
    <n v="102.58"/>
    <n v="46.3"/>
    <n v="56.28"/>
    <n v="0.54864496003119523"/>
    <n v="2026"/>
    <x v="0"/>
    <n v="3"/>
    <x v="2"/>
  </r>
  <r>
    <n v="3611"/>
    <x v="78"/>
    <n v="1"/>
    <s v="Mar"/>
    <x v="2"/>
    <x v="0"/>
    <x v="1"/>
    <x v="1"/>
    <x v="1"/>
    <s v="Business"/>
    <x v="0"/>
    <s v="Compact Repair Kit"/>
    <n v="6"/>
    <n v="40.89"/>
    <n v="0.1"/>
    <n v="16.84"/>
    <n v="220.80600000000001"/>
    <n v="101.03999999999999"/>
    <n v="119.76600000000002"/>
    <n v="0.54240373902883077"/>
    <n v="2026"/>
    <x v="0"/>
    <n v="3"/>
    <x v="2"/>
  </r>
  <r>
    <n v="3953"/>
    <x v="78"/>
    <n v="1"/>
    <s v="Mar"/>
    <x v="2"/>
    <x v="0"/>
    <x v="1"/>
    <x v="14"/>
    <x v="0"/>
    <s v="New"/>
    <x v="4"/>
    <s v="Weighted Vest"/>
    <n v="1"/>
    <n v="120.63"/>
    <n v="0"/>
    <n v="70.28"/>
    <n v="120.63"/>
    <n v="70.28"/>
    <n v="50.349999999999994"/>
    <n v="0.41739202520102792"/>
    <n v="2026"/>
    <x v="0"/>
    <n v="3"/>
    <x v="2"/>
  </r>
  <r>
    <n v="4253"/>
    <x v="78"/>
    <n v="1"/>
    <s v="Mar"/>
    <x v="2"/>
    <x v="0"/>
    <x v="3"/>
    <x v="13"/>
    <x v="1"/>
    <s v="New"/>
    <x v="0"/>
    <s v="Commuter Helmet"/>
    <n v="5"/>
    <n v="82.64"/>
    <n v="0.1"/>
    <n v="43.52"/>
    <n v="371.88"/>
    <n v="217.60000000000002"/>
    <n v="154.27999999999997"/>
    <n v="0.41486501021834993"/>
    <n v="2026"/>
    <x v="0"/>
    <n v="3"/>
    <x v="2"/>
  </r>
  <r>
    <n v="4952"/>
    <x v="78"/>
    <n v="1"/>
    <s v="Mar"/>
    <x v="2"/>
    <x v="0"/>
    <x v="1"/>
    <x v="6"/>
    <x v="0"/>
    <s v="Business"/>
    <x v="1"/>
    <s v="Trekking Poles"/>
    <n v="2"/>
    <n v="72.459999999999994"/>
    <n v="0"/>
    <n v="33.31"/>
    <n v="144.91999999999999"/>
    <n v="66.62"/>
    <n v="78.299999999999983"/>
    <n v="0.54029809550096597"/>
    <n v="2026"/>
    <x v="0"/>
    <n v="3"/>
    <x v="2"/>
  </r>
  <r>
    <n v="5016"/>
    <x v="78"/>
    <n v="1"/>
    <s v="Mar"/>
    <x v="2"/>
    <x v="0"/>
    <x v="1"/>
    <x v="12"/>
    <x v="3"/>
    <s v="New"/>
    <x v="4"/>
    <s v="Resistance Band Set"/>
    <n v="2"/>
    <n v="40.659999999999997"/>
    <n v="0.1"/>
    <n v="14.63"/>
    <n v="73.188000000000002"/>
    <n v="29.26"/>
    <n v="43.927999999999997"/>
    <n v="0.60020768431983385"/>
    <n v="2026"/>
    <x v="0"/>
    <n v="3"/>
    <x v="2"/>
  </r>
  <r>
    <n v="839"/>
    <x v="79"/>
    <n v="1"/>
    <s v="Mar"/>
    <x v="2"/>
    <x v="0"/>
    <x v="1"/>
    <x v="12"/>
    <x v="3"/>
    <s v="New"/>
    <x v="0"/>
    <s v="Compact Repair Kit"/>
    <n v="1"/>
    <n v="40.5"/>
    <n v="0.05"/>
    <n v="17.16"/>
    <n v="38.475000000000001"/>
    <n v="17.16"/>
    <n v="21.315000000000001"/>
    <n v="0.55399610136452238"/>
    <n v="2026"/>
    <x v="0"/>
    <n v="3"/>
    <x v="2"/>
  </r>
  <r>
    <n v="1382"/>
    <x v="79"/>
    <n v="1"/>
    <s v="Mar"/>
    <x v="2"/>
    <x v="0"/>
    <x v="2"/>
    <x v="2"/>
    <x v="0"/>
    <s v="Business"/>
    <x v="1"/>
    <s v="Trekking Poles"/>
    <n v="1"/>
    <n v="72.16"/>
    <n v="0"/>
    <n v="33.11"/>
    <n v="72.16"/>
    <n v="33.11"/>
    <n v="39.049999999999997"/>
    <n v="0.54115853658536583"/>
    <n v="2026"/>
    <x v="0"/>
    <n v="3"/>
    <x v="2"/>
  </r>
  <r>
    <n v="1452"/>
    <x v="79"/>
    <n v="1"/>
    <s v="Mar"/>
    <x v="2"/>
    <x v="0"/>
    <x v="2"/>
    <x v="5"/>
    <x v="3"/>
    <s v="Business"/>
    <x v="2"/>
    <s v="Travel Backpack 35L"/>
    <n v="1"/>
    <n v="161.93"/>
    <n v="0.15"/>
    <n v="87.5"/>
    <n v="137.6405"/>
    <n v="87.5"/>
    <n v="50.140500000000003"/>
    <n v="0.36428594781332529"/>
    <n v="2026"/>
    <x v="0"/>
    <n v="3"/>
    <x v="2"/>
  </r>
  <r>
    <n v="1845"/>
    <x v="79"/>
    <n v="1"/>
    <s v="Mar"/>
    <x v="2"/>
    <x v="0"/>
    <x v="0"/>
    <x v="9"/>
    <x v="0"/>
    <s v="Returning"/>
    <x v="3"/>
    <s v="Alpine Tent 4P"/>
    <n v="3"/>
    <n v="348.54"/>
    <n v="0.1"/>
    <n v="200.3"/>
    <n v="941.05800000000011"/>
    <n v="600.90000000000009"/>
    <n v="340.15800000000002"/>
    <n v="0.36146337420222768"/>
    <n v="2026"/>
    <x v="0"/>
    <n v="3"/>
    <x v="2"/>
  </r>
  <r>
    <n v="3560"/>
    <x v="79"/>
    <n v="1"/>
    <s v="Mar"/>
    <x v="2"/>
    <x v="0"/>
    <x v="2"/>
    <x v="16"/>
    <x v="0"/>
    <s v="Returning"/>
    <x v="4"/>
    <s v="Training Mat"/>
    <n v="3"/>
    <n v="50.46"/>
    <n v="0.1"/>
    <n v="21.9"/>
    <n v="136.24199999999999"/>
    <n v="65.699999999999989"/>
    <n v="70.542000000000002"/>
    <n v="0.51776985070683057"/>
    <n v="2026"/>
    <x v="0"/>
    <n v="3"/>
    <x v="2"/>
  </r>
  <r>
    <n v="4059"/>
    <x v="79"/>
    <n v="1"/>
    <s v="Mar"/>
    <x v="2"/>
    <x v="0"/>
    <x v="3"/>
    <x v="13"/>
    <x v="3"/>
    <s v="New"/>
    <x v="3"/>
    <s v="Portable Camp Stove"/>
    <n v="1"/>
    <n v="83.62"/>
    <n v="0"/>
    <n v="39.15"/>
    <n v="83.62"/>
    <n v="39.15"/>
    <n v="44.470000000000006"/>
    <n v="0.53181057163358048"/>
    <n v="2026"/>
    <x v="0"/>
    <n v="3"/>
    <x v="2"/>
  </r>
  <r>
    <n v="4731"/>
    <x v="79"/>
    <n v="1"/>
    <s v="Mar"/>
    <x v="2"/>
    <x v="0"/>
    <x v="1"/>
    <x v="12"/>
    <x v="1"/>
    <s v="Business"/>
    <x v="0"/>
    <s v="Trail Bike Light"/>
    <n v="6"/>
    <n v="51.07"/>
    <n v="0.1"/>
    <n v="22.68"/>
    <n v="275.77800000000002"/>
    <n v="136.07999999999998"/>
    <n v="139.69800000000004"/>
    <n v="0.50655962404542798"/>
    <n v="2026"/>
    <x v="0"/>
    <n v="3"/>
    <x v="2"/>
  </r>
  <r>
    <n v="693"/>
    <x v="80"/>
    <n v="1"/>
    <s v="Mar"/>
    <x v="2"/>
    <x v="0"/>
    <x v="1"/>
    <x v="11"/>
    <x v="0"/>
    <s v="New"/>
    <x v="2"/>
    <s v="Packing Cube Set"/>
    <n v="3"/>
    <n v="47.02"/>
    <n v="0.1"/>
    <n v="17.989999999999998"/>
    <n v="126.95400000000001"/>
    <n v="53.97"/>
    <n v="72.984000000000009"/>
    <n v="0.57488539155914742"/>
    <n v="2026"/>
    <x v="0"/>
    <n v="3"/>
    <x v="2"/>
  </r>
  <r>
    <n v="1672"/>
    <x v="80"/>
    <n v="1"/>
    <s v="Mar"/>
    <x v="2"/>
    <x v="0"/>
    <x v="2"/>
    <x v="5"/>
    <x v="3"/>
    <s v="Returning"/>
    <x v="2"/>
    <s v="Packing Cube Set"/>
    <n v="1"/>
    <n v="47.1"/>
    <n v="0.05"/>
    <n v="18.48"/>
    <n v="44.744999999999997"/>
    <n v="18.48"/>
    <n v="26.264999999999997"/>
    <n v="0.58699296010727453"/>
    <n v="2026"/>
    <x v="0"/>
    <n v="3"/>
    <x v="2"/>
  </r>
  <r>
    <n v="2347"/>
    <x v="80"/>
    <n v="1"/>
    <s v="Mar"/>
    <x v="2"/>
    <x v="0"/>
    <x v="3"/>
    <x v="13"/>
    <x v="0"/>
    <s v="Returning"/>
    <x v="2"/>
    <s v="Carry-On Duffel"/>
    <n v="2"/>
    <n v="131.38999999999999"/>
    <n v="0"/>
    <n v="66.91"/>
    <n v="262.77999999999997"/>
    <n v="133.82"/>
    <n v="128.95999999999998"/>
    <n v="0.49075272090722277"/>
    <n v="2026"/>
    <x v="0"/>
    <n v="3"/>
    <x v="2"/>
  </r>
  <r>
    <n v="2582"/>
    <x v="80"/>
    <n v="1"/>
    <s v="Mar"/>
    <x v="2"/>
    <x v="0"/>
    <x v="1"/>
    <x v="1"/>
    <x v="3"/>
    <s v="New"/>
    <x v="4"/>
    <s v="Weighted Vest"/>
    <n v="1"/>
    <n v="120.16"/>
    <n v="0.15"/>
    <n v="68.33"/>
    <n v="102.136"/>
    <n v="68.33"/>
    <n v="33.805999999999997"/>
    <n v="0.33099005247904756"/>
    <n v="2026"/>
    <x v="0"/>
    <n v="3"/>
    <x v="2"/>
  </r>
  <r>
    <n v="2762"/>
    <x v="80"/>
    <n v="1"/>
    <s v="Mar"/>
    <x v="2"/>
    <x v="0"/>
    <x v="3"/>
    <x v="8"/>
    <x v="2"/>
    <s v="Returning"/>
    <x v="3"/>
    <s v="Trail Tent 2P"/>
    <n v="1"/>
    <n v="196.48"/>
    <n v="0"/>
    <n v="101.29"/>
    <n v="196.48"/>
    <n v="101.29"/>
    <n v="95.189999999999984"/>
    <n v="0.48447679153094458"/>
    <n v="2026"/>
    <x v="0"/>
    <n v="3"/>
    <x v="2"/>
  </r>
  <r>
    <n v="4090"/>
    <x v="80"/>
    <n v="1"/>
    <s v="Mar"/>
    <x v="2"/>
    <x v="0"/>
    <x v="1"/>
    <x v="11"/>
    <x v="3"/>
    <s v="Business"/>
    <x v="2"/>
    <s v="Insulated Bottle"/>
    <n v="1"/>
    <n v="36.520000000000003"/>
    <n v="0"/>
    <n v="13.96"/>
    <n v="36.520000000000003"/>
    <n v="13.96"/>
    <n v="22.560000000000002"/>
    <n v="0.61774370208105145"/>
    <n v="2026"/>
    <x v="0"/>
    <n v="3"/>
    <x v="2"/>
  </r>
  <r>
    <n v="4491"/>
    <x v="80"/>
    <n v="1"/>
    <s v="Mar"/>
    <x v="2"/>
    <x v="0"/>
    <x v="1"/>
    <x v="12"/>
    <x v="2"/>
    <s v="Business"/>
    <x v="4"/>
    <s v="Training Mat"/>
    <n v="4"/>
    <n v="49.71"/>
    <n v="0.1"/>
    <n v="22.46"/>
    <n v="178.95600000000002"/>
    <n v="89.84"/>
    <n v="89.116000000000014"/>
    <n v="0.49797715639598561"/>
    <n v="2026"/>
    <x v="0"/>
    <n v="3"/>
    <x v="2"/>
  </r>
  <r>
    <n v="4678"/>
    <x v="80"/>
    <n v="1"/>
    <s v="Mar"/>
    <x v="2"/>
    <x v="0"/>
    <x v="0"/>
    <x v="0"/>
    <x v="0"/>
    <s v="Returning"/>
    <x v="3"/>
    <s v="Portable Camp Stove"/>
    <n v="1"/>
    <n v="81.209999999999994"/>
    <n v="0.05"/>
    <n v="40.44"/>
    <n v="77.149499999999989"/>
    <n v="40.44"/>
    <n v="36.709499999999991"/>
    <n v="0.47582291524896464"/>
    <n v="2026"/>
    <x v="0"/>
    <n v="3"/>
    <x v="2"/>
  </r>
  <r>
    <n v="1189"/>
    <x v="81"/>
    <n v="1"/>
    <s v="Mar"/>
    <x v="2"/>
    <x v="0"/>
    <x v="3"/>
    <x v="13"/>
    <x v="0"/>
    <s v="New"/>
    <x v="0"/>
    <s v="Cycling Pack 12L"/>
    <n v="2"/>
    <n v="103.22"/>
    <n v="0"/>
    <n v="51.33"/>
    <n v="206.44"/>
    <n v="102.66"/>
    <n v="103.78"/>
    <n v="0.50271265258670805"/>
    <n v="2026"/>
    <x v="0"/>
    <n v="3"/>
    <x v="2"/>
  </r>
  <r>
    <n v="1590"/>
    <x v="81"/>
    <n v="1"/>
    <s v="Mar"/>
    <x v="2"/>
    <x v="0"/>
    <x v="0"/>
    <x v="15"/>
    <x v="3"/>
    <s v="New"/>
    <x v="1"/>
    <s v="Summit Backpack 45L"/>
    <n v="1"/>
    <n v="153.47"/>
    <n v="0"/>
    <n v="78.19"/>
    <n v="153.47"/>
    <n v="78.19"/>
    <n v="75.28"/>
    <n v="0.49051931973675639"/>
    <n v="2026"/>
    <x v="0"/>
    <n v="3"/>
    <x v="2"/>
  </r>
  <r>
    <n v="2309"/>
    <x v="81"/>
    <n v="1"/>
    <s v="Mar"/>
    <x v="2"/>
    <x v="0"/>
    <x v="3"/>
    <x v="7"/>
    <x v="0"/>
    <s v="Returning"/>
    <x v="3"/>
    <s v="Trail Tent 2P"/>
    <n v="6"/>
    <n v="199.75"/>
    <n v="0"/>
    <n v="105.84"/>
    <n v="1198.5"/>
    <n v="635.04"/>
    <n v="563.46"/>
    <n v="0.47013767209011265"/>
    <n v="2026"/>
    <x v="0"/>
    <n v="3"/>
    <x v="2"/>
  </r>
  <r>
    <n v="3628"/>
    <x v="81"/>
    <n v="1"/>
    <s v="Mar"/>
    <x v="2"/>
    <x v="0"/>
    <x v="1"/>
    <x v="12"/>
    <x v="3"/>
    <s v="New"/>
    <x v="2"/>
    <s v="Packing Cube Set"/>
    <n v="1"/>
    <n v="45.84"/>
    <n v="0"/>
    <n v="18.079999999999998"/>
    <n v="45.84"/>
    <n v="18.079999999999998"/>
    <n v="27.760000000000005"/>
    <n v="0.605584642233857"/>
    <n v="2026"/>
    <x v="0"/>
    <n v="3"/>
    <x v="2"/>
  </r>
  <r>
    <n v="3718"/>
    <x v="81"/>
    <n v="1"/>
    <s v="Mar"/>
    <x v="2"/>
    <x v="0"/>
    <x v="1"/>
    <x v="12"/>
    <x v="3"/>
    <s v="New"/>
    <x v="3"/>
    <s v="Compact Sleeping Bag"/>
    <n v="2"/>
    <n v="122.07"/>
    <n v="0.05"/>
    <n v="59.16"/>
    <n v="231.93299999999996"/>
    <n v="118.32"/>
    <n v="113.61299999999997"/>
    <n v="0.48985267297021118"/>
    <n v="2026"/>
    <x v="0"/>
    <n v="3"/>
    <x v="2"/>
  </r>
  <r>
    <n v="4198"/>
    <x v="81"/>
    <n v="1"/>
    <s v="Mar"/>
    <x v="2"/>
    <x v="0"/>
    <x v="1"/>
    <x v="14"/>
    <x v="3"/>
    <s v="New"/>
    <x v="4"/>
    <s v="Weighted Vest"/>
    <n v="3"/>
    <n v="122.4"/>
    <n v="0.15"/>
    <n v="71.150000000000006"/>
    <n v="312.12"/>
    <n v="213.45000000000002"/>
    <n v="98.669999999999987"/>
    <n v="0.31612841214917337"/>
    <n v="2026"/>
    <x v="0"/>
    <n v="3"/>
    <x v="2"/>
  </r>
  <r>
    <n v="4784"/>
    <x v="81"/>
    <n v="1"/>
    <s v="Mar"/>
    <x v="2"/>
    <x v="0"/>
    <x v="0"/>
    <x v="15"/>
    <x v="0"/>
    <s v="New"/>
    <x v="0"/>
    <s v="Cycling Pack 12L"/>
    <n v="1"/>
    <n v="101.43"/>
    <n v="0"/>
    <n v="51.78"/>
    <n v="101.43"/>
    <n v="51.78"/>
    <n v="49.650000000000006"/>
    <n v="0.4895001478852411"/>
    <n v="2026"/>
    <x v="0"/>
    <n v="3"/>
    <x v="2"/>
  </r>
  <r>
    <n v="86"/>
    <x v="82"/>
    <n v="1"/>
    <s v="Mar"/>
    <x v="2"/>
    <x v="0"/>
    <x v="1"/>
    <x v="12"/>
    <x v="1"/>
    <s v="Business"/>
    <x v="0"/>
    <s v="Cycling Pack 12L"/>
    <n v="8"/>
    <n v="104.7"/>
    <n v="0.05"/>
    <n v="49.91"/>
    <n v="795.72"/>
    <n v="399.28"/>
    <n v="396.44000000000005"/>
    <n v="0.49821545267179412"/>
    <n v="2026"/>
    <x v="0"/>
    <n v="3"/>
    <x v="2"/>
  </r>
  <r>
    <n v="1813"/>
    <x v="82"/>
    <n v="1"/>
    <s v="Mar"/>
    <x v="2"/>
    <x v="0"/>
    <x v="0"/>
    <x v="0"/>
    <x v="2"/>
    <s v="Returning"/>
    <x v="1"/>
    <s v="Trail Boots"/>
    <n v="4"/>
    <n v="146.34"/>
    <n v="0"/>
    <n v="79.37"/>
    <n v="585.36"/>
    <n v="317.48"/>
    <n v="267.88"/>
    <n v="0.45763290966242992"/>
    <n v="2026"/>
    <x v="0"/>
    <n v="3"/>
    <x v="2"/>
  </r>
  <r>
    <n v="2212"/>
    <x v="82"/>
    <n v="1"/>
    <s v="Mar"/>
    <x v="2"/>
    <x v="0"/>
    <x v="1"/>
    <x v="6"/>
    <x v="0"/>
    <s v="Returning"/>
    <x v="4"/>
    <s v="Weighted Vest"/>
    <n v="2"/>
    <n v="122.92"/>
    <n v="0.05"/>
    <n v="70.31"/>
    <n v="233.548"/>
    <n v="140.62"/>
    <n v="92.927999999999997"/>
    <n v="0.39789679209413054"/>
    <n v="2026"/>
    <x v="0"/>
    <n v="3"/>
    <x v="2"/>
  </r>
  <r>
    <n v="4466"/>
    <x v="82"/>
    <n v="1"/>
    <s v="Mar"/>
    <x v="2"/>
    <x v="0"/>
    <x v="2"/>
    <x v="2"/>
    <x v="0"/>
    <s v="New"/>
    <x v="1"/>
    <s v="Hiking Daypack 20L"/>
    <n v="1"/>
    <n v="91.35"/>
    <n v="0.05"/>
    <n v="45.24"/>
    <n v="86.782499999999985"/>
    <n v="45.24"/>
    <n v="41.542499999999983"/>
    <n v="0.47869674185463645"/>
    <n v="2026"/>
    <x v="0"/>
    <n v="3"/>
    <x v="2"/>
  </r>
  <r>
    <n v="4483"/>
    <x v="82"/>
    <n v="1"/>
    <s v="Mar"/>
    <x v="2"/>
    <x v="0"/>
    <x v="1"/>
    <x v="12"/>
    <x v="0"/>
    <s v="New"/>
    <x v="0"/>
    <s v="Trail Bike Light"/>
    <n v="3"/>
    <n v="51.01"/>
    <n v="0.15"/>
    <n v="22.84"/>
    <n v="130.07550000000001"/>
    <n v="68.52"/>
    <n v="61.555500000000009"/>
    <n v="0.47322900930613382"/>
    <n v="2026"/>
    <x v="0"/>
    <n v="3"/>
    <x v="2"/>
  </r>
  <r>
    <n v="273"/>
    <x v="83"/>
    <n v="1"/>
    <s v="Mar"/>
    <x v="2"/>
    <x v="0"/>
    <x v="3"/>
    <x v="8"/>
    <x v="0"/>
    <s v="New"/>
    <x v="4"/>
    <s v="Weighted Vest"/>
    <n v="2"/>
    <n v="125.04"/>
    <n v="0.05"/>
    <n v="67.680000000000007"/>
    <n v="237.57599999999999"/>
    <n v="135.36000000000001"/>
    <n v="102.21599999999998"/>
    <n v="0.43024547934134755"/>
    <n v="2026"/>
    <x v="0"/>
    <n v="3"/>
    <x v="2"/>
  </r>
  <r>
    <n v="578"/>
    <x v="83"/>
    <n v="1"/>
    <s v="Mar"/>
    <x v="2"/>
    <x v="0"/>
    <x v="2"/>
    <x v="5"/>
    <x v="3"/>
    <s v="Returning"/>
    <x v="0"/>
    <s v="Trail Bike Light"/>
    <n v="2"/>
    <n v="50.22"/>
    <n v="0.05"/>
    <n v="23.16"/>
    <n v="95.417999999999992"/>
    <n v="46.32"/>
    <n v="49.097999999999992"/>
    <n v="0.51455700182355524"/>
    <n v="2026"/>
    <x v="0"/>
    <n v="3"/>
    <x v="2"/>
  </r>
  <r>
    <n v="1290"/>
    <x v="83"/>
    <n v="1"/>
    <s v="Mar"/>
    <x v="2"/>
    <x v="0"/>
    <x v="1"/>
    <x v="1"/>
    <x v="0"/>
    <s v="Business"/>
    <x v="4"/>
    <s v="Recovery Roller"/>
    <n v="5"/>
    <n v="36.369999999999997"/>
    <n v="0.05"/>
    <n v="13.81"/>
    <n v="172.75749999999999"/>
    <n v="69.05"/>
    <n v="103.7075"/>
    <n v="0.60030678841729013"/>
    <n v="2026"/>
    <x v="0"/>
    <n v="3"/>
    <x v="2"/>
  </r>
  <r>
    <n v="1501"/>
    <x v="83"/>
    <n v="1"/>
    <s v="Mar"/>
    <x v="2"/>
    <x v="0"/>
    <x v="3"/>
    <x v="7"/>
    <x v="1"/>
    <s v="New"/>
    <x v="2"/>
    <s v="Insulated Bottle"/>
    <n v="3"/>
    <n v="36.43"/>
    <n v="0.1"/>
    <n v="13.23"/>
    <n v="98.36099999999999"/>
    <n v="39.69"/>
    <n v="58.670999999999992"/>
    <n v="0.59648641229755694"/>
    <n v="2026"/>
    <x v="0"/>
    <n v="3"/>
    <x v="2"/>
  </r>
  <r>
    <n v="1540"/>
    <x v="83"/>
    <n v="1"/>
    <s v="Mar"/>
    <x v="2"/>
    <x v="0"/>
    <x v="1"/>
    <x v="12"/>
    <x v="1"/>
    <s v="Business"/>
    <x v="0"/>
    <s v="Trail Bike Light"/>
    <n v="10"/>
    <n v="49.7"/>
    <n v="0.1"/>
    <n v="21.96"/>
    <n v="447.3"/>
    <n v="219.60000000000002"/>
    <n v="227.7"/>
    <n v="0.50905432595573441"/>
    <n v="2026"/>
    <x v="0"/>
    <n v="3"/>
    <x v="2"/>
  </r>
  <r>
    <n v="2541"/>
    <x v="83"/>
    <n v="1"/>
    <s v="Mar"/>
    <x v="2"/>
    <x v="0"/>
    <x v="1"/>
    <x v="12"/>
    <x v="0"/>
    <s v="Returning"/>
    <x v="2"/>
    <s v="Packing Cube Set"/>
    <n v="2"/>
    <n v="46.61"/>
    <n v="0"/>
    <n v="17.97"/>
    <n v="93.22"/>
    <n v="35.94"/>
    <n v="57.28"/>
    <n v="0.61446041621969538"/>
    <n v="2026"/>
    <x v="0"/>
    <n v="3"/>
    <x v="2"/>
  </r>
  <r>
    <n v="4264"/>
    <x v="83"/>
    <n v="1"/>
    <s v="Mar"/>
    <x v="2"/>
    <x v="0"/>
    <x v="2"/>
    <x v="5"/>
    <x v="0"/>
    <s v="New"/>
    <x v="2"/>
    <s v="Packing Cube Set"/>
    <n v="1"/>
    <n v="47.61"/>
    <n v="0"/>
    <n v="18.89"/>
    <n v="47.61"/>
    <n v="18.89"/>
    <n v="28.72"/>
    <n v="0.60323461457676952"/>
    <n v="2026"/>
    <x v="0"/>
    <n v="3"/>
    <x v="2"/>
  </r>
  <r>
    <n v="4311"/>
    <x v="83"/>
    <n v="1"/>
    <s v="Mar"/>
    <x v="2"/>
    <x v="0"/>
    <x v="2"/>
    <x v="2"/>
    <x v="0"/>
    <s v="New"/>
    <x v="0"/>
    <s v="Compact Repair Kit"/>
    <n v="2"/>
    <n v="40.880000000000003"/>
    <n v="0.05"/>
    <n v="16.39"/>
    <n v="77.671999999999997"/>
    <n v="32.78"/>
    <n v="44.891999999999996"/>
    <n v="0.57796889483983926"/>
    <n v="2026"/>
    <x v="0"/>
    <n v="3"/>
    <x v="2"/>
  </r>
  <r>
    <n v="4796"/>
    <x v="83"/>
    <n v="1"/>
    <s v="Mar"/>
    <x v="2"/>
    <x v="0"/>
    <x v="1"/>
    <x v="12"/>
    <x v="0"/>
    <s v="New"/>
    <x v="4"/>
    <s v="Resistance Band Set"/>
    <n v="2"/>
    <n v="39.409999999999997"/>
    <n v="0.15"/>
    <n v="14.91"/>
    <n v="66.996999999999986"/>
    <n v="29.82"/>
    <n v="37.176999999999985"/>
    <n v="0.55490544352732207"/>
    <n v="2026"/>
    <x v="0"/>
    <n v="3"/>
    <x v="2"/>
  </r>
  <r>
    <n v="89"/>
    <x v="84"/>
    <n v="1"/>
    <s v="Mar"/>
    <x v="2"/>
    <x v="0"/>
    <x v="2"/>
    <x v="10"/>
    <x v="0"/>
    <s v="Returning"/>
    <x v="0"/>
    <s v="Compact Repair Kit"/>
    <n v="1"/>
    <n v="40.82"/>
    <n v="0.05"/>
    <n v="16.940000000000001"/>
    <n v="38.778999999999996"/>
    <n v="16.940000000000001"/>
    <n v="21.838999999999995"/>
    <n v="0.56316563088269411"/>
    <n v="2026"/>
    <x v="0"/>
    <n v="3"/>
    <x v="2"/>
  </r>
  <r>
    <n v="487"/>
    <x v="84"/>
    <n v="1"/>
    <s v="Mar"/>
    <x v="2"/>
    <x v="0"/>
    <x v="3"/>
    <x v="8"/>
    <x v="2"/>
    <s v="Business"/>
    <x v="2"/>
    <s v="Insulated Bottle"/>
    <n v="3"/>
    <n v="36.979999999999997"/>
    <n v="0.1"/>
    <n v="13.65"/>
    <n v="99.846000000000004"/>
    <n v="40.950000000000003"/>
    <n v="58.896000000000001"/>
    <n v="0.58986839733189111"/>
    <n v="2026"/>
    <x v="0"/>
    <n v="3"/>
    <x v="2"/>
  </r>
  <r>
    <n v="1476"/>
    <x v="84"/>
    <n v="1"/>
    <s v="Mar"/>
    <x v="2"/>
    <x v="0"/>
    <x v="1"/>
    <x v="12"/>
    <x v="3"/>
    <s v="New"/>
    <x v="2"/>
    <s v="Insulated Bottle"/>
    <n v="1"/>
    <n v="35.700000000000003"/>
    <n v="0.05"/>
    <n v="13.91"/>
    <n v="33.914999999999999"/>
    <n v="13.91"/>
    <n v="20.004999999999999"/>
    <n v="0.58985699542975079"/>
    <n v="2026"/>
    <x v="0"/>
    <n v="3"/>
    <x v="2"/>
  </r>
  <r>
    <n v="2145"/>
    <x v="84"/>
    <n v="1"/>
    <s v="Mar"/>
    <x v="2"/>
    <x v="0"/>
    <x v="3"/>
    <x v="8"/>
    <x v="2"/>
    <s v="Returning"/>
    <x v="0"/>
    <s v="Compact Repair Kit"/>
    <n v="1"/>
    <n v="39.53"/>
    <n v="0.05"/>
    <n v="17.170000000000002"/>
    <n v="37.5535"/>
    <n v="17.170000000000002"/>
    <n v="20.383499999999998"/>
    <n v="0.54278562584046752"/>
    <n v="2026"/>
    <x v="0"/>
    <n v="3"/>
    <x v="2"/>
  </r>
  <r>
    <n v="2999"/>
    <x v="84"/>
    <n v="1"/>
    <s v="Mar"/>
    <x v="2"/>
    <x v="0"/>
    <x v="2"/>
    <x v="3"/>
    <x v="2"/>
    <s v="Returning"/>
    <x v="2"/>
    <s v="Insulated Bottle"/>
    <n v="2"/>
    <n v="35.75"/>
    <n v="0"/>
    <n v="13.28"/>
    <n v="71.5"/>
    <n v="26.56"/>
    <n v="44.94"/>
    <n v="0.62853146853146846"/>
    <n v="2026"/>
    <x v="0"/>
    <n v="3"/>
    <x v="2"/>
  </r>
  <r>
    <n v="4464"/>
    <x v="84"/>
    <n v="1"/>
    <s v="Mar"/>
    <x v="2"/>
    <x v="0"/>
    <x v="2"/>
    <x v="2"/>
    <x v="0"/>
    <s v="Business"/>
    <x v="4"/>
    <s v="Training Mat"/>
    <n v="2"/>
    <n v="50.17"/>
    <n v="0"/>
    <n v="22.37"/>
    <n v="100.34"/>
    <n v="44.74"/>
    <n v="55.6"/>
    <n v="0.55411600558102447"/>
    <n v="2026"/>
    <x v="0"/>
    <n v="3"/>
    <x v="2"/>
  </r>
  <r>
    <n v="4978"/>
    <x v="84"/>
    <n v="1"/>
    <s v="Mar"/>
    <x v="2"/>
    <x v="0"/>
    <x v="0"/>
    <x v="9"/>
    <x v="0"/>
    <s v="New"/>
    <x v="4"/>
    <s v="Resistance Band Set"/>
    <n v="5"/>
    <n v="41.32"/>
    <n v="0"/>
    <n v="15.09"/>
    <n v="206.6"/>
    <n v="75.45"/>
    <n v="131.14999999999998"/>
    <n v="0.63480154888673757"/>
    <n v="2026"/>
    <x v="0"/>
    <n v="3"/>
    <x v="2"/>
  </r>
  <r>
    <n v="130"/>
    <x v="85"/>
    <n v="1"/>
    <s v="Mar"/>
    <x v="2"/>
    <x v="0"/>
    <x v="3"/>
    <x v="7"/>
    <x v="3"/>
    <s v="New"/>
    <x v="1"/>
    <s v="Summit Backpack 45L"/>
    <n v="3"/>
    <n v="152.4"/>
    <n v="0.05"/>
    <n v="79.97"/>
    <n v="434.34000000000003"/>
    <n v="239.91"/>
    <n v="194.43000000000004"/>
    <n v="0.44764470230694853"/>
    <n v="2026"/>
    <x v="0"/>
    <n v="3"/>
    <x v="2"/>
  </r>
  <r>
    <n v="848"/>
    <x v="85"/>
    <n v="1"/>
    <s v="Mar"/>
    <x v="2"/>
    <x v="0"/>
    <x v="0"/>
    <x v="0"/>
    <x v="0"/>
    <s v="New"/>
    <x v="4"/>
    <s v="Recovery Roller"/>
    <n v="1"/>
    <n v="36.299999999999997"/>
    <n v="0"/>
    <n v="14.1"/>
    <n v="36.299999999999997"/>
    <n v="14.1"/>
    <n v="22.199999999999996"/>
    <n v="0.61157024793388426"/>
    <n v="2026"/>
    <x v="0"/>
    <n v="3"/>
    <x v="2"/>
  </r>
  <r>
    <n v="1359"/>
    <x v="85"/>
    <n v="1"/>
    <s v="Mar"/>
    <x v="2"/>
    <x v="0"/>
    <x v="2"/>
    <x v="5"/>
    <x v="0"/>
    <s v="Returning"/>
    <x v="2"/>
    <s v="Packing Cube Set"/>
    <n v="3"/>
    <n v="46.24"/>
    <n v="0.1"/>
    <n v="18.2"/>
    <n v="124.848"/>
    <n v="54.599999999999994"/>
    <n v="70.248000000000005"/>
    <n v="0.56266820453671673"/>
    <n v="2026"/>
    <x v="0"/>
    <n v="3"/>
    <x v="2"/>
  </r>
  <r>
    <n v="2379"/>
    <x v="85"/>
    <n v="1"/>
    <s v="Mar"/>
    <x v="2"/>
    <x v="0"/>
    <x v="0"/>
    <x v="0"/>
    <x v="2"/>
    <s v="Returning"/>
    <x v="2"/>
    <s v="Travel Backpack 35L"/>
    <n v="2"/>
    <n v="165.58"/>
    <n v="0"/>
    <n v="86.16"/>
    <n v="331.16"/>
    <n v="172.32"/>
    <n v="158.84000000000003"/>
    <n v="0.47964730039859893"/>
    <n v="2026"/>
    <x v="0"/>
    <n v="3"/>
    <x v="2"/>
  </r>
  <r>
    <n v="2987"/>
    <x v="85"/>
    <n v="1"/>
    <s v="Mar"/>
    <x v="2"/>
    <x v="0"/>
    <x v="0"/>
    <x v="9"/>
    <x v="0"/>
    <s v="Returning"/>
    <x v="3"/>
    <s v="Compact Sleeping Bag"/>
    <n v="4"/>
    <n v="121.49"/>
    <n v="0"/>
    <n v="62.01"/>
    <n v="485.96"/>
    <n v="248.04"/>
    <n v="237.92"/>
    <n v="0.4895876203802782"/>
    <n v="2026"/>
    <x v="0"/>
    <n v="3"/>
    <x v="2"/>
  </r>
  <r>
    <n v="3121"/>
    <x v="85"/>
    <n v="1"/>
    <s v="Mar"/>
    <x v="2"/>
    <x v="0"/>
    <x v="1"/>
    <x v="12"/>
    <x v="2"/>
    <s v="New"/>
    <x v="0"/>
    <s v="Commuter Helmet"/>
    <n v="5"/>
    <n v="81.84"/>
    <n v="0.1"/>
    <n v="42.7"/>
    <n v="368.28000000000003"/>
    <n v="213.5"/>
    <n v="154.78000000000003"/>
    <n v="0.42027804931030743"/>
    <n v="2026"/>
    <x v="0"/>
    <n v="3"/>
    <x v="2"/>
  </r>
  <r>
    <n v="4445"/>
    <x v="85"/>
    <n v="1"/>
    <s v="Mar"/>
    <x v="2"/>
    <x v="0"/>
    <x v="1"/>
    <x v="11"/>
    <x v="0"/>
    <s v="New"/>
    <x v="1"/>
    <s v="Summit Backpack 45L"/>
    <n v="1"/>
    <n v="151.47999999999999"/>
    <n v="0"/>
    <n v="79.41"/>
    <n v="151.47999999999999"/>
    <n v="79.41"/>
    <n v="72.069999999999993"/>
    <n v="0.47577237919197252"/>
    <n v="2026"/>
    <x v="0"/>
    <n v="3"/>
    <x v="2"/>
  </r>
  <r>
    <n v="441"/>
    <x v="86"/>
    <n v="1"/>
    <s v="Mar"/>
    <x v="2"/>
    <x v="0"/>
    <x v="0"/>
    <x v="15"/>
    <x v="2"/>
    <s v="New"/>
    <x v="4"/>
    <s v="Training Mat"/>
    <n v="1"/>
    <n v="51.02"/>
    <n v="0.05"/>
    <n v="21.94"/>
    <n v="48.469000000000001"/>
    <n v="21.94"/>
    <n v="26.529"/>
    <n v="0.54733953661102974"/>
    <n v="2026"/>
    <x v="0"/>
    <n v="3"/>
    <x v="2"/>
  </r>
  <r>
    <n v="4608"/>
    <x v="86"/>
    <n v="1"/>
    <s v="Mar"/>
    <x v="2"/>
    <x v="0"/>
    <x v="2"/>
    <x v="2"/>
    <x v="1"/>
    <s v="Business"/>
    <x v="0"/>
    <s v="Compact Repair Kit"/>
    <n v="8"/>
    <n v="40.86"/>
    <n v="0.1"/>
    <n v="16.34"/>
    <n v="294.19200000000001"/>
    <n v="130.72"/>
    <n v="163.47200000000001"/>
    <n v="0.55566432805786703"/>
    <n v="2026"/>
    <x v="0"/>
    <n v="3"/>
    <x v="2"/>
  </r>
  <r>
    <n v="4914"/>
    <x v="86"/>
    <n v="1"/>
    <s v="Mar"/>
    <x v="2"/>
    <x v="0"/>
    <x v="0"/>
    <x v="9"/>
    <x v="0"/>
    <s v="New"/>
    <x v="2"/>
    <s v="Travel Backpack 35L"/>
    <n v="5"/>
    <n v="163.33000000000001"/>
    <n v="0"/>
    <n v="87.05"/>
    <n v="816.65000000000009"/>
    <n v="435.25"/>
    <n v="381.40000000000009"/>
    <n v="0.46702993938651816"/>
    <n v="2026"/>
    <x v="0"/>
    <n v="3"/>
    <x v="2"/>
  </r>
  <r>
    <n v="860"/>
    <x v="87"/>
    <n v="1"/>
    <s v="Mar"/>
    <x v="2"/>
    <x v="0"/>
    <x v="1"/>
    <x v="14"/>
    <x v="3"/>
    <s v="New"/>
    <x v="1"/>
    <s v="Hiking Daypack 20L"/>
    <n v="1"/>
    <n v="90.27"/>
    <n v="0"/>
    <n v="46.38"/>
    <n v="90.27"/>
    <n v="46.38"/>
    <n v="43.889999999999993"/>
    <n v="0.48620804253904948"/>
    <n v="2026"/>
    <x v="0"/>
    <n v="3"/>
    <x v="2"/>
  </r>
  <r>
    <n v="920"/>
    <x v="87"/>
    <n v="1"/>
    <s v="Mar"/>
    <x v="2"/>
    <x v="0"/>
    <x v="0"/>
    <x v="9"/>
    <x v="1"/>
    <s v="Business"/>
    <x v="2"/>
    <s v="Carry-On Duffel"/>
    <n v="12"/>
    <n v="131.31"/>
    <n v="0.05"/>
    <n v="68.459999999999994"/>
    <n v="1496.934"/>
    <n v="821.52"/>
    <n v="675.41399999999999"/>
    <n v="0.45119824922140855"/>
    <n v="2026"/>
    <x v="0"/>
    <n v="3"/>
    <x v="2"/>
  </r>
  <r>
    <n v="1700"/>
    <x v="87"/>
    <n v="1"/>
    <s v="Mar"/>
    <x v="2"/>
    <x v="0"/>
    <x v="1"/>
    <x v="12"/>
    <x v="3"/>
    <s v="New"/>
    <x v="2"/>
    <s v="Travel Backpack 35L"/>
    <n v="1"/>
    <n v="167.27"/>
    <n v="0.05"/>
    <n v="88.19"/>
    <n v="158.90649999999999"/>
    <n v="88.19"/>
    <n v="70.716499999999996"/>
    <n v="0.44501955552478972"/>
    <n v="2026"/>
    <x v="0"/>
    <n v="3"/>
    <x v="2"/>
  </r>
  <r>
    <n v="1768"/>
    <x v="87"/>
    <n v="1"/>
    <s v="Mar"/>
    <x v="2"/>
    <x v="0"/>
    <x v="1"/>
    <x v="12"/>
    <x v="3"/>
    <s v="Returning"/>
    <x v="1"/>
    <s v="Trekking Poles"/>
    <n v="4"/>
    <n v="70.510000000000005"/>
    <n v="0"/>
    <n v="31.93"/>
    <n v="282.04000000000002"/>
    <n v="127.72"/>
    <n v="154.32000000000002"/>
    <n v="0.54715643171181394"/>
    <n v="2026"/>
    <x v="0"/>
    <n v="3"/>
    <x v="2"/>
  </r>
  <r>
    <n v="1876"/>
    <x v="87"/>
    <n v="1"/>
    <s v="Mar"/>
    <x v="2"/>
    <x v="0"/>
    <x v="1"/>
    <x v="6"/>
    <x v="1"/>
    <s v="New"/>
    <x v="0"/>
    <s v="Cycling Pack 12L"/>
    <n v="12"/>
    <n v="101.06"/>
    <n v="0.1"/>
    <n v="50.59"/>
    <n v="1091.4480000000001"/>
    <n v="607.08000000000004"/>
    <n v="484.36800000000005"/>
    <n v="0.4437847703234602"/>
    <n v="2026"/>
    <x v="0"/>
    <n v="3"/>
    <x v="2"/>
  </r>
  <r>
    <n v="2453"/>
    <x v="87"/>
    <n v="1"/>
    <s v="Mar"/>
    <x v="2"/>
    <x v="0"/>
    <x v="3"/>
    <x v="8"/>
    <x v="0"/>
    <s v="Business"/>
    <x v="0"/>
    <s v="Commuter Helmet"/>
    <n v="2"/>
    <n v="79.849999999999994"/>
    <n v="0.05"/>
    <n v="43.78"/>
    <n v="151.71499999999997"/>
    <n v="87.56"/>
    <n v="64.154999999999973"/>
    <n v="0.42286524074745402"/>
    <n v="2026"/>
    <x v="0"/>
    <n v="3"/>
    <x v="2"/>
  </r>
  <r>
    <n v="2676"/>
    <x v="87"/>
    <n v="1"/>
    <s v="Mar"/>
    <x v="2"/>
    <x v="0"/>
    <x v="2"/>
    <x v="5"/>
    <x v="2"/>
    <s v="New"/>
    <x v="3"/>
    <s v="Trail Tent 2P"/>
    <n v="4"/>
    <n v="191.99"/>
    <n v="0"/>
    <n v="104.44"/>
    <n v="767.96"/>
    <n v="417.76"/>
    <n v="350.20000000000005"/>
    <n v="0.45601333402781397"/>
    <n v="2026"/>
    <x v="0"/>
    <n v="3"/>
    <x v="2"/>
  </r>
  <r>
    <n v="2800"/>
    <x v="87"/>
    <n v="1"/>
    <s v="Mar"/>
    <x v="2"/>
    <x v="0"/>
    <x v="1"/>
    <x v="11"/>
    <x v="0"/>
    <s v="New"/>
    <x v="0"/>
    <s v="Trail Bike Light"/>
    <n v="1"/>
    <n v="49.81"/>
    <n v="0.05"/>
    <n v="23.12"/>
    <n v="47.319499999999998"/>
    <n v="23.12"/>
    <n v="24.199499999999997"/>
    <n v="0.51140650260463438"/>
    <n v="2026"/>
    <x v="0"/>
    <n v="3"/>
    <x v="2"/>
  </r>
  <r>
    <n v="2857"/>
    <x v="87"/>
    <n v="1"/>
    <s v="Mar"/>
    <x v="2"/>
    <x v="0"/>
    <x v="0"/>
    <x v="15"/>
    <x v="2"/>
    <s v="New"/>
    <x v="4"/>
    <s v="Resistance Band Set"/>
    <n v="1"/>
    <n v="40.39"/>
    <n v="0.1"/>
    <n v="14.97"/>
    <n v="36.350999999999999"/>
    <n v="14.97"/>
    <n v="21.381"/>
    <n v="0.58818189320788972"/>
    <n v="2026"/>
    <x v="0"/>
    <n v="3"/>
    <x v="2"/>
  </r>
  <r>
    <n v="3584"/>
    <x v="87"/>
    <n v="1"/>
    <s v="Mar"/>
    <x v="2"/>
    <x v="0"/>
    <x v="0"/>
    <x v="0"/>
    <x v="0"/>
    <s v="Returning"/>
    <x v="2"/>
    <s v="Insulated Bottle"/>
    <n v="1"/>
    <n v="35.700000000000003"/>
    <n v="0.05"/>
    <n v="13.85"/>
    <n v="33.914999999999999"/>
    <n v="13.85"/>
    <n v="20.064999999999998"/>
    <n v="0.59162612413386406"/>
    <n v="2026"/>
    <x v="0"/>
    <n v="3"/>
    <x v="2"/>
  </r>
  <r>
    <n v="3669"/>
    <x v="87"/>
    <n v="1"/>
    <s v="Mar"/>
    <x v="2"/>
    <x v="0"/>
    <x v="2"/>
    <x v="10"/>
    <x v="3"/>
    <s v="Returning"/>
    <x v="3"/>
    <s v="Portable Camp Stove"/>
    <n v="1"/>
    <n v="80.09"/>
    <n v="0"/>
    <n v="40.61"/>
    <n v="80.09"/>
    <n v="40.61"/>
    <n v="39.480000000000004"/>
    <n v="0.49294543638406796"/>
    <n v="2026"/>
    <x v="0"/>
    <n v="3"/>
    <x v="2"/>
  </r>
  <r>
    <n v="4787"/>
    <x v="87"/>
    <n v="1"/>
    <s v="Mar"/>
    <x v="2"/>
    <x v="0"/>
    <x v="3"/>
    <x v="13"/>
    <x v="3"/>
    <s v="New"/>
    <x v="1"/>
    <s v="Trail Boots"/>
    <n v="1"/>
    <n v="142.87"/>
    <n v="0.1"/>
    <n v="77.33"/>
    <n v="128.583"/>
    <n v="77.33"/>
    <n v="51.253"/>
    <n v="0.39859857057309289"/>
    <n v="2026"/>
    <x v="0"/>
    <n v="3"/>
    <x v="2"/>
  </r>
  <r>
    <n v="769"/>
    <x v="88"/>
    <n v="1"/>
    <s v="Mar"/>
    <x v="2"/>
    <x v="0"/>
    <x v="3"/>
    <x v="8"/>
    <x v="0"/>
    <s v="Returning"/>
    <x v="4"/>
    <s v="Resistance Band Set"/>
    <n v="1"/>
    <n v="40.53"/>
    <n v="0"/>
    <n v="14.32"/>
    <n v="40.53"/>
    <n v="14.32"/>
    <n v="26.21"/>
    <n v="0.64668147051566738"/>
    <n v="2026"/>
    <x v="0"/>
    <n v="3"/>
    <x v="2"/>
  </r>
  <r>
    <n v="1184"/>
    <x v="88"/>
    <n v="1"/>
    <s v="Mar"/>
    <x v="2"/>
    <x v="0"/>
    <x v="3"/>
    <x v="8"/>
    <x v="0"/>
    <s v="Returning"/>
    <x v="0"/>
    <s v="Trail Bike Light"/>
    <n v="1"/>
    <n v="49.46"/>
    <n v="0"/>
    <n v="23.04"/>
    <n v="49.46"/>
    <n v="23.04"/>
    <n v="26.42"/>
    <n v="0.53416902547513145"/>
    <n v="2026"/>
    <x v="0"/>
    <n v="3"/>
    <x v="2"/>
  </r>
  <r>
    <n v="1498"/>
    <x v="88"/>
    <n v="1"/>
    <s v="Mar"/>
    <x v="2"/>
    <x v="0"/>
    <x v="1"/>
    <x v="14"/>
    <x v="3"/>
    <s v="Business"/>
    <x v="1"/>
    <s v="Trail Boots"/>
    <n v="3"/>
    <n v="142.46"/>
    <n v="0"/>
    <n v="79.650000000000006"/>
    <n v="427.38"/>
    <n v="238.95000000000002"/>
    <n v="188.42999999999998"/>
    <n v="0.44089569001825069"/>
    <n v="2026"/>
    <x v="0"/>
    <n v="3"/>
    <x v="2"/>
  </r>
  <r>
    <n v="2054"/>
    <x v="88"/>
    <n v="1"/>
    <s v="Mar"/>
    <x v="2"/>
    <x v="0"/>
    <x v="3"/>
    <x v="13"/>
    <x v="1"/>
    <s v="Business"/>
    <x v="1"/>
    <s v="Trail Boots"/>
    <n v="6"/>
    <n v="142.18"/>
    <n v="0.05"/>
    <n v="80.94"/>
    <n v="810.42600000000004"/>
    <n v="485.64"/>
    <n v="324.78600000000006"/>
    <n v="0.40075960050640036"/>
    <n v="2026"/>
    <x v="0"/>
    <n v="3"/>
    <x v="2"/>
  </r>
  <r>
    <n v="2294"/>
    <x v="88"/>
    <n v="1"/>
    <s v="Mar"/>
    <x v="2"/>
    <x v="0"/>
    <x v="1"/>
    <x v="14"/>
    <x v="0"/>
    <s v="New"/>
    <x v="4"/>
    <s v="Resistance Band Set"/>
    <n v="2"/>
    <n v="41.04"/>
    <n v="0"/>
    <n v="15.03"/>
    <n v="82.08"/>
    <n v="30.06"/>
    <n v="52.019999999999996"/>
    <n v="0.63377192982456132"/>
    <n v="2026"/>
    <x v="0"/>
    <n v="3"/>
    <x v="2"/>
  </r>
  <r>
    <n v="2892"/>
    <x v="88"/>
    <n v="1"/>
    <s v="Mar"/>
    <x v="2"/>
    <x v="0"/>
    <x v="1"/>
    <x v="12"/>
    <x v="0"/>
    <s v="Returning"/>
    <x v="1"/>
    <s v="Trail Boots"/>
    <n v="2"/>
    <n v="145.06"/>
    <n v="0.15"/>
    <n v="77.08"/>
    <n v="246.602"/>
    <n v="154.16"/>
    <n v="92.442000000000007"/>
    <n v="0.37486313979610875"/>
    <n v="2026"/>
    <x v="0"/>
    <n v="3"/>
    <x v="2"/>
  </r>
  <r>
    <n v="3145"/>
    <x v="88"/>
    <n v="1"/>
    <s v="Mar"/>
    <x v="2"/>
    <x v="0"/>
    <x v="1"/>
    <x v="11"/>
    <x v="0"/>
    <s v="Returning"/>
    <x v="2"/>
    <s v="Carry-On Duffel"/>
    <n v="1"/>
    <n v="130.72999999999999"/>
    <n v="0"/>
    <n v="66.17"/>
    <n v="130.72999999999999"/>
    <n v="66.17"/>
    <n v="64.559999999999988"/>
    <n v="0.4938422703281572"/>
    <n v="2026"/>
    <x v="0"/>
    <n v="3"/>
    <x v="2"/>
  </r>
  <r>
    <n v="3925"/>
    <x v="88"/>
    <n v="1"/>
    <s v="Mar"/>
    <x v="2"/>
    <x v="0"/>
    <x v="3"/>
    <x v="13"/>
    <x v="0"/>
    <s v="Business"/>
    <x v="4"/>
    <s v="Recovery Roller"/>
    <n v="2"/>
    <n v="36.630000000000003"/>
    <n v="0"/>
    <n v="14.31"/>
    <n v="73.260000000000005"/>
    <n v="28.62"/>
    <n v="44.64"/>
    <n v="0.60933660933660927"/>
    <n v="2026"/>
    <x v="0"/>
    <n v="3"/>
    <x v="2"/>
  </r>
  <r>
    <n v="2722"/>
    <x v="89"/>
    <n v="1"/>
    <s v="Mar"/>
    <x v="2"/>
    <x v="0"/>
    <x v="3"/>
    <x v="13"/>
    <x v="3"/>
    <s v="New"/>
    <x v="0"/>
    <s v="Trail Bike Light"/>
    <n v="1"/>
    <n v="50.99"/>
    <n v="0.1"/>
    <n v="21.86"/>
    <n v="45.891000000000005"/>
    <n v="21.86"/>
    <n v="24.031000000000006"/>
    <n v="0.52365387548756848"/>
    <n v="2026"/>
    <x v="0"/>
    <n v="3"/>
    <x v="2"/>
  </r>
  <r>
    <n v="2767"/>
    <x v="89"/>
    <n v="1"/>
    <s v="Mar"/>
    <x v="2"/>
    <x v="0"/>
    <x v="1"/>
    <x v="6"/>
    <x v="0"/>
    <s v="Returning"/>
    <x v="2"/>
    <s v="Carry-On Duffel"/>
    <n v="4"/>
    <n v="134.18"/>
    <n v="0"/>
    <n v="66.430000000000007"/>
    <n v="536.72"/>
    <n v="265.72000000000003"/>
    <n v="271"/>
    <n v="0.5049187658369354"/>
    <n v="2026"/>
    <x v="0"/>
    <n v="3"/>
    <x v="2"/>
  </r>
  <r>
    <n v="3794"/>
    <x v="89"/>
    <n v="1"/>
    <s v="Mar"/>
    <x v="2"/>
    <x v="0"/>
    <x v="1"/>
    <x v="12"/>
    <x v="2"/>
    <s v="Business"/>
    <x v="4"/>
    <s v="Training Mat"/>
    <n v="2"/>
    <n v="50.86"/>
    <n v="0.1"/>
    <n v="21.76"/>
    <n v="91.548000000000002"/>
    <n v="43.52"/>
    <n v="48.027999999999999"/>
    <n v="0.52462096386595003"/>
    <n v="2026"/>
    <x v="0"/>
    <n v="3"/>
    <x v="2"/>
  </r>
  <r>
    <n v="3880"/>
    <x v="89"/>
    <n v="1"/>
    <s v="Mar"/>
    <x v="2"/>
    <x v="0"/>
    <x v="1"/>
    <x v="12"/>
    <x v="1"/>
    <s v="Business"/>
    <x v="3"/>
    <s v="Compact Sleeping Bag"/>
    <n v="12"/>
    <n v="124.86"/>
    <n v="0.1"/>
    <n v="60.82"/>
    <n v="1348.4880000000001"/>
    <n v="729.84"/>
    <n v="618.64800000000002"/>
    <n v="0.45877160197198641"/>
    <n v="2026"/>
    <x v="0"/>
    <n v="3"/>
    <x v="2"/>
  </r>
  <r>
    <n v="422"/>
    <x v="90"/>
    <n v="2"/>
    <s v="Apr"/>
    <x v="3"/>
    <x v="0"/>
    <x v="3"/>
    <x v="4"/>
    <x v="0"/>
    <s v="Business"/>
    <x v="0"/>
    <s v="Commuter Helmet"/>
    <n v="1"/>
    <n v="81.760000000000005"/>
    <n v="0.1"/>
    <n v="42.78"/>
    <n v="73.584000000000003"/>
    <n v="42.78"/>
    <n v="30.804000000000002"/>
    <n v="0.4186236138290933"/>
    <n v="2026"/>
    <x v="1"/>
    <n v="4"/>
    <x v="3"/>
  </r>
  <r>
    <n v="495"/>
    <x v="90"/>
    <n v="2"/>
    <s v="Apr"/>
    <x v="3"/>
    <x v="0"/>
    <x v="1"/>
    <x v="14"/>
    <x v="2"/>
    <s v="Business"/>
    <x v="2"/>
    <s v="Carry-On Duffel"/>
    <n v="1"/>
    <n v="134.65"/>
    <n v="0"/>
    <n v="68.19"/>
    <n v="134.65"/>
    <n v="68.19"/>
    <n v="66.460000000000008"/>
    <n v="0.49357593761604163"/>
    <n v="2026"/>
    <x v="1"/>
    <n v="4"/>
    <x v="3"/>
  </r>
  <r>
    <n v="1517"/>
    <x v="90"/>
    <n v="2"/>
    <s v="Apr"/>
    <x v="3"/>
    <x v="0"/>
    <x v="2"/>
    <x v="16"/>
    <x v="0"/>
    <s v="Business"/>
    <x v="0"/>
    <s v="Compact Repair Kit"/>
    <n v="1"/>
    <n v="41.21"/>
    <n v="0"/>
    <n v="16.34"/>
    <n v="41.21"/>
    <n v="16.34"/>
    <n v="24.87"/>
    <n v="0.60349429750060668"/>
    <n v="2026"/>
    <x v="1"/>
    <n v="4"/>
    <x v="3"/>
  </r>
  <r>
    <n v="2391"/>
    <x v="90"/>
    <n v="2"/>
    <s v="Apr"/>
    <x v="3"/>
    <x v="0"/>
    <x v="1"/>
    <x v="12"/>
    <x v="0"/>
    <s v="Returning"/>
    <x v="4"/>
    <s v="Resistance Band Set"/>
    <n v="2"/>
    <n v="40.590000000000003"/>
    <n v="0"/>
    <n v="15.01"/>
    <n v="81.180000000000007"/>
    <n v="30.02"/>
    <n v="51.160000000000011"/>
    <n v="0.63020448386302053"/>
    <n v="2026"/>
    <x v="1"/>
    <n v="4"/>
    <x v="3"/>
  </r>
  <r>
    <n v="3809"/>
    <x v="90"/>
    <n v="2"/>
    <s v="Apr"/>
    <x v="3"/>
    <x v="0"/>
    <x v="0"/>
    <x v="15"/>
    <x v="0"/>
    <s v="New"/>
    <x v="3"/>
    <s v="Compact Sleeping Bag"/>
    <n v="3"/>
    <n v="124.08"/>
    <n v="0.05"/>
    <n v="62.41"/>
    <n v="353.62799999999999"/>
    <n v="187.23"/>
    <n v="166.398"/>
    <n v="0.47054531880959655"/>
    <n v="2026"/>
    <x v="1"/>
    <n v="4"/>
    <x v="3"/>
  </r>
  <r>
    <n v="3958"/>
    <x v="90"/>
    <n v="2"/>
    <s v="Apr"/>
    <x v="3"/>
    <x v="0"/>
    <x v="1"/>
    <x v="1"/>
    <x v="0"/>
    <s v="Returning"/>
    <x v="3"/>
    <s v="Compact Sleeping Bag"/>
    <n v="2"/>
    <n v="125.35"/>
    <n v="0.15"/>
    <n v="60.73"/>
    <n v="213.095"/>
    <n v="121.46"/>
    <n v="91.635000000000005"/>
    <n v="0.43001947488209485"/>
    <n v="2026"/>
    <x v="1"/>
    <n v="4"/>
    <x v="3"/>
  </r>
  <r>
    <n v="4418"/>
    <x v="90"/>
    <n v="2"/>
    <s v="Apr"/>
    <x v="3"/>
    <x v="0"/>
    <x v="1"/>
    <x v="14"/>
    <x v="3"/>
    <s v="New"/>
    <x v="4"/>
    <s v="Recovery Roller"/>
    <n v="3"/>
    <n v="36.090000000000003"/>
    <n v="0"/>
    <n v="14.03"/>
    <n v="108.27000000000001"/>
    <n v="42.089999999999996"/>
    <n v="66.180000000000007"/>
    <n v="0.61124965364366857"/>
    <n v="2026"/>
    <x v="1"/>
    <n v="4"/>
    <x v="3"/>
  </r>
  <r>
    <n v="4693"/>
    <x v="90"/>
    <n v="2"/>
    <s v="Apr"/>
    <x v="3"/>
    <x v="0"/>
    <x v="1"/>
    <x v="12"/>
    <x v="1"/>
    <s v="Business"/>
    <x v="1"/>
    <s v="Hiking Daypack 20L"/>
    <n v="15"/>
    <n v="94.33"/>
    <n v="0.1"/>
    <n v="44.38"/>
    <n v="1273.4550000000002"/>
    <n v="665.7"/>
    <n v="607.75500000000011"/>
    <n v="0.47724890161018652"/>
    <n v="2026"/>
    <x v="1"/>
    <n v="4"/>
    <x v="3"/>
  </r>
  <r>
    <n v="193"/>
    <x v="91"/>
    <n v="2"/>
    <s v="Apr"/>
    <x v="3"/>
    <x v="0"/>
    <x v="3"/>
    <x v="4"/>
    <x v="2"/>
    <s v="Returning"/>
    <x v="2"/>
    <s v="Insulated Bottle"/>
    <n v="1"/>
    <n v="35.6"/>
    <n v="0.1"/>
    <n v="13.39"/>
    <n v="32.04"/>
    <n v="13.39"/>
    <n v="18.649999999999999"/>
    <n v="0.58208489388264661"/>
    <n v="2026"/>
    <x v="1"/>
    <n v="4"/>
    <x v="3"/>
  </r>
  <r>
    <n v="2246"/>
    <x v="91"/>
    <n v="2"/>
    <s v="Apr"/>
    <x v="3"/>
    <x v="0"/>
    <x v="1"/>
    <x v="12"/>
    <x v="3"/>
    <s v="Returning"/>
    <x v="0"/>
    <s v="Trail Bike Light"/>
    <n v="1"/>
    <n v="50.17"/>
    <n v="0"/>
    <n v="21.95"/>
    <n v="50.17"/>
    <n v="21.95"/>
    <n v="28.220000000000002"/>
    <n v="0.56248754235598963"/>
    <n v="2026"/>
    <x v="1"/>
    <n v="4"/>
    <x v="3"/>
  </r>
  <r>
    <n v="2556"/>
    <x v="91"/>
    <n v="2"/>
    <s v="Apr"/>
    <x v="3"/>
    <x v="0"/>
    <x v="3"/>
    <x v="8"/>
    <x v="0"/>
    <s v="Returning"/>
    <x v="1"/>
    <s v="Trekking Poles"/>
    <n v="2"/>
    <n v="72.900000000000006"/>
    <n v="0"/>
    <n v="31.52"/>
    <n v="145.80000000000001"/>
    <n v="63.04"/>
    <n v="82.760000000000019"/>
    <n v="0.5676268861454048"/>
    <n v="2026"/>
    <x v="1"/>
    <n v="4"/>
    <x v="3"/>
  </r>
  <r>
    <n v="169"/>
    <x v="92"/>
    <n v="2"/>
    <s v="Apr"/>
    <x v="3"/>
    <x v="0"/>
    <x v="2"/>
    <x v="16"/>
    <x v="0"/>
    <s v="New"/>
    <x v="1"/>
    <s v="Hiking Daypack 20L"/>
    <n v="2"/>
    <n v="93.48"/>
    <n v="0"/>
    <n v="45.15"/>
    <n v="186.96"/>
    <n v="90.3"/>
    <n v="96.660000000000011"/>
    <n v="0.51700898587933253"/>
    <n v="2026"/>
    <x v="1"/>
    <n v="4"/>
    <x v="3"/>
  </r>
  <r>
    <n v="877"/>
    <x v="92"/>
    <n v="2"/>
    <s v="Apr"/>
    <x v="3"/>
    <x v="0"/>
    <x v="1"/>
    <x v="12"/>
    <x v="0"/>
    <s v="New"/>
    <x v="3"/>
    <s v="Compact Sleeping Bag"/>
    <n v="1"/>
    <n v="123.63"/>
    <n v="0"/>
    <n v="58.88"/>
    <n v="123.63"/>
    <n v="58.88"/>
    <n v="64.75"/>
    <n v="0.52374019250990866"/>
    <n v="2026"/>
    <x v="1"/>
    <n v="4"/>
    <x v="3"/>
  </r>
  <r>
    <n v="2023"/>
    <x v="92"/>
    <n v="2"/>
    <s v="Apr"/>
    <x v="3"/>
    <x v="0"/>
    <x v="1"/>
    <x v="12"/>
    <x v="0"/>
    <s v="New"/>
    <x v="2"/>
    <s v="Travel Backpack 35L"/>
    <n v="3"/>
    <n v="168.37"/>
    <n v="0"/>
    <n v="87.15"/>
    <n v="505.11"/>
    <n v="261.45000000000005"/>
    <n v="243.65999999999997"/>
    <n v="0.4823899744610084"/>
    <n v="2026"/>
    <x v="1"/>
    <n v="4"/>
    <x v="3"/>
  </r>
  <r>
    <n v="2548"/>
    <x v="92"/>
    <n v="2"/>
    <s v="Apr"/>
    <x v="3"/>
    <x v="0"/>
    <x v="0"/>
    <x v="9"/>
    <x v="3"/>
    <s v="New"/>
    <x v="0"/>
    <s v="Trail Bike Light"/>
    <n v="4"/>
    <n v="51.68"/>
    <n v="0.05"/>
    <n v="23.09"/>
    <n v="196.38399999999999"/>
    <n v="92.36"/>
    <n v="104.02399999999999"/>
    <n v="0.52969692031937421"/>
    <n v="2026"/>
    <x v="1"/>
    <n v="4"/>
    <x v="3"/>
  </r>
  <r>
    <n v="2602"/>
    <x v="92"/>
    <n v="2"/>
    <s v="Apr"/>
    <x v="3"/>
    <x v="0"/>
    <x v="1"/>
    <x v="12"/>
    <x v="3"/>
    <s v="New"/>
    <x v="0"/>
    <s v="Compact Repair Kit"/>
    <n v="1"/>
    <n v="40.159999999999997"/>
    <n v="0"/>
    <n v="16.77"/>
    <n v="40.159999999999997"/>
    <n v="16.77"/>
    <n v="23.389999999999997"/>
    <n v="0.58242031872509958"/>
    <n v="2026"/>
    <x v="1"/>
    <n v="4"/>
    <x v="3"/>
  </r>
  <r>
    <n v="3229"/>
    <x v="92"/>
    <n v="2"/>
    <s v="Apr"/>
    <x v="3"/>
    <x v="0"/>
    <x v="3"/>
    <x v="13"/>
    <x v="2"/>
    <s v="Returning"/>
    <x v="2"/>
    <s v="Insulated Bottle"/>
    <n v="3"/>
    <n v="36.17"/>
    <n v="0.1"/>
    <n v="13.65"/>
    <n v="97.659000000000006"/>
    <n v="40.950000000000003"/>
    <n v="56.709000000000003"/>
    <n v="0.58068380794396834"/>
    <n v="2026"/>
    <x v="1"/>
    <n v="4"/>
    <x v="3"/>
  </r>
  <r>
    <n v="3261"/>
    <x v="92"/>
    <n v="2"/>
    <s v="Apr"/>
    <x v="3"/>
    <x v="0"/>
    <x v="2"/>
    <x v="10"/>
    <x v="0"/>
    <s v="New"/>
    <x v="2"/>
    <s v="Carry-On Duffel"/>
    <n v="4"/>
    <n v="130.55000000000001"/>
    <n v="0"/>
    <n v="67.66"/>
    <n v="522.20000000000005"/>
    <n v="270.64"/>
    <n v="251.56000000000006"/>
    <n v="0.48173113749521262"/>
    <n v="2026"/>
    <x v="1"/>
    <n v="4"/>
    <x v="3"/>
  </r>
  <r>
    <n v="3621"/>
    <x v="92"/>
    <n v="2"/>
    <s v="Apr"/>
    <x v="3"/>
    <x v="0"/>
    <x v="3"/>
    <x v="8"/>
    <x v="0"/>
    <s v="New"/>
    <x v="0"/>
    <s v="Cycling Pack 12L"/>
    <n v="2"/>
    <n v="102.63"/>
    <n v="0"/>
    <n v="50.19"/>
    <n v="205.26"/>
    <n v="100.38"/>
    <n v="104.88"/>
    <n v="0.51096170710318622"/>
    <n v="2026"/>
    <x v="1"/>
    <n v="4"/>
    <x v="3"/>
  </r>
  <r>
    <n v="4681"/>
    <x v="92"/>
    <n v="2"/>
    <s v="Apr"/>
    <x v="3"/>
    <x v="0"/>
    <x v="3"/>
    <x v="13"/>
    <x v="3"/>
    <s v="Returning"/>
    <x v="0"/>
    <s v="Commuter Helmet"/>
    <n v="6"/>
    <n v="81.239999999999995"/>
    <n v="0"/>
    <n v="43.28"/>
    <n v="487.43999999999994"/>
    <n v="259.68"/>
    <n v="227.75999999999993"/>
    <n v="0.46725750861644505"/>
    <n v="2026"/>
    <x v="1"/>
    <n v="4"/>
    <x v="3"/>
  </r>
  <r>
    <n v="4954"/>
    <x v="92"/>
    <n v="2"/>
    <s v="Apr"/>
    <x v="3"/>
    <x v="0"/>
    <x v="3"/>
    <x v="8"/>
    <x v="0"/>
    <s v="New"/>
    <x v="1"/>
    <s v="Trekking Poles"/>
    <n v="3"/>
    <n v="72.11"/>
    <n v="0.05"/>
    <n v="31.63"/>
    <n v="205.51349999999996"/>
    <n v="94.89"/>
    <n v="110.62349999999996"/>
    <n v="0.5382785072513484"/>
    <n v="2026"/>
    <x v="1"/>
    <n v="4"/>
    <x v="3"/>
  </r>
  <r>
    <n v="1153"/>
    <x v="93"/>
    <n v="2"/>
    <s v="Apr"/>
    <x v="3"/>
    <x v="0"/>
    <x v="2"/>
    <x v="16"/>
    <x v="2"/>
    <s v="New"/>
    <x v="1"/>
    <s v="Hiking Daypack 20L"/>
    <n v="4"/>
    <n v="90.15"/>
    <n v="0"/>
    <n v="44.9"/>
    <n v="360.6"/>
    <n v="179.6"/>
    <n v="181.00000000000003"/>
    <n v="0.50194120909595119"/>
    <n v="2026"/>
    <x v="1"/>
    <n v="4"/>
    <x v="3"/>
  </r>
  <r>
    <n v="1383"/>
    <x v="93"/>
    <n v="2"/>
    <s v="Apr"/>
    <x v="3"/>
    <x v="0"/>
    <x v="3"/>
    <x v="4"/>
    <x v="2"/>
    <s v="Returning"/>
    <x v="0"/>
    <s v="Trail Bike Light"/>
    <n v="1"/>
    <n v="50.7"/>
    <n v="0.05"/>
    <n v="21.85"/>
    <n v="48.164999999999999"/>
    <n v="21.85"/>
    <n v="26.314999999999998"/>
    <n v="0.54635108481262329"/>
    <n v="2026"/>
    <x v="1"/>
    <n v="4"/>
    <x v="3"/>
  </r>
  <r>
    <n v="2583"/>
    <x v="93"/>
    <n v="2"/>
    <s v="Apr"/>
    <x v="3"/>
    <x v="0"/>
    <x v="0"/>
    <x v="0"/>
    <x v="0"/>
    <s v="Returning"/>
    <x v="4"/>
    <s v="Resistance Band Set"/>
    <n v="1"/>
    <n v="41.13"/>
    <n v="0"/>
    <n v="15.04"/>
    <n v="41.13"/>
    <n v="15.04"/>
    <n v="26.090000000000003"/>
    <n v="0.63433017262338931"/>
    <n v="2026"/>
    <x v="1"/>
    <n v="4"/>
    <x v="3"/>
  </r>
  <r>
    <n v="4074"/>
    <x v="93"/>
    <n v="2"/>
    <s v="Apr"/>
    <x v="3"/>
    <x v="0"/>
    <x v="1"/>
    <x v="1"/>
    <x v="2"/>
    <s v="Returning"/>
    <x v="3"/>
    <s v="Compact Sleeping Bag"/>
    <n v="1"/>
    <n v="121.66"/>
    <n v="0"/>
    <n v="61.37"/>
    <n v="121.66"/>
    <n v="61.37"/>
    <n v="60.29"/>
    <n v="0.49556140062469178"/>
    <n v="2026"/>
    <x v="1"/>
    <n v="4"/>
    <x v="3"/>
  </r>
  <r>
    <n v="4301"/>
    <x v="93"/>
    <n v="2"/>
    <s v="Apr"/>
    <x v="3"/>
    <x v="0"/>
    <x v="2"/>
    <x v="16"/>
    <x v="2"/>
    <s v="New"/>
    <x v="4"/>
    <s v="Weighted Vest"/>
    <n v="1"/>
    <n v="122.77"/>
    <n v="0.1"/>
    <n v="70.59"/>
    <n v="110.49299999999999"/>
    <n v="70.59"/>
    <n v="39.902999999999992"/>
    <n v="0.36113599956558329"/>
    <n v="2026"/>
    <x v="1"/>
    <n v="4"/>
    <x v="3"/>
  </r>
  <r>
    <n v="4692"/>
    <x v="93"/>
    <n v="2"/>
    <s v="Apr"/>
    <x v="3"/>
    <x v="0"/>
    <x v="3"/>
    <x v="13"/>
    <x v="0"/>
    <s v="Returning"/>
    <x v="0"/>
    <s v="Trail Bike Light"/>
    <n v="1"/>
    <n v="49.96"/>
    <n v="0"/>
    <n v="22.13"/>
    <n v="49.96"/>
    <n v="22.13"/>
    <n v="27.830000000000002"/>
    <n v="0.55704563650920735"/>
    <n v="2026"/>
    <x v="1"/>
    <n v="4"/>
    <x v="3"/>
  </r>
  <r>
    <n v="1951"/>
    <x v="94"/>
    <n v="2"/>
    <s v="Apr"/>
    <x v="3"/>
    <x v="0"/>
    <x v="3"/>
    <x v="8"/>
    <x v="3"/>
    <s v="Returning"/>
    <x v="1"/>
    <s v="Summit Backpack 45L"/>
    <n v="2"/>
    <n v="155.13"/>
    <n v="0.15"/>
    <n v="80.959999999999994"/>
    <n v="263.721"/>
    <n v="161.91999999999999"/>
    <n v="101.80100000000002"/>
    <n v="0.38601779911345707"/>
    <n v="2026"/>
    <x v="1"/>
    <n v="4"/>
    <x v="3"/>
  </r>
  <r>
    <n v="2111"/>
    <x v="94"/>
    <n v="2"/>
    <s v="Apr"/>
    <x v="3"/>
    <x v="0"/>
    <x v="3"/>
    <x v="13"/>
    <x v="0"/>
    <s v="New"/>
    <x v="1"/>
    <s v="Trekking Poles"/>
    <n v="3"/>
    <n v="69.83"/>
    <n v="0.05"/>
    <n v="31.53"/>
    <n v="199.0155"/>
    <n v="94.59"/>
    <n v="104.4255"/>
    <n v="0.52471038687941396"/>
    <n v="2026"/>
    <x v="1"/>
    <n v="4"/>
    <x v="3"/>
  </r>
  <r>
    <n v="2933"/>
    <x v="94"/>
    <n v="2"/>
    <s v="Apr"/>
    <x v="3"/>
    <x v="0"/>
    <x v="1"/>
    <x v="6"/>
    <x v="2"/>
    <s v="Returning"/>
    <x v="2"/>
    <s v="Insulated Bottle"/>
    <n v="1"/>
    <n v="35.4"/>
    <n v="0"/>
    <n v="13.37"/>
    <n v="35.4"/>
    <n v="13.37"/>
    <n v="22.03"/>
    <n v="0.62231638418079105"/>
    <n v="2026"/>
    <x v="1"/>
    <n v="4"/>
    <x v="3"/>
  </r>
  <r>
    <n v="3263"/>
    <x v="94"/>
    <n v="2"/>
    <s v="Apr"/>
    <x v="3"/>
    <x v="0"/>
    <x v="3"/>
    <x v="7"/>
    <x v="0"/>
    <s v="New"/>
    <x v="4"/>
    <s v="Training Mat"/>
    <n v="1"/>
    <n v="51.75"/>
    <n v="0.1"/>
    <n v="22.1"/>
    <n v="46.575000000000003"/>
    <n v="22.1"/>
    <n v="24.475000000000001"/>
    <n v="0.52549651100375738"/>
    <n v="2026"/>
    <x v="1"/>
    <n v="4"/>
    <x v="3"/>
  </r>
  <r>
    <n v="4764"/>
    <x v="94"/>
    <n v="2"/>
    <s v="Apr"/>
    <x v="3"/>
    <x v="0"/>
    <x v="3"/>
    <x v="13"/>
    <x v="3"/>
    <s v="New"/>
    <x v="0"/>
    <s v="Compact Repair Kit"/>
    <n v="6"/>
    <n v="39.6"/>
    <n v="0.15"/>
    <n v="17.010000000000002"/>
    <n v="201.96"/>
    <n v="102.06"/>
    <n v="99.9"/>
    <n v="0.49465240641711233"/>
    <n v="2026"/>
    <x v="1"/>
    <n v="4"/>
    <x v="3"/>
  </r>
  <r>
    <n v="28"/>
    <x v="95"/>
    <n v="2"/>
    <s v="Apr"/>
    <x v="3"/>
    <x v="0"/>
    <x v="1"/>
    <x v="6"/>
    <x v="2"/>
    <s v="New"/>
    <x v="4"/>
    <s v="Weighted Vest"/>
    <n v="2"/>
    <n v="125.94"/>
    <n v="0.05"/>
    <n v="70.94"/>
    <n v="239.28599999999997"/>
    <n v="141.88"/>
    <n v="97.405999999999977"/>
    <n v="0.40706936469329585"/>
    <n v="2026"/>
    <x v="1"/>
    <n v="4"/>
    <x v="3"/>
  </r>
  <r>
    <n v="581"/>
    <x v="95"/>
    <n v="2"/>
    <s v="Apr"/>
    <x v="3"/>
    <x v="0"/>
    <x v="1"/>
    <x v="1"/>
    <x v="0"/>
    <s v="Returning"/>
    <x v="3"/>
    <s v="Compact Sleeping Bag"/>
    <n v="3"/>
    <n v="124.67"/>
    <n v="0"/>
    <n v="61.46"/>
    <n v="374.01"/>
    <n v="184.38"/>
    <n v="189.63"/>
    <n v="0.50701852891633914"/>
    <n v="2026"/>
    <x v="1"/>
    <n v="4"/>
    <x v="3"/>
  </r>
  <r>
    <n v="643"/>
    <x v="95"/>
    <n v="2"/>
    <s v="Apr"/>
    <x v="3"/>
    <x v="0"/>
    <x v="3"/>
    <x v="8"/>
    <x v="0"/>
    <s v="Returning"/>
    <x v="1"/>
    <s v="Trekking Poles"/>
    <n v="2"/>
    <n v="72.260000000000005"/>
    <n v="0"/>
    <n v="33.21"/>
    <n v="144.52000000000001"/>
    <n v="66.42"/>
    <n v="78.100000000000009"/>
    <n v="0.54040963188486024"/>
    <n v="2026"/>
    <x v="1"/>
    <n v="4"/>
    <x v="3"/>
  </r>
  <r>
    <n v="1907"/>
    <x v="95"/>
    <n v="2"/>
    <s v="Apr"/>
    <x v="3"/>
    <x v="0"/>
    <x v="1"/>
    <x v="12"/>
    <x v="1"/>
    <s v="Business"/>
    <x v="0"/>
    <s v="Trail Bike Light"/>
    <n v="10"/>
    <n v="50.64"/>
    <n v="0.2"/>
    <n v="22.99"/>
    <n v="405.12"/>
    <n v="229.89999999999998"/>
    <n v="175.22000000000003"/>
    <n v="0.43251382306477099"/>
    <n v="2026"/>
    <x v="1"/>
    <n v="4"/>
    <x v="3"/>
  </r>
  <r>
    <n v="1950"/>
    <x v="95"/>
    <n v="2"/>
    <s v="Apr"/>
    <x v="3"/>
    <x v="0"/>
    <x v="0"/>
    <x v="9"/>
    <x v="0"/>
    <s v="New"/>
    <x v="1"/>
    <s v="Trekking Poles"/>
    <n v="1"/>
    <n v="73"/>
    <n v="0"/>
    <n v="32.4"/>
    <n v="73"/>
    <n v="32.4"/>
    <n v="40.6"/>
    <n v="0.55616438356164388"/>
    <n v="2026"/>
    <x v="1"/>
    <n v="4"/>
    <x v="3"/>
  </r>
  <r>
    <n v="2443"/>
    <x v="95"/>
    <n v="2"/>
    <s v="Apr"/>
    <x v="3"/>
    <x v="0"/>
    <x v="0"/>
    <x v="15"/>
    <x v="0"/>
    <s v="Returning"/>
    <x v="2"/>
    <s v="Insulated Bottle"/>
    <n v="1"/>
    <n v="35.700000000000003"/>
    <n v="0"/>
    <n v="13.8"/>
    <n v="35.700000000000003"/>
    <n v="13.8"/>
    <n v="21.900000000000002"/>
    <n v="0.61344537815126055"/>
    <n v="2026"/>
    <x v="1"/>
    <n v="4"/>
    <x v="3"/>
  </r>
  <r>
    <n v="2480"/>
    <x v="95"/>
    <n v="2"/>
    <s v="Apr"/>
    <x v="3"/>
    <x v="0"/>
    <x v="2"/>
    <x v="16"/>
    <x v="1"/>
    <s v="New"/>
    <x v="1"/>
    <s v="Summit Backpack 45L"/>
    <n v="8"/>
    <n v="152.41999999999999"/>
    <n v="0.05"/>
    <n v="80.11"/>
    <n v="1158.3919999999998"/>
    <n v="640.88"/>
    <n v="517.51199999999983"/>
    <n v="0.44675032286134564"/>
    <n v="2026"/>
    <x v="1"/>
    <n v="4"/>
    <x v="3"/>
  </r>
  <r>
    <n v="2515"/>
    <x v="95"/>
    <n v="2"/>
    <s v="Apr"/>
    <x v="3"/>
    <x v="0"/>
    <x v="3"/>
    <x v="8"/>
    <x v="0"/>
    <s v="Returning"/>
    <x v="0"/>
    <s v="Commuter Helmet"/>
    <n v="1"/>
    <n v="81.78"/>
    <n v="0"/>
    <n v="42.82"/>
    <n v="81.78"/>
    <n v="42.82"/>
    <n v="38.96"/>
    <n v="0.47640009782342874"/>
    <n v="2026"/>
    <x v="1"/>
    <n v="4"/>
    <x v="3"/>
  </r>
  <r>
    <n v="2829"/>
    <x v="95"/>
    <n v="2"/>
    <s v="Apr"/>
    <x v="3"/>
    <x v="0"/>
    <x v="1"/>
    <x v="6"/>
    <x v="0"/>
    <s v="Business"/>
    <x v="0"/>
    <s v="Cycling Pack 12L"/>
    <n v="6"/>
    <n v="102.59"/>
    <n v="0.1"/>
    <n v="49.6"/>
    <n v="553.98599999999999"/>
    <n v="297.60000000000002"/>
    <n v="256.38599999999997"/>
    <n v="0.46280230908362302"/>
    <n v="2026"/>
    <x v="1"/>
    <n v="4"/>
    <x v="3"/>
  </r>
  <r>
    <n v="4086"/>
    <x v="95"/>
    <n v="2"/>
    <s v="Apr"/>
    <x v="3"/>
    <x v="0"/>
    <x v="3"/>
    <x v="8"/>
    <x v="2"/>
    <s v="Returning"/>
    <x v="1"/>
    <s v="Summit Backpack 45L"/>
    <n v="2"/>
    <n v="152.44"/>
    <n v="0.15"/>
    <n v="76.680000000000007"/>
    <n v="259.14799999999997"/>
    <n v="153.36000000000001"/>
    <n v="105.78799999999995"/>
    <n v="0.4082146109559015"/>
    <n v="2026"/>
    <x v="1"/>
    <n v="4"/>
    <x v="3"/>
  </r>
  <r>
    <n v="4512"/>
    <x v="95"/>
    <n v="2"/>
    <s v="Apr"/>
    <x v="3"/>
    <x v="0"/>
    <x v="1"/>
    <x v="1"/>
    <x v="0"/>
    <s v="New"/>
    <x v="2"/>
    <s v="Carry-On Duffel"/>
    <n v="6"/>
    <n v="136.29"/>
    <n v="0"/>
    <n v="68.209999999999994"/>
    <n v="817.74"/>
    <n v="409.26"/>
    <n v="408.48"/>
    <n v="0.49952307579426225"/>
    <n v="2026"/>
    <x v="1"/>
    <n v="4"/>
    <x v="3"/>
  </r>
  <r>
    <n v="4837"/>
    <x v="95"/>
    <n v="2"/>
    <s v="Apr"/>
    <x v="3"/>
    <x v="0"/>
    <x v="0"/>
    <x v="9"/>
    <x v="1"/>
    <s v="Business"/>
    <x v="1"/>
    <s v="Summit Backpack 45L"/>
    <n v="4"/>
    <n v="157.51"/>
    <n v="0.2"/>
    <n v="79.209999999999994"/>
    <n v="504.03199999999998"/>
    <n v="316.83999999999997"/>
    <n v="187.19200000000001"/>
    <n v="0.37138911815122855"/>
    <n v="2026"/>
    <x v="1"/>
    <n v="4"/>
    <x v="3"/>
  </r>
  <r>
    <n v="1580"/>
    <x v="96"/>
    <n v="2"/>
    <s v="Apr"/>
    <x v="3"/>
    <x v="0"/>
    <x v="2"/>
    <x v="3"/>
    <x v="0"/>
    <s v="New"/>
    <x v="3"/>
    <s v="Compact Sleeping Bag"/>
    <n v="2"/>
    <n v="120.5"/>
    <n v="0"/>
    <n v="61.42"/>
    <n v="241"/>
    <n v="122.84"/>
    <n v="118.16"/>
    <n v="0.49029045643153524"/>
    <n v="2026"/>
    <x v="1"/>
    <n v="4"/>
    <x v="3"/>
  </r>
  <r>
    <n v="1962"/>
    <x v="96"/>
    <n v="2"/>
    <s v="Apr"/>
    <x v="3"/>
    <x v="0"/>
    <x v="0"/>
    <x v="0"/>
    <x v="0"/>
    <s v="Returning"/>
    <x v="1"/>
    <s v="Summit Backpack 45L"/>
    <n v="3"/>
    <n v="152.62"/>
    <n v="0.05"/>
    <n v="77.75"/>
    <n v="434.96699999999998"/>
    <n v="233.25"/>
    <n v="201.71699999999998"/>
    <n v="0.46375242259757637"/>
    <n v="2026"/>
    <x v="1"/>
    <n v="4"/>
    <x v="3"/>
  </r>
  <r>
    <n v="2381"/>
    <x v="96"/>
    <n v="2"/>
    <s v="Apr"/>
    <x v="3"/>
    <x v="0"/>
    <x v="1"/>
    <x v="11"/>
    <x v="0"/>
    <s v="Returning"/>
    <x v="2"/>
    <s v="Carry-On Duffel"/>
    <n v="2"/>
    <n v="134.16"/>
    <n v="0.05"/>
    <n v="67.08"/>
    <n v="254.90399999999997"/>
    <n v="134.16"/>
    <n v="120.74399999999997"/>
    <n v="0.47368421052631576"/>
    <n v="2026"/>
    <x v="1"/>
    <n v="4"/>
    <x v="3"/>
  </r>
  <r>
    <n v="2655"/>
    <x v="96"/>
    <n v="2"/>
    <s v="Apr"/>
    <x v="3"/>
    <x v="0"/>
    <x v="3"/>
    <x v="13"/>
    <x v="2"/>
    <s v="Business"/>
    <x v="0"/>
    <s v="Cycling Pack 12L"/>
    <n v="1"/>
    <n v="101.13"/>
    <n v="0"/>
    <n v="50.8"/>
    <n v="101.13"/>
    <n v="50.8"/>
    <n v="50.33"/>
    <n v="0.49767625828141998"/>
    <n v="2026"/>
    <x v="1"/>
    <n v="4"/>
    <x v="3"/>
  </r>
  <r>
    <n v="2944"/>
    <x v="96"/>
    <n v="2"/>
    <s v="Apr"/>
    <x v="3"/>
    <x v="0"/>
    <x v="1"/>
    <x v="14"/>
    <x v="2"/>
    <s v="New"/>
    <x v="4"/>
    <s v="Training Mat"/>
    <n v="1"/>
    <n v="51.36"/>
    <n v="0"/>
    <n v="22.21"/>
    <n v="51.36"/>
    <n v="22.21"/>
    <n v="29.15"/>
    <n v="0.56756230529595009"/>
    <n v="2026"/>
    <x v="1"/>
    <n v="4"/>
    <x v="3"/>
  </r>
  <r>
    <n v="4756"/>
    <x v="96"/>
    <n v="2"/>
    <s v="Apr"/>
    <x v="3"/>
    <x v="0"/>
    <x v="2"/>
    <x v="16"/>
    <x v="0"/>
    <s v="Business"/>
    <x v="1"/>
    <s v="Summit Backpack 45L"/>
    <n v="5"/>
    <n v="151.88"/>
    <n v="0"/>
    <n v="80.56"/>
    <n v="759.4"/>
    <n v="402.8"/>
    <n v="356.59999999999997"/>
    <n v="0.46958124835396364"/>
    <n v="2026"/>
    <x v="1"/>
    <n v="4"/>
    <x v="3"/>
  </r>
  <r>
    <n v="52"/>
    <x v="97"/>
    <n v="2"/>
    <s v="Apr"/>
    <x v="3"/>
    <x v="0"/>
    <x v="1"/>
    <x v="12"/>
    <x v="0"/>
    <s v="New"/>
    <x v="2"/>
    <s v="Carry-On Duffel"/>
    <n v="2"/>
    <n v="133.59"/>
    <n v="0"/>
    <n v="66.83"/>
    <n v="267.18"/>
    <n v="133.66"/>
    <n v="133.52000000000001"/>
    <n v="0.49973800434164234"/>
    <n v="2026"/>
    <x v="1"/>
    <n v="4"/>
    <x v="3"/>
  </r>
  <r>
    <n v="556"/>
    <x v="97"/>
    <n v="2"/>
    <s v="Apr"/>
    <x v="3"/>
    <x v="0"/>
    <x v="3"/>
    <x v="8"/>
    <x v="0"/>
    <s v="New"/>
    <x v="3"/>
    <s v="Compact Sleeping Bag"/>
    <n v="2"/>
    <n v="124.39"/>
    <n v="0"/>
    <n v="61.27"/>
    <n v="248.78"/>
    <n v="122.54"/>
    <n v="126.24"/>
    <n v="0.50743628909076288"/>
    <n v="2026"/>
    <x v="1"/>
    <n v="4"/>
    <x v="3"/>
  </r>
  <r>
    <n v="1233"/>
    <x v="97"/>
    <n v="2"/>
    <s v="Apr"/>
    <x v="3"/>
    <x v="0"/>
    <x v="0"/>
    <x v="15"/>
    <x v="0"/>
    <s v="New"/>
    <x v="0"/>
    <s v="Trail Bike Light"/>
    <n v="5"/>
    <n v="50.22"/>
    <n v="0.1"/>
    <n v="22.31"/>
    <n v="225.99"/>
    <n v="111.55"/>
    <n v="114.44000000000001"/>
    <n v="0.50639408823399268"/>
    <n v="2026"/>
    <x v="1"/>
    <n v="4"/>
    <x v="3"/>
  </r>
  <r>
    <n v="1492"/>
    <x v="97"/>
    <n v="2"/>
    <s v="Apr"/>
    <x v="3"/>
    <x v="0"/>
    <x v="1"/>
    <x v="14"/>
    <x v="0"/>
    <s v="Returning"/>
    <x v="0"/>
    <s v="Compact Repair Kit"/>
    <n v="2"/>
    <n v="41.08"/>
    <n v="0"/>
    <n v="16.79"/>
    <n v="82.16"/>
    <n v="33.58"/>
    <n v="48.58"/>
    <n v="0.59128529698149956"/>
    <n v="2026"/>
    <x v="1"/>
    <n v="4"/>
    <x v="3"/>
  </r>
  <r>
    <n v="1619"/>
    <x v="97"/>
    <n v="2"/>
    <s v="Apr"/>
    <x v="3"/>
    <x v="0"/>
    <x v="3"/>
    <x v="8"/>
    <x v="2"/>
    <s v="New"/>
    <x v="2"/>
    <s v="Packing Cube Set"/>
    <n v="5"/>
    <n v="46.11"/>
    <n v="0"/>
    <n v="18.88"/>
    <n v="230.55"/>
    <n v="94.399999999999991"/>
    <n v="136.15000000000003"/>
    <n v="0.5905443504662764"/>
    <n v="2026"/>
    <x v="1"/>
    <n v="4"/>
    <x v="3"/>
  </r>
  <r>
    <n v="1631"/>
    <x v="97"/>
    <n v="2"/>
    <s v="Apr"/>
    <x v="3"/>
    <x v="0"/>
    <x v="3"/>
    <x v="8"/>
    <x v="0"/>
    <s v="Returning"/>
    <x v="2"/>
    <s v="Packing Cube Set"/>
    <n v="1"/>
    <n v="45.54"/>
    <n v="0"/>
    <n v="18.36"/>
    <n v="45.54"/>
    <n v="18.36"/>
    <n v="27.18"/>
    <n v="0.59683794466403162"/>
    <n v="2026"/>
    <x v="1"/>
    <n v="4"/>
    <x v="3"/>
  </r>
  <r>
    <n v="1844"/>
    <x v="97"/>
    <n v="2"/>
    <s v="Apr"/>
    <x v="3"/>
    <x v="0"/>
    <x v="1"/>
    <x v="14"/>
    <x v="2"/>
    <s v="New"/>
    <x v="4"/>
    <s v="Recovery Roller"/>
    <n v="2"/>
    <n v="37.1"/>
    <n v="0.1"/>
    <n v="14.17"/>
    <n v="66.78"/>
    <n v="28.34"/>
    <n v="38.44"/>
    <n v="0.57562144354597178"/>
    <n v="2026"/>
    <x v="1"/>
    <n v="4"/>
    <x v="3"/>
  </r>
  <r>
    <n v="4246"/>
    <x v="97"/>
    <n v="2"/>
    <s v="Apr"/>
    <x v="3"/>
    <x v="0"/>
    <x v="3"/>
    <x v="8"/>
    <x v="1"/>
    <s v="Business"/>
    <x v="1"/>
    <s v="Summit Backpack 45L"/>
    <n v="5"/>
    <n v="156.57"/>
    <n v="0.15"/>
    <n v="80.849999999999994"/>
    <n v="665.4224999999999"/>
    <n v="404.25"/>
    <n v="261.1724999999999"/>
    <n v="0.39249123677062309"/>
    <n v="2026"/>
    <x v="1"/>
    <n v="4"/>
    <x v="3"/>
  </r>
  <r>
    <n v="5139"/>
    <x v="97"/>
    <n v="2"/>
    <s v="Apr"/>
    <x v="3"/>
    <x v="0"/>
    <x v="0"/>
    <x v="15"/>
    <x v="0"/>
    <s v="Returning"/>
    <x v="4"/>
    <s v="Training Mat"/>
    <n v="2"/>
    <n v="51.4"/>
    <n v="0"/>
    <n v="21.99"/>
    <n v="102.8"/>
    <n v="43.98"/>
    <n v="58.82"/>
    <n v="0.57217898832684821"/>
    <n v="2026"/>
    <x v="1"/>
    <n v="4"/>
    <x v="3"/>
  </r>
  <r>
    <n v="186"/>
    <x v="98"/>
    <n v="2"/>
    <s v="Apr"/>
    <x v="3"/>
    <x v="0"/>
    <x v="0"/>
    <x v="0"/>
    <x v="0"/>
    <s v="New"/>
    <x v="2"/>
    <s v="Packing Cube Set"/>
    <n v="2"/>
    <n v="46.42"/>
    <n v="0.1"/>
    <n v="18.73"/>
    <n v="83.556000000000012"/>
    <n v="37.46"/>
    <n v="46.096000000000011"/>
    <n v="0.55167791660682663"/>
    <n v="2026"/>
    <x v="1"/>
    <n v="4"/>
    <x v="3"/>
  </r>
  <r>
    <n v="1742"/>
    <x v="98"/>
    <n v="2"/>
    <s v="Apr"/>
    <x v="3"/>
    <x v="0"/>
    <x v="3"/>
    <x v="4"/>
    <x v="3"/>
    <s v="Returning"/>
    <x v="3"/>
    <s v="Compact Sleeping Bag"/>
    <n v="2"/>
    <n v="120.75"/>
    <n v="0.05"/>
    <n v="60.31"/>
    <n v="229.42499999999998"/>
    <n v="120.62"/>
    <n v="108.80499999999998"/>
    <n v="0.47425084450256066"/>
    <n v="2026"/>
    <x v="1"/>
    <n v="4"/>
    <x v="3"/>
  </r>
  <r>
    <n v="3189"/>
    <x v="98"/>
    <n v="2"/>
    <s v="Apr"/>
    <x v="3"/>
    <x v="0"/>
    <x v="1"/>
    <x v="11"/>
    <x v="1"/>
    <s v="Business"/>
    <x v="1"/>
    <s v="Summit Backpack 45L"/>
    <n v="6"/>
    <n v="157.38999999999999"/>
    <n v="0.05"/>
    <n v="79.239999999999995"/>
    <n v="897.12299999999993"/>
    <n v="475.43999999999994"/>
    <n v="421.68299999999999"/>
    <n v="0.47003922539049831"/>
    <n v="2026"/>
    <x v="1"/>
    <n v="4"/>
    <x v="3"/>
  </r>
  <r>
    <n v="3747"/>
    <x v="98"/>
    <n v="2"/>
    <s v="Apr"/>
    <x v="3"/>
    <x v="0"/>
    <x v="3"/>
    <x v="7"/>
    <x v="2"/>
    <s v="Returning"/>
    <x v="3"/>
    <s v="Compact Sleeping Bag"/>
    <n v="2"/>
    <n v="122.36"/>
    <n v="0.05"/>
    <n v="59.06"/>
    <n v="232.48399999999998"/>
    <n v="118.12"/>
    <n v="114.36399999999998"/>
    <n v="0.49192202474148755"/>
    <n v="2026"/>
    <x v="1"/>
    <n v="4"/>
    <x v="3"/>
  </r>
  <r>
    <n v="3782"/>
    <x v="98"/>
    <n v="2"/>
    <s v="Apr"/>
    <x v="3"/>
    <x v="0"/>
    <x v="0"/>
    <x v="0"/>
    <x v="2"/>
    <s v="Returning"/>
    <x v="4"/>
    <s v="Resistance Band Set"/>
    <n v="2"/>
    <n v="39.68"/>
    <n v="0.05"/>
    <n v="14.98"/>
    <n v="75.391999999999996"/>
    <n v="29.96"/>
    <n v="45.431999999999995"/>
    <n v="0.60261035653650252"/>
    <n v="2026"/>
    <x v="1"/>
    <n v="4"/>
    <x v="3"/>
  </r>
  <r>
    <n v="4344"/>
    <x v="98"/>
    <n v="2"/>
    <s v="Apr"/>
    <x v="3"/>
    <x v="0"/>
    <x v="2"/>
    <x v="5"/>
    <x v="2"/>
    <s v="Business"/>
    <x v="3"/>
    <s v="Compact Sleeping Bag"/>
    <n v="3"/>
    <n v="121.56"/>
    <n v="0.15"/>
    <n v="61.31"/>
    <n v="309.97800000000001"/>
    <n v="183.93"/>
    <n v="126.048"/>
    <n v="0.40663530960261696"/>
    <n v="2026"/>
    <x v="1"/>
    <n v="4"/>
    <x v="3"/>
  </r>
  <r>
    <n v="4901"/>
    <x v="98"/>
    <n v="2"/>
    <s v="Apr"/>
    <x v="3"/>
    <x v="0"/>
    <x v="0"/>
    <x v="0"/>
    <x v="3"/>
    <s v="New"/>
    <x v="0"/>
    <s v="Commuter Helmet"/>
    <n v="1"/>
    <n v="80.19"/>
    <n v="0.1"/>
    <n v="42.15"/>
    <n v="72.171000000000006"/>
    <n v="42.15"/>
    <n v="30.021000000000008"/>
    <n v="0.4159704036247247"/>
    <n v="2026"/>
    <x v="1"/>
    <n v="4"/>
    <x v="3"/>
  </r>
  <r>
    <n v="4969"/>
    <x v="98"/>
    <n v="2"/>
    <s v="Apr"/>
    <x v="3"/>
    <x v="0"/>
    <x v="3"/>
    <x v="7"/>
    <x v="3"/>
    <s v="Business"/>
    <x v="0"/>
    <s v="Commuter Helmet"/>
    <n v="2"/>
    <n v="81.14"/>
    <n v="0"/>
    <n v="43.43"/>
    <n v="162.28"/>
    <n v="86.86"/>
    <n v="75.42"/>
    <n v="0.46475228000985952"/>
    <n v="2026"/>
    <x v="1"/>
    <n v="4"/>
    <x v="3"/>
  </r>
  <r>
    <n v="673"/>
    <x v="99"/>
    <n v="2"/>
    <s v="Apr"/>
    <x v="3"/>
    <x v="0"/>
    <x v="3"/>
    <x v="8"/>
    <x v="2"/>
    <s v="New"/>
    <x v="3"/>
    <s v="Trail Tent 2P"/>
    <n v="2"/>
    <n v="191.11"/>
    <n v="0"/>
    <n v="103.58"/>
    <n v="382.22"/>
    <n v="207.16"/>
    <n v="175.06000000000003"/>
    <n v="0.45800847679346979"/>
    <n v="2026"/>
    <x v="1"/>
    <n v="4"/>
    <x v="3"/>
  </r>
  <r>
    <n v="888"/>
    <x v="99"/>
    <n v="2"/>
    <s v="Apr"/>
    <x v="3"/>
    <x v="0"/>
    <x v="3"/>
    <x v="7"/>
    <x v="2"/>
    <s v="New"/>
    <x v="0"/>
    <s v="Compact Repair Kit"/>
    <n v="2"/>
    <n v="40.58"/>
    <n v="0.05"/>
    <n v="17.149999999999999"/>
    <n v="77.10199999999999"/>
    <n v="34.299999999999997"/>
    <n v="42.801999999999992"/>
    <n v="0.55513475655625011"/>
    <n v="2026"/>
    <x v="1"/>
    <n v="4"/>
    <x v="3"/>
  </r>
  <r>
    <n v="1541"/>
    <x v="99"/>
    <n v="2"/>
    <s v="Apr"/>
    <x v="3"/>
    <x v="0"/>
    <x v="0"/>
    <x v="15"/>
    <x v="3"/>
    <s v="Returning"/>
    <x v="3"/>
    <s v="Portable Camp Stove"/>
    <n v="1"/>
    <n v="83.44"/>
    <n v="0"/>
    <n v="40.299999999999997"/>
    <n v="83.44"/>
    <n v="40.299999999999997"/>
    <n v="43.14"/>
    <n v="0.51701821668264625"/>
    <n v="2026"/>
    <x v="1"/>
    <n v="4"/>
    <x v="3"/>
  </r>
  <r>
    <n v="1881"/>
    <x v="99"/>
    <n v="2"/>
    <s v="Apr"/>
    <x v="3"/>
    <x v="0"/>
    <x v="3"/>
    <x v="7"/>
    <x v="3"/>
    <s v="New"/>
    <x v="4"/>
    <s v="Training Mat"/>
    <n v="1"/>
    <n v="49.61"/>
    <n v="0"/>
    <n v="21.92"/>
    <n v="49.61"/>
    <n v="21.92"/>
    <n v="27.689999999999998"/>
    <n v="0.55815359806490628"/>
    <n v="2026"/>
    <x v="1"/>
    <n v="4"/>
    <x v="3"/>
  </r>
  <r>
    <n v="2007"/>
    <x v="99"/>
    <n v="2"/>
    <s v="Apr"/>
    <x v="3"/>
    <x v="0"/>
    <x v="3"/>
    <x v="8"/>
    <x v="0"/>
    <s v="Returning"/>
    <x v="4"/>
    <s v="Weighted Vest"/>
    <n v="2"/>
    <n v="123.31"/>
    <n v="0"/>
    <n v="69.239999999999995"/>
    <n v="246.62"/>
    <n v="138.47999999999999"/>
    <n v="108.14000000000001"/>
    <n v="0.43848836266320662"/>
    <n v="2026"/>
    <x v="1"/>
    <n v="4"/>
    <x v="3"/>
  </r>
  <r>
    <n v="2312"/>
    <x v="99"/>
    <n v="2"/>
    <s v="Apr"/>
    <x v="3"/>
    <x v="0"/>
    <x v="0"/>
    <x v="15"/>
    <x v="2"/>
    <s v="New"/>
    <x v="1"/>
    <s v="Hiking Daypack 20L"/>
    <n v="1"/>
    <n v="93.35"/>
    <n v="0.1"/>
    <n v="45.54"/>
    <n v="84.015000000000001"/>
    <n v="45.54"/>
    <n v="38.475000000000001"/>
    <n v="0.45795393679700053"/>
    <n v="2026"/>
    <x v="1"/>
    <n v="4"/>
    <x v="3"/>
  </r>
  <r>
    <n v="4493"/>
    <x v="99"/>
    <n v="2"/>
    <s v="Apr"/>
    <x v="3"/>
    <x v="0"/>
    <x v="0"/>
    <x v="0"/>
    <x v="1"/>
    <s v="Business"/>
    <x v="1"/>
    <s v="Hiking Daypack 20L"/>
    <n v="5"/>
    <n v="92.63"/>
    <n v="0.15"/>
    <n v="46.33"/>
    <n v="393.67749999999995"/>
    <n v="231.64999999999998"/>
    <n v="162.02749999999997"/>
    <n v="0.41157419461361139"/>
    <n v="2026"/>
    <x v="1"/>
    <n v="4"/>
    <x v="3"/>
  </r>
  <r>
    <n v="2072"/>
    <x v="100"/>
    <n v="2"/>
    <s v="Apr"/>
    <x v="3"/>
    <x v="0"/>
    <x v="0"/>
    <x v="9"/>
    <x v="0"/>
    <s v="New"/>
    <x v="3"/>
    <s v="Compact Sleeping Bag"/>
    <n v="4"/>
    <n v="124.87"/>
    <n v="0.1"/>
    <n v="62.03"/>
    <n v="449.53200000000004"/>
    <n v="248.12"/>
    <n v="201.41200000000003"/>
    <n v="0.44804819234225823"/>
    <n v="2026"/>
    <x v="1"/>
    <n v="4"/>
    <x v="3"/>
  </r>
  <r>
    <n v="2142"/>
    <x v="100"/>
    <n v="2"/>
    <s v="Apr"/>
    <x v="3"/>
    <x v="0"/>
    <x v="3"/>
    <x v="4"/>
    <x v="3"/>
    <s v="New"/>
    <x v="3"/>
    <s v="Alpine Tent 4P"/>
    <n v="1"/>
    <n v="339.64"/>
    <n v="0.1"/>
    <n v="195.81"/>
    <n v="305.67599999999999"/>
    <n v="195.81"/>
    <n v="109.86599999999999"/>
    <n v="0.35941977780394924"/>
    <n v="2026"/>
    <x v="1"/>
    <n v="4"/>
    <x v="3"/>
  </r>
  <r>
    <n v="2911"/>
    <x v="100"/>
    <n v="2"/>
    <s v="Apr"/>
    <x v="3"/>
    <x v="0"/>
    <x v="2"/>
    <x v="2"/>
    <x v="2"/>
    <s v="New"/>
    <x v="0"/>
    <s v="Trail Bike Light"/>
    <n v="1"/>
    <n v="50.86"/>
    <n v="0.05"/>
    <n v="22.1"/>
    <n v="48.317"/>
    <n v="22.1"/>
    <n v="26.216999999999999"/>
    <n v="0.54260405240391574"/>
    <n v="2026"/>
    <x v="1"/>
    <n v="4"/>
    <x v="3"/>
  </r>
  <r>
    <n v="4276"/>
    <x v="100"/>
    <n v="2"/>
    <s v="Apr"/>
    <x v="3"/>
    <x v="0"/>
    <x v="3"/>
    <x v="8"/>
    <x v="0"/>
    <s v="New"/>
    <x v="2"/>
    <s v="Travel Backpack 35L"/>
    <n v="2"/>
    <n v="167.01"/>
    <n v="0"/>
    <n v="89.8"/>
    <n v="334.02"/>
    <n v="179.6"/>
    <n v="154.41999999999999"/>
    <n v="0.46230764624872761"/>
    <n v="2026"/>
    <x v="1"/>
    <n v="4"/>
    <x v="3"/>
  </r>
  <r>
    <n v="5077"/>
    <x v="100"/>
    <n v="2"/>
    <s v="Apr"/>
    <x v="3"/>
    <x v="0"/>
    <x v="3"/>
    <x v="8"/>
    <x v="3"/>
    <s v="Returning"/>
    <x v="1"/>
    <s v="Hiking Daypack 20L"/>
    <n v="2"/>
    <n v="92.63"/>
    <n v="0.15"/>
    <n v="44.96"/>
    <n v="157.47099999999998"/>
    <n v="89.92"/>
    <n v="67.550999999999974"/>
    <n v="0.42897422382533917"/>
    <n v="2026"/>
    <x v="1"/>
    <n v="4"/>
    <x v="3"/>
  </r>
  <r>
    <n v="1259"/>
    <x v="101"/>
    <n v="2"/>
    <s v="Apr"/>
    <x v="3"/>
    <x v="0"/>
    <x v="1"/>
    <x v="12"/>
    <x v="3"/>
    <s v="New"/>
    <x v="1"/>
    <s v="Summit Backpack 45L"/>
    <n v="2"/>
    <n v="151.01"/>
    <n v="0"/>
    <n v="80.209999999999994"/>
    <n v="302.02"/>
    <n v="160.41999999999999"/>
    <n v="141.6"/>
    <n v="0.4688431229719886"/>
    <n v="2026"/>
    <x v="1"/>
    <n v="4"/>
    <x v="3"/>
  </r>
  <r>
    <n v="1720"/>
    <x v="101"/>
    <n v="2"/>
    <s v="Apr"/>
    <x v="3"/>
    <x v="0"/>
    <x v="0"/>
    <x v="15"/>
    <x v="0"/>
    <s v="New"/>
    <x v="1"/>
    <s v="Hiking Daypack 20L"/>
    <n v="2"/>
    <n v="92.07"/>
    <n v="0"/>
    <n v="44.1"/>
    <n v="184.14"/>
    <n v="88.2"/>
    <n v="95.939999999999984"/>
    <n v="0.52101661779081132"/>
    <n v="2026"/>
    <x v="1"/>
    <n v="4"/>
    <x v="3"/>
  </r>
  <r>
    <n v="1975"/>
    <x v="101"/>
    <n v="2"/>
    <s v="Apr"/>
    <x v="3"/>
    <x v="0"/>
    <x v="0"/>
    <x v="15"/>
    <x v="0"/>
    <s v="Returning"/>
    <x v="4"/>
    <s v="Recovery Roller"/>
    <n v="1"/>
    <n v="36.840000000000003"/>
    <n v="0.1"/>
    <n v="13.86"/>
    <n v="33.156000000000006"/>
    <n v="13.86"/>
    <n v="19.296000000000006"/>
    <n v="0.58197611292073836"/>
    <n v="2026"/>
    <x v="1"/>
    <n v="4"/>
    <x v="3"/>
  </r>
  <r>
    <n v="2848"/>
    <x v="101"/>
    <n v="2"/>
    <s v="Apr"/>
    <x v="3"/>
    <x v="0"/>
    <x v="1"/>
    <x v="6"/>
    <x v="0"/>
    <s v="New"/>
    <x v="1"/>
    <s v="Trekking Poles"/>
    <n v="1"/>
    <n v="71.64"/>
    <n v="0.05"/>
    <n v="32.729999999999997"/>
    <n v="68.057999999999993"/>
    <n v="32.729999999999997"/>
    <n v="35.327999999999996"/>
    <n v="0.51908666137706072"/>
    <n v="2026"/>
    <x v="1"/>
    <n v="4"/>
    <x v="3"/>
  </r>
  <r>
    <n v="2979"/>
    <x v="101"/>
    <n v="2"/>
    <s v="Apr"/>
    <x v="3"/>
    <x v="0"/>
    <x v="1"/>
    <x v="14"/>
    <x v="0"/>
    <s v="New"/>
    <x v="4"/>
    <s v="Weighted Vest"/>
    <n v="1"/>
    <n v="124.18"/>
    <n v="0"/>
    <n v="67.42"/>
    <n v="124.18"/>
    <n v="67.42"/>
    <n v="56.760000000000005"/>
    <n v="0.45707843453052022"/>
    <n v="2026"/>
    <x v="1"/>
    <n v="4"/>
    <x v="3"/>
  </r>
  <r>
    <n v="2996"/>
    <x v="101"/>
    <n v="2"/>
    <s v="Apr"/>
    <x v="3"/>
    <x v="0"/>
    <x v="1"/>
    <x v="12"/>
    <x v="2"/>
    <s v="New"/>
    <x v="2"/>
    <s v="Carry-On Duffel"/>
    <n v="1"/>
    <n v="134.94999999999999"/>
    <n v="0"/>
    <n v="67.849999999999994"/>
    <n v="134.94999999999999"/>
    <n v="67.849999999999994"/>
    <n v="67.099999999999994"/>
    <n v="0.49722119303445722"/>
    <n v="2026"/>
    <x v="1"/>
    <n v="4"/>
    <x v="3"/>
  </r>
  <r>
    <n v="749"/>
    <x v="102"/>
    <n v="2"/>
    <s v="Apr"/>
    <x v="3"/>
    <x v="0"/>
    <x v="0"/>
    <x v="15"/>
    <x v="0"/>
    <s v="New"/>
    <x v="3"/>
    <s v="Compact Sleeping Bag"/>
    <n v="2"/>
    <n v="124"/>
    <n v="0"/>
    <n v="60.14"/>
    <n v="248"/>
    <n v="120.28"/>
    <n v="127.72"/>
    <n v="0.51500000000000001"/>
    <n v="2026"/>
    <x v="1"/>
    <n v="4"/>
    <x v="3"/>
  </r>
  <r>
    <n v="1928"/>
    <x v="102"/>
    <n v="2"/>
    <s v="Apr"/>
    <x v="3"/>
    <x v="0"/>
    <x v="3"/>
    <x v="13"/>
    <x v="3"/>
    <s v="Returning"/>
    <x v="4"/>
    <s v="Training Mat"/>
    <n v="2"/>
    <n v="50.2"/>
    <n v="0.1"/>
    <n v="21.48"/>
    <n v="90.360000000000014"/>
    <n v="42.96"/>
    <n v="47.400000000000013"/>
    <n v="0.5245683930942896"/>
    <n v="2026"/>
    <x v="1"/>
    <n v="4"/>
    <x v="3"/>
  </r>
  <r>
    <n v="2486"/>
    <x v="102"/>
    <n v="2"/>
    <s v="Apr"/>
    <x v="3"/>
    <x v="0"/>
    <x v="1"/>
    <x v="11"/>
    <x v="0"/>
    <s v="Business"/>
    <x v="1"/>
    <s v="Hiking Daypack 20L"/>
    <n v="1"/>
    <n v="93.65"/>
    <n v="0"/>
    <n v="44.15"/>
    <n v="93.65"/>
    <n v="44.15"/>
    <n v="49.500000000000007"/>
    <n v="0.5285638013881474"/>
    <n v="2026"/>
    <x v="1"/>
    <n v="4"/>
    <x v="3"/>
  </r>
  <r>
    <n v="2688"/>
    <x v="102"/>
    <n v="2"/>
    <s v="Apr"/>
    <x v="3"/>
    <x v="0"/>
    <x v="2"/>
    <x v="16"/>
    <x v="3"/>
    <s v="New"/>
    <x v="2"/>
    <s v="Packing Cube Set"/>
    <n v="5"/>
    <n v="47.25"/>
    <n v="0.1"/>
    <n v="17.93"/>
    <n v="212.625"/>
    <n v="89.65"/>
    <n v="122.97499999999999"/>
    <n v="0.57836566725455607"/>
    <n v="2026"/>
    <x v="1"/>
    <n v="4"/>
    <x v="3"/>
  </r>
  <r>
    <n v="2712"/>
    <x v="102"/>
    <n v="2"/>
    <s v="Apr"/>
    <x v="3"/>
    <x v="0"/>
    <x v="2"/>
    <x v="5"/>
    <x v="0"/>
    <s v="Returning"/>
    <x v="4"/>
    <s v="Recovery Roller"/>
    <n v="1"/>
    <n v="35.69"/>
    <n v="0.05"/>
    <n v="13.53"/>
    <n v="33.905499999999996"/>
    <n v="13.53"/>
    <n v="20.375499999999995"/>
    <n v="0.60094969842650892"/>
    <n v="2026"/>
    <x v="1"/>
    <n v="4"/>
    <x v="3"/>
  </r>
  <r>
    <n v="3853"/>
    <x v="102"/>
    <n v="2"/>
    <s v="Apr"/>
    <x v="3"/>
    <x v="0"/>
    <x v="3"/>
    <x v="13"/>
    <x v="0"/>
    <s v="Returning"/>
    <x v="2"/>
    <s v="Carry-On Duffel"/>
    <n v="3"/>
    <n v="136.12"/>
    <n v="0"/>
    <n v="66.58"/>
    <n v="408.36"/>
    <n v="199.74"/>
    <n v="208.62"/>
    <n v="0.51087275933000298"/>
    <n v="2026"/>
    <x v="1"/>
    <n v="4"/>
    <x v="3"/>
  </r>
  <r>
    <n v="4043"/>
    <x v="102"/>
    <n v="2"/>
    <s v="Apr"/>
    <x v="3"/>
    <x v="0"/>
    <x v="3"/>
    <x v="7"/>
    <x v="3"/>
    <s v="New"/>
    <x v="1"/>
    <s v="Summit Backpack 45L"/>
    <n v="1"/>
    <n v="155.88999999999999"/>
    <n v="0"/>
    <n v="77.260000000000005"/>
    <n v="155.88999999999999"/>
    <n v="77.260000000000005"/>
    <n v="78.629999999999981"/>
    <n v="0.50439412406183837"/>
    <n v="2026"/>
    <x v="1"/>
    <n v="4"/>
    <x v="3"/>
  </r>
  <r>
    <n v="290"/>
    <x v="103"/>
    <n v="2"/>
    <s v="Apr"/>
    <x v="3"/>
    <x v="0"/>
    <x v="0"/>
    <x v="15"/>
    <x v="0"/>
    <s v="Business"/>
    <x v="2"/>
    <s v="Carry-On Duffel"/>
    <n v="1"/>
    <n v="130.81"/>
    <n v="0"/>
    <n v="67.86"/>
    <n v="130.81"/>
    <n v="67.86"/>
    <n v="62.95"/>
    <n v="0.48123232168794439"/>
    <n v="2026"/>
    <x v="1"/>
    <n v="4"/>
    <x v="3"/>
  </r>
  <r>
    <n v="2953"/>
    <x v="103"/>
    <n v="2"/>
    <s v="Apr"/>
    <x v="3"/>
    <x v="0"/>
    <x v="0"/>
    <x v="0"/>
    <x v="0"/>
    <s v="Returning"/>
    <x v="2"/>
    <s v="Packing Cube Set"/>
    <n v="2"/>
    <n v="47.56"/>
    <n v="0.05"/>
    <n v="18.649999999999999"/>
    <n v="90.364000000000004"/>
    <n v="37.299999999999997"/>
    <n v="53.064000000000007"/>
    <n v="0.58722500110663545"/>
    <n v="2026"/>
    <x v="1"/>
    <n v="4"/>
    <x v="3"/>
  </r>
  <r>
    <n v="3179"/>
    <x v="103"/>
    <n v="2"/>
    <s v="Apr"/>
    <x v="3"/>
    <x v="0"/>
    <x v="1"/>
    <x v="14"/>
    <x v="0"/>
    <s v="New"/>
    <x v="1"/>
    <s v="Trail Boots"/>
    <n v="2"/>
    <n v="140.65"/>
    <n v="0.05"/>
    <n v="78.900000000000006"/>
    <n v="267.23500000000001"/>
    <n v="157.80000000000001"/>
    <n v="109.435"/>
    <n v="0.40950848504125581"/>
    <n v="2026"/>
    <x v="1"/>
    <n v="4"/>
    <x v="3"/>
  </r>
  <r>
    <n v="3301"/>
    <x v="103"/>
    <n v="2"/>
    <s v="Apr"/>
    <x v="3"/>
    <x v="0"/>
    <x v="3"/>
    <x v="4"/>
    <x v="2"/>
    <s v="New"/>
    <x v="0"/>
    <s v="Commuter Helmet"/>
    <n v="1"/>
    <n v="82.75"/>
    <n v="0"/>
    <n v="43.18"/>
    <n v="82.75"/>
    <n v="43.18"/>
    <n v="39.57"/>
    <n v="0.47818731117824775"/>
    <n v="2026"/>
    <x v="1"/>
    <n v="4"/>
    <x v="3"/>
  </r>
  <r>
    <n v="3349"/>
    <x v="103"/>
    <n v="2"/>
    <s v="Apr"/>
    <x v="3"/>
    <x v="0"/>
    <x v="3"/>
    <x v="8"/>
    <x v="0"/>
    <s v="Returning"/>
    <x v="4"/>
    <s v="Resistance Band Set"/>
    <n v="2"/>
    <n v="40.909999999999997"/>
    <n v="0.1"/>
    <n v="14.95"/>
    <n v="73.637999999999991"/>
    <n v="29.9"/>
    <n v="43.737999999999992"/>
    <n v="0.59395964040305271"/>
    <n v="2026"/>
    <x v="1"/>
    <n v="4"/>
    <x v="3"/>
  </r>
  <r>
    <n v="4874"/>
    <x v="103"/>
    <n v="2"/>
    <s v="Apr"/>
    <x v="3"/>
    <x v="0"/>
    <x v="0"/>
    <x v="0"/>
    <x v="2"/>
    <s v="Returning"/>
    <x v="2"/>
    <s v="Packing Cube Set"/>
    <n v="1"/>
    <n v="46.62"/>
    <n v="0"/>
    <n v="18.86"/>
    <n v="46.62"/>
    <n v="18.86"/>
    <n v="27.759999999999998"/>
    <n v="0.59545259545259543"/>
    <n v="2026"/>
    <x v="1"/>
    <n v="4"/>
    <x v="3"/>
  </r>
  <r>
    <n v="1045"/>
    <x v="104"/>
    <n v="2"/>
    <s v="Apr"/>
    <x v="3"/>
    <x v="0"/>
    <x v="0"/>
    <x v="15"/>
    <x v="0"/>
    <s v="Returning"/>
    <x v="3"/>
    <s v="Trail Tent 2P"/>
    <n v="2"/>
    <n v="196.57"/>
    <n v="0.05"/>
    <n v="106.2"/>
    <n v="373.48299999999995"/>
    <n v="212.4"/>
    <n v="161.08299999999994"/>
    <n v="0.43129941657317727"/>
    <n v="2026"/>
    <x v="1"/>
    <n v="4"/>
    <x v="3"/>
  </r>
  <r>
    <n v="1703"/>
    <x v="104"/>
    <n v="2"/>
    <s v="Apr"/>
    <x v="3"/>
    <x v="0"/>
    <x v="1"/>
    <x v="1"/>
    <x v="0"/>
    <s v="Returning"/>
    <x v="1"/>
    <s v="Hiking Daypack 20L"/>
    <n v="1"/>
    <n v="90.52"/>
    <n v="0"/>
    <n v="46.5"/>
    <n v="90.52"/>
    <n v="46.5"/>
    <n v="44.019999999999996"/>
    <n v="0.4863013698630137"/>
    <n v="2026"/>
    <x v="1"/>
    <n v="4"/>
    <x v="3"/>
  </r>
  <r>
    <n v="2107"/>
    <x v="104"/>
    <n v="2"/>
    <s v="Apr"/>
    <x v="3"/>
    <x v="0"/>
    <x v="0"/>
    <x v="15"/>
    <x v="0"/>
    <s v="Returning"/>
    <x v="2"/>
    <s v="Travel Backpack 35L"/>
    <n v="5"/>
    <n v="165.35"/>
    <n v="0.05"/>
    <n v="89.38"/>
    <n v="785.41249999999991"/>
    <n v="446.9"/>
    <n v="338.51249999999993"/>
    <n v="0.43099963395031271"/>
    <n v="2026"/>
    <x v="1"/>
    <n v="4"/>
    <x v="3"/>
  </r>
  <r>
    <n v="2265"/>
    <x v="104"/>
    <n v="2"/>
    <s v="Apr"/>
    <x v="3"/>
    <x v="0"/>
    <x v="1"/>
    <x v="11"/>
    <x v="2"/>
    <s v="Returning"/>
    <x v="2"/>
    <s v="Insulated Bottle"/>
    <n v="2"/>
    <n v="36.35"/>
    <n v="0"/>
    <n v="13.55"/>
    <n v="72.7"/>
    <n v="27.1"/>
    <n v="45.6"/>
    <n v="0.6272352132049519"/>
    <n v="2026"/>
    <x v="1"/>
    <n v="4"/>
    <x v="3"/>
  </r>
  <r>
    <n v="2839"/>
    <x v="104"/>
    <n v="2"/>
    <s v="Apr"/>
    <x v="3"/>
    <x v="0"/>
    <x v="1"/>
    <x v="14"/>
    <x v="2"/>
    <s v="New"/>
    <x v="2"/>
    <s v="Packing Cube Set"/>
    <n v="1"/>
    <n v="47"/>
    <n v="0"/>
    <n v="18.64"/>
    <n v="47"/>
    <n v="18.64"/>
    <n v="28.36"/>
    <n v="0.60340425531914887"/>
    <n v="2026"/>
    <x v="1"/>
    <n v="4"/>
    <x v="3"/>
  </r>
  <r>
    <n v="4742"/>
    <x v="104"/>
    <n v="2"/>
    <s v="Apr"/>
    <x v="3"/>
    <x v="0"/>
    <x v="3"/>
    <x v="13"/>
    <x v="3"/>
    <s v="Returning"/>
    <x v="2"/>
    <s v="Packing Cube Set"/>
    <n v="1"/>
    <n v="46.86"/>
    <n v="0"/>
    <n v="18.190000000000001"/>
    <n v="46.86"/>
    <n v="18.190000000000001"/>
    <n v="28.669999999999998"/>
    <n v="0.61182244985061884"/>
    <n v="2026"/>
    <x v="1"/>
    <n v="4"/>
    <x v="3"/>
  </r>
  <r>
    <n v="4899"/>
    <x v="104"/>
    <n v="2"/>
    <s v="Apr"/>
    <x v="3"/>
    <x v="0"/>
    <x v="0"/>
    <x v="9"/>
    <x v="0"/>
    <s v="New"/>
    <x v="3"/>
    <s v="Portable Camp Stove"/>
    <n v="2"/>
    <n v="82.13"/>
    <n v="0.05"/>
    <n v="39.909999999999997"/>
    <n v="156.047"/>
    <n v="79.819999999999993"/>
    <n v="76.227000000000004"/>
    <n v="0.48848744288579726"/>
    <n v="2026"/>
    <x v="1"/>
    <n v="4"/>
    <x v="3"/>
  </r>
  <r>
    <n v="5042"/>
    <x v="104"/>
    <n v="2"/>
    <s v="Apr"/>
    <x v="3"/>
    <x v="0"/>
    <x v="1"/>
    <x v="6"/>
    <x v="2"/>
    <s v="Business"/>
    <x v="2"/>
    <s v="Travel Backpack 35L"/>
    <n v="1"/>
    <n v="163.16"/>
    <n v="0"/>
    <n v="88.78"/>
    <n v="163.16"/>
    <n v="88.78"/>
    <n v="74.38"/>
    <n v="0.45587153714145623"/>
    <n v="2026"/>
    <x v="1"/>
    <n v="4"/>
    <x v="3"/>
  </r>
  <r>
    <n v="2248"/>
    <x v="105"/>
    <n v="2"/>
    <s v="Apr"/>
    <x v="3"/>
    <x v="0"/>
    <x v="0"/>
    <x v="15"/>
    <x v="2"/>
    <s v="New"/>
    <x v="2"/>
    <s v="Insulated Bottle"/>
    <n v="2"/>
    <n v="36.68"/>
    <n v="0.1"/>
    <n v="13.92"/>
    <n v="66.024000000000001"/>
    <n v="27.84"/>
    <n v="38.183999999999997"/>
    <n v="0.57833515085423481"/>
    <n v="2026"/>
    <x v="1"/>
    <n v="4"/>
    <x v="3"/>
  </r>
  <r>
    <n v="2427"/>
    <x v="105"/>
    <n v="2"/>
    <s v="Apr"/>
    <x v="3"/>
    <x v="0"/>
    <x v="3"/>
    <x v="13"/>
    <x v="0"/>
    <s v="New"/>
    <x v="2"/>
    <s v="Packing Cube Set"/>
    <n v="1"/>
    <n v="45.82"/>
    <n v="0.1"/>
    <n v="18.48"/>
    <n v="41.238"/>
    <n v="18.48"/>
    <n v="22.757999999999999"/>
    <n v="0.55186963480285167"/>
    <n v="2026"/>
    <x v="1"/>
    <n v="4"/>
    <x v="3"/>
  </r>
  <r>
    <n v="2445"/>
    <x v="105"/>
    <n v="2"/>
    <s v="Apr"/>
    <x v="3"/>
    <x v="0"/>
    <x v="0"/>
    <x v="15"/>
    <x v="0"/>
    <s v="Returning"/>
    <x v="1"/>
    <s v="Trekking Poles"/>
    <n v="1"/>
    <n v="70.95"/>
    <n v="0"/>
    <n v="31.43"/>
    <n v="70.95"/>
    <n v="31.43"/>
    <n v="39.520000000000003"/>
    <n v="0.55701198026779419"/>
    <n v="2026"/>
    <x v="1"/>
    <n v="4"/>
    <x v="3"/>
  </r>
  <r>
    <n v="3311"/>
    <x v="105"/>
    <n v="2"/>
    <s v="Apr"/>
    <x v="3"/>
    <x v="0"/>
    <x v="1"/>
    <x v="11"/>
    <x v="0"/>
    <s v="New"/>
    <x v="2"/>
    <s v="Packing Cube Set"/>
    <n v="1"/>
    <n v="46.68"/>
    <n v="0.05"/>
    <n v="18.350000000000001"/>
    <n v="44.345999999999997"/>
    <n v="18.350000000000001"/>
    <n v="25.995999999999995"/>
    <n v="0.58620845172056102"/>
    <n v="2026"/>
    <x v="1"/>
    <n v="4"/>
    <x v="3"/>
  </r>
  <r>
    <n v="3320"/>
    <x v="105"/>
    <n v="2"/>
    <s v="Apr"/>
    <x v="3"/>
    <x v="0"/>
    <x v="2"/>
    <x v="16"/>
    <x v="0"/>
    <s v="Business"/>
    <x v="2"/>
    <s v="Travel Backpack 35L"/>
    <n v="5"/>
    <n v="164.31"/>
    <n v="0.05"/>
    <n v="85.41"/>
    <n v="780.47249999999997"/>
    <n v="427.04999999999995"/>
    <n v="353.42250000000001"/>
    <n v="0.45283145786686912"/>
    <n v="2026"/>
    <x v="1"/>
    <n v="4"/>
    <x v="3"/>
  </r>
  <r>
    <n v="3321"/>
    <x v="105"/>
    <n v="2"/>
    <s v="Apr"/>
    <x v="3"/>
    <x v="0"/>
    <x v="1"/>
    <x v="6"/>
    <x v="0"/>
    <s v="Business"/>
    <x v="2"/>
    <s v="Insulated Bottle"/>
    <n v="3"/>
    <n v="35.57"/>
    <n v="0"/>
    <n v="13.67"/>
    <n v="106.71000000000001"/>
    <n v="41.01"/>
    <n v="65.700000000000017"/>
    <n v="0.61568737700309262"/>
    <n v="2026"/>
    <x v="1"/>
    <n v="4"/>
    <x v="3"/>
  </r>
  <r>
    <n v="5181"/>
    <x v="105"/>
    <n v="2"/>
    <s v="Apr"/>
    <x v="3"/>
    <x v="0"/>
    <x v="0"/>
    <x v="0"/>
    <x v="3"/>
    <s v="New"/>
    <x v="2"/>
    <s v="Packing Cube Set"/>
    <n v="2"/>
    <n v="45.51"/>
    <n v="0.1"/>
    <n v="18.809999999999999"/>
    <n v="81.917999999999992"/>
    <n v="37.619999999999997"/>
    <n v="44.297999999999995"/>
    <n v="0.54076027246758951"/>
    <n v="2026"/>
    <x v="1"/>
    <n v="4"/>
    <x v="3"/>
  </r>
  <r>
    <n v="5187"/>
    <x v="105"/>
    <n v="2"/>
    <s v="Apr"/>
    <x v="3"/>
    <x v="0"/>
    <x v="3"/>
    <x v="8"/>
    <x v="0"/>
    <s v="Returning"/>
    <x v="3"/>
    <s v="Trail Tent 2P"/>
    <n v="2"/>
    <n v="198.32"/>
    <n v="0"/>
    <n v="106.8"/>
    <n v="396.64"/>
    <n v="213.6"/>
    <n v="183.04"/>
    <n v="0.46147640177490923"/>
    <n v="2026"/>
    <x v="1"/>
    <n v="4"/>
    <x v="3"/>
  </r>
  <r>
    <n v="605"/>
    <x v="106"/>
    <n v="2"/>
    <s v="Apr"/>
    <x v="3"/>
    <x v="0"/>
    <x v="3"/>
    <x v="8"/>
    <x v="3"/>
    <s v="Business"/>
    <x v="2"/>
    <s v="Carry-On Duffel"/>
    <n v="2"/>
    <n v="130.94"/>
    <n v="0"/>
    <n v="67.459999999999994"/>
    <n v="261.88"/>
    <n v="134.91999999999999"/>
    <n v="126.96000000000001"/>
    <n v="0.48480219948067821"/>
    <n v="2026"/>
    <x v="1"/>
    <n v="4"/>
    <x v="3"/>
  </r>
  <r>
    <n v="3244"/>
    <x v="106"/>
    <n v="2"/>
    <s v="Apr"/>
    <x v="3"/>
    <x v="0"/>
    <x v="1"/>
    <x v="11"/>
    <x v="3"/>
    <s v="Returning"/>
    <x v="2"/>
    <s v="Carry-On Duffel"/>
    <n v="1"/>
    <n v="131.62"/>
    <n v="0"/>
    <n v="66.95"/>
    <n v="131.62"/>
    <n v="66.95"/>
    <n v="64.67"/>
    <n v="0.49133870232487464"/>
    <n v="2026"/>
    <x v="1"/>
    <n v="4"/>
    <x v="3"/>
  </r>
  <r>
    <n v="4047"/>
    <x v="106"/>
    <n v="2"/>
    <s v="Apr"/>
    <x v="3"/>
    <x v="0"/>
    <x v="0"/>
    <x v="0"/>
    <x v="1"/>
    <s v="Business"/>
    <x v="2"/>
    <s v="Travel Backpack 35L"/>
    <n v="8"/>
    <n v="168.34"/>
    <n v="0.15"/>
    <n v="88.7"/>
    <n v="1144.712"/>
    <n v="709.6"/>
    <n v="435.11199999999997"/>
    <n v="0.38010608781946897"/>
    <n v="2026"/>
    <x v="1"/>
    <n v="4"/>
    <x v="3"/>
  </r>
  <r>
    <n v="4101"/>
    <x v="106"/>
    <n v="2"/>
    <s v="Apr"/>
    <x v="3"/>
    <x v="0"/>
    <x v="1"/>
    <x v="6"/>
    <x v="0"/>
    <s v="Returning"/>
    <x v="3"/>
    <s v="Portable Camp Stove"/>
    <n v="1"/>
    <n v="81.040000000000006"/>
    <n v="0"/>
    <n v="39.97"/>
    <n v="81.040000000000006"/>
    <n v="39.97"/>
    <n v="41.070000000000007"/>
    <n v="0.50678677196446209"/>
    <n v="2026"/>
    <x v="1"/>
    <n v="4"/>
    <x v="3"/>
  </r>
  <r>
    <n v="4537"/>
    <x v="106"/>
    <n v="2"/>
    <s v="Apr"/>
    <x v="3"/>
    <x v="0"/>
    <x v="3"/>
    <x v="8"/>
    <x v="0"/>
    <s v="Business"/>
    <x v="3"/>
    <s v="Portable Camp Stove"/>
    <n v="3"/>
    <n v="81.53"/>
    <n v="0.05"/>
    <n v="38.630000000000003"/>
    <n v="232.3605"/>
    <n v="115.89000000000001"/>
    <n v="116.47049999999999"/>
    <n v="0.50124913657872139"/>
    <n v="2026"/>
    <x v="1"/>
    <n v="4"/>
    <x v="3"/>
  </r>
  <r>
    <n v="754"/>
    <x v="107"/>
    <n v="2"/>
    <s v="Apr"/>
    <x v="3"/>
    <x v="0"/>
    <x v="2"/>
    <x v="10"/>
    <x v="3"/>
    <s v="Returning"/>
    <x v="0"/>
    <s v="Cycling Pack 12L"/>
    <n v="3"/>
    <n v="104.8"/>
    <n v="0.1"/>
    <n v="50.59"/>
    <n v="282.95999999999998"/>
    <n v="151.77000000000001"/>
    <n v="131.18999999999997"/>
    <n v="0.46363443596268017"/>
    <n v="2026"/>
    <x v="1"/>
    <n v="4"/>
    <x v="3"/>
  </r>
  <r>
    <n v="1340"/>
    <x v="107"/>
    <n v="2"/>
    <s v="Apr"/>
    <x v="3"/>
    <x v="0"/>
    <x v="3"/>
    <x v="8"/>
    <x v="0"/>
    <s v="New"/>
    <x v="4"/>
    <s v="Training Mat"/>
    <n v="2"/>
    <n v="51.24"/>
    <n v="0"/>
    <n v="22.52"/>
    <n v="102.48"/>
    <n v="45.04"/>
    <n v="57.440000000000005"/>
    <n v="0.56049960967993762"/>
    <n v="2026"/>
    <x v="1"/>
    <n v="4"/>
    <x v="3"/>
  </r>
  <r>
    <n v="1444"/>
    <x v="107"/>
    <n v="2"/>
    <s v="Apr"/>
    <x v="3"/>
    <x v="0"/>
    <x v="2"/>
    <x v="10"/>
    <x v="2"/>
    <s v="Returning"/>
    <x v="3"/>
    <s v="Compact Sleeping Bag"/>
    <n v="1"/>
    <n v="120.52"/>
    <n v="0.1"/>
    <n v="59.01"/>
    <n v="108.468"/>
    <n v="59.01"/>
    <n v="49.458000000000006"/>
    <n v="0.45596858059519862"/>
    <n v="2026"/>
    <x v="1"/>
    <n v="4"/>
    <x v="3"/>
  </r>
  <r>
    <n v="2390"/>
    <x v="107"/>
    <n v="2"/>
    <s v="Apr"/>
    <x v="3"/>
    <x v="0"/>
    <x v="3"/>
    <x v="8"/>
    <x v="2"/>
    <s v="Returning"/>
    <x v="3"/>
    <s v="Portable Camp Stove"/>
    <n v="1"/>
    <n v="80.98"/>
    <n v="0"/>
    <n v="40.19"/>
    <n v="80.98"/>
    <n v="40.19"/>
    <n v="40.790000000000006"/>
    <n v="0.50370461842430236"/>
    <n v="2026"/>
    <x v="1"/>
    <n v="4"/>
    <x v="3"/>
  </r>
  <r>
    <n v="3076"/>
    <x v="107"/>
    <n v="2"/>
    <s v="Apr"/>
    <x v="3"/>
    <x v="0"/>
    <x v="2"/>
    <x v="2"/>
    <x v="0"/>
    <s v="Business"/>
    <x v="3"/>
    <s v="Portable Camp Stove"/>
    <n v="2"/>
    <n v="82.58"/>
    <n v="0.1"/>
    <n v="39.93"/>
    <n v="148.64400000000001"/>
    <n v="79.86"/>
    <n v="68.784000000000006"/>
    <n v="0.46274319851457174"/>
    <n v="2026"/>
    <x v="1"/>
    <n v="4"/>
    <x v="3"/>
  </r>
  <r>
    <n v="3157"/>
    <x v="107"/>
    <n v="2"/>
    <s v="Apr"/>
    <x v="3"/>
    <x v="0"/>
    <x v="3"/>
    <x v="8"/>
    <x v="0"/>
    <s v="New"/>
    <x v="3"/>
    <s v="Trail Tent 2P"/>
    <n v="2"/>
    <n v="200.36"/>
    <n v="0"/>
    <n v="105.12"/>
    <n v="400.72"/>
    <n v="210.24"/>
    <n v="190.48000000000002"/>
    <n v="0.47534438011579161"/>
    <n v="2026"/>
    <x v="1"/>
    <n v="4"/>
    <x v="3"/>
  </r>
  <r>
    <n v="4516"/>
    <x v="107"/>
    <n v="2"/>
    <s v="Apr"/>
    <x v="3"/>
    <x v="0"/>
    <x v="2"/>
    <x v="5"/>
    <x v="0"/>
    <s v="Returning"/>
    <x v="3"/>
    <s v="Trail Tent 2P"/>
    <n v="1"/>
    <n v="196.24"/>
    <n v="0"/>
    <n v="106.34"/>
    <n v="196.24"/>
    <n v="106.34"/>
    <n v="89.9"/>
    <n v="0.45811251528740321"/>
    <n v="2026"/>
    <x v="1"/>
    <n v="4"/>
    <x v="3"/>
  </r>
  <r>
    <n v="5119"/>
    <x v="107"/>
    <n v="2"/>
    <s v="Apr"/>
    <x v="3"/>
    <x v="0"/>
    <x v="0"/>
    <x v="15"/>
    <x v="0"/>
    <s v="Business"/>
    <x v="1"/>
    <s v="Hiking Daypack 20L"/>
    <n v="1"/>
    <n v="93.32"/>
    <n v="0"/>
    <n v="44.82"/>
    <n v="93.32"/>
    <n v="44.82"/>
    <n v="48.499999999999993"/>
    <n v="0.51971710244320612"/>
    <n v="2026"/>
    <x v="1"/>
    <n v="4"/>
    <x v="3"/>
  </r>
  <r>
    <n v="125"/>
    <x v="108"/>
    <n v="2"/>
    <s v="Apr"/>
    <x v="3"/>
    <x v="0"/>
    <x v="3"/>
    <x v="7"/>
    <x v="0"/>
    <s v="Returning"/>
    <x v="0"/>
    <s v="Cycling Pack 12L"/>
    <n v="2"/>
    <n v="101.61"/>
    <n v="0"/>
    <n v="49.9"/>
    <n v="203.22"/>
    <n v="99.8"/>
    <n v="103.42"/>
    <n v="0.50890660368074014"/>
    <n v="2026"/>
    <x v="1"/>
    <n v="4"/>
    <x v="3"/>
  </r>
  <r>
    <n v="728"/>
    <x v="108"/>
    <n v="2"/>
    <s v="Apr"/>
    <x v="3"/>
    <x v="0"/>
    <x v="1"/>
    <x v="14"/>
    <x v="0"/>
    <s v="Returning"/>
    <x v="0"/>
    <s v="Cycling Pack 12L"/>
    <n v="1"/>
    <n v="104.91"/>
    <n v="0"/>
    <n v="51.68"/>
    <n v="104.91"/>
    <n v="51.68"/>
    <n v="53.23"/>
    <n v="0.50738728433895719"/>
    <n v="2026"/>
    <x v="1"/>
    <n v="4"/>
    <x v="3"/>
  </r>
  <r>
    <n v="1271"/>
    <x v="108"/>
    <n v="2"/>
    <s v="Apr"/>
    <x v="3"/>
    <x v="0"/>
    <x v="2"/>
    <x v="2"/>
    <x v="1"/>
    <s v="Business"/>
    <x v="4"/>
    <s v="Resistance Band Set"/>
    <n v="8"/>
    <n v="39.99"/>
    <n v="0.15"/>
    <n v="14.92"/>
    <n v="271.93200000000002"/>
    <n v="119.36"/>
    <n v="152.572"/>
    <n v="0.56106673727255341"/>
    <n v="2026"/>
    <x v="1"/>
    <n v="4"/>
    <x v="3"/>
  </r>
  <r>
    <n v="1284"/>
    <x v="108"/>
    <n v="2"/>
    <s v="Apr"/>
    <x v="3"/>
    <x v="0"/>
    <x v="1"/>
    <x v="12"/>
    <x v="2"/>
    <s v="New"/>
    <x v="2"/>
    <s v="Carry-On Duffel"/>
    <n v="1"/>
    <n v="136.01"/>
    <n v="0"/>
    <n v="66.59"/>
    <n v="136.01"/>
    <n v="66.59"/>
    <n v="69.419999999999987"/>
    <n v="0.51040364679067707"/>
    <n v="2026"/>
    <x v="1"/>
    <n v="4"/>
    <x v="3"/>
  </r>
  <r>
    <n v="1657"/>
    <x v="108"/>
    <n v="2"/>
    <s v="Apr"/>
    <x v="3"/>
    <x v="0"/>
    <x v="0"/>
    <x v="0"/>
    <x v="1"/>
    <s v="Business"/>
    <x v="3"/>
    <s v="Compact Sleeping Bag"/>
    <n v="15"/>
    <n v="122.1"/>
    <n v="0.15"/>
    <n v="62.33"/>
    <n v="1556.7749999999999"/>
    <n v="934.94999999999993"/>
    <n v="621.82499999999993"/>
    <n v="0.39943151707857588"/>
    <n v="2026"/>
    <x v="1"/>
    <n v="4"/>
    <x v="3"/>
  </r>
  <r>
    <n v="2240"/>
    <x v="108"/>
    <n v="2"/>
    <s v="Apr"/>
    <x v="3"/>
    <x v="0"/>
    <x v="0"/>
    <x v="15"/>
    <x v="3"/>
    <s v="Returning"/>
    <x v="3"/>
    <s v="Alpine Tent 4P"/>
    <n v="4"/>
    <n v="341.75"/>
    <n v="0.1"/>
    <n v="191.91"/>
    <n v="1230.3"/>
    <n v="767.64"/>
    <n v="462.65999999999997"/>
    <n v="0.37605462082418922"/>
    <n v="2026"/>
    <x v="1"/>
    <n v="4"/>
    <x v="3"/>
  </r>
  <r>
    <n v="3050"/>
    <x v="108"/>
    <n v="2"/>
    <s v="Apr"/>
    <x v="3"/>
    <x v="0"/>
    <x v="3"/>
    <x v="13"/>
    <x v="2"/>
    <s v="Returning"/>
    <x v="1"/>
    <s v="Summit Backpack 45L"/>
    <n v="3"/>
    <n v="156.16"/>
    <n v="0.05"/>
    <n v="77.81"/>
    <n v="445.05599999999998"/>
    <n v="233.43"/>
    <n v="211.62599999999998"/>
    <n v="0.47550420621225192"/>
    <n v="2026"/>
    <x v="1"/>
    <n v="4"/>
    <x v="3"/>
  </r>
  <r>
    <n v="3213"/>
    <x v="108"/>
    <n v="2"/>
    <s v="Apr"/>
    <x v="3"/>
    <x v="0"/>
    <x v="0"/>
    <x v="15"/>
    <x v="0"/>
    <s v="Returning"/>
    <x v="2"/>
    <s v="Carry-On Duffel"/>
    <n v="2"/>
    <n v="132.53"/>
    <n v="0.05"/>
    <n v="66.39"/>
    <n v="251.80699999999999"/>
    <n v="132.78"/>
    <n v="119.02699999999999"/>
    <n v="0.47269138665724142"/>
    <n v="2026"/>
    <x v="1"/>
    <n v="4"/>
    <x v="3"/>
  </r>
  <r>
    <n v="3367"/>
    <x v="108"/>
    <n v="2"/>
    <s v="Apr"/>
    <x v="3"/>
    <x v="0"/>
    <x v="2"/>
    <x v="3"/>
    <x v="0"/>
    <s v="Returning"/>
    <x v="2"/>
    <s v="Packing Cube Set"/>
    <n v="3"/>
    <n v="45.79"/>
    <n v="0"/>
    <n v="17.98"/>
    <n v="137.37"/>
    <n v="53.94"/>
    <n v="83.43"/>
    <n v="0.60733784669141733"/>
    <n v="2026"/>
    <x v="1"/>
    <n v="4"/>
    <x v="3"/>
  </r>
  <r>
    <n v="3885"/>
    <x v="108"/>
    <n v="2"/>
    <s v="Apr"/>
    <x v="3"/>
    <x v="0"/>
    <x v="0"/>
    <x v="15"/>
    <x v="0"/>
    <s v="New"/>
    <x v="2"/>
    <s v="Carry-On Duffel"/>
    <n v="2"/>
    <n v="133.97"/>
    <n v="0.15"/>
    <n v="67.36"/>
    <n v="227.749"/>
    <n v="134.72"/>
    <n v="93.028999999999996"/>
    <n v="0.40847160690057915"/>
    <n v="2026"/>
    <x v="1"/>
    <n v="4"/>
    <x v="3"/>
  </r>
  <r>
    <n v="4372"/>
    <x v="108"/>
    <n v="2"/>
    <s v="Apr"/>
    <x v="3"/>
    <x v="0"/>
    <x v="0"/>
    <x v="15"/>
    <x v="0"/>
    <s v="New"/>
    <x v="4"/>
    <s v="Recovery Roller"/>
    <n v="1"/>
    <n v="37.11"/>
    <n v="0.1"/>
    <n v="14.27"/>
    <n v="33.399000000000001"/>
    <n v="14.27"/>
    <n v="19.129000000000001"/>
    <n v="0.5727416988532591"/>
    <n v="2026"/>
    <x v="1"/>
    <n v="4"/>
    <x v="3"/>
  </r>
  <r>
    <n v="4417"/>
    <x v="108"/>
    <n v="2"/>
    <s v="Apr"/>
    <x v="3"/>
    <x v="0"/>
    <x v="3"/>
    <x v="8"/>
    <x v="2"/>
    <s v="New"/>
    <x v="3"/>
    <s v="Alpine Tent 4P"/>
    <n v="3"/>
    <n v="334.01"/>
    <n v="0.15"/>
    <n v="192.17"/>
    <n v="851.72550000000001"/>
    <n v="576.51"/>
    <n v="275.21550000000002"/>
    <n v="0.32312699337990941"/>
    <n v="2026"/>
    <x v="1"/>
    <n v="4"/>
    <x v="3"/>
  </r>
  <r>
    <n v="1147"/>
    <x v="109"/>
    <n v="2"/>
    <s v="Apr"/>
    <x v="3"/>
    <x v="0"/>
    <x v="3"/>
    <x v="7"/>
    <x v="0"/>
    <s v="New"/>
    <x v="2"/>
    <s v="Carry-On Duffel"/>
    <n v="1"/>
    <n v="131.46"/>
    <n v="0"/>
    <n v="67.77"/>
    <n v="131.46"/>
    <n v="67.77"/>
    <n v="63.690000000000012"/>
    <n v="0.48448197170241902"/>
    <n v="2026"/>
    <x v="1"/>
    <n v="4"/>
    <x v="3"/>
  </r>
  <r>
    <n v="1514"/>
    <x v="109"/>
    <n v="2"/>
    <s v="Apr"/>
    <x v="3"/>
    <x v="0"/>
    <x v="2"/>
    <x v="3"/>
    <x v="2"/>
    <s v="Returning"/>
    <x v="1"/>
    <s v="Trekking Poles"/>
    <n v="3"/>
    <n v="72.48"/>
    <n v="0"/>
    <n v="32.36"/>
    <n v="217.44"/>
    <n v="97.08"/>
    <n v="120.36"/>
    <n v="0.55353200883002207"/>
    <n v="2026"/>
    <x v="1"/>
    <n v="4"/>
    <x v="3"/>
  </r>
  <r>
    <n v="1538"/>
    <x v="109"/>
    <n v="2"/>
    <s v="Apr"/>
    <x v="3"/>
    <x v="0"/>
    <x v="2"/>
    <x v="2"/>
    <x v="3"/>
    <s v="New"/>
    <x v="0"/>
    <s v="Commuter Helmet"/>
    <n v="1"/>
    <n v="81.98"/>
    <n v="0"/>
    <n v="43.15"/>
    <n v="81.98"/>
    <n v="43.15"/>
    <n v="38.830000000000005"/>
    <n v="0.47365211027079779"/>
    <n v="2026"/>
    <x v="1"/>
    <n v="4"/>
    <x v="3"/>
  </r>
  <r>
    <n v="1679"/>
    <x v="109"/>
    <n v="2"/>
    <s v="Apr"/>
    <x v="3"/>
    <x v="0"/>
    <x v="3"/>
    <x v="13"/>
    <x v="3"/>
    <s v="Returning"/>
    <x v="2"/>
    <s v="Packing Cube Set"/>
    <n v="1"/>
    <n v="46.71"/>
    <n v="0"/>
    <n v="18.18"/>
    <n v="46.71"/>
    <n v="18.18"/>
    <n v="28.53"/>
    <n v="0.61078998073217727"/>
    <n v="2026"/>
    <x v="1"/>
    <n v="4"/>
    <x v="3"/>
  </r>
  <r>
    <n v="1708"/>
    <x v="109"/>
    <n v="2"/>
    <s v="Apr"/>
    <x v="3"/>
    <x v="0"/>
    <x v="2"/>
    <x v="5"/>
    <x v="3"/>
    <s v="New"/>
    <x v="4"/>
    <s v="Resistance Band Set"/>
    <n v="1"/>
    <n v="41.01"/>
    <n v="0"/>
    <n v="14.5"/>
    <n v="41.01"/>
    <n v="14.5"/>
    <n v="26.509999999999998"/>
    <n v="0.64642770056083876"/>
    <n v="2026"/>
    <x v="1"/>
    <n v="4"/>
    <x v="3"/>
  </r>
  <r>
    <n v="2686"/>
    <x v="109"/>
    <n v="2"/>
    <s v="Apr"/>
    <x v="3"/>
    <x v="0"/>
    <x v="1"/>
    <x v="12"/>
    <x v="0"/>
    <s v="Returning"/>
    <x v="1"/>
    <s v="Trekking Poles"/>
    <n v="1"/>
    <n v="70.45"/>
    <n v="0.05"/>
    <n v="31.98"/>
    <n v="66.927499999999995"/>
    <n v="31.98"/>
    <n v="34.947499999999991"/>
    <n v="0.52216951178514059"/>
    <n v="2026"/>
    <x v="1"/>
    <n v="4"/>
    <x v="3"/>
  </r>
  <r>
    <n v="3307"/>
    <x v="109"/>
    <n v="2"/>
    <s v="Apr"/>
    <x v="3"/>
    <x v="0"/>
    <x v="3"/>
    <x v="13"/>
    <x v="2"/>
    <s v="Business"/>
    <x v="0"/>
    <s v="Trail Bike Light"/>
    <n v="2"/>
    <n v="51.39"/>
    <n v="0.05"/>
    <n v="22.28"/>
    <n v="97.640999999999991"/>
    <n v="44.56"/>
    <n v="53.080999999999989"/>
    <n v="0.54363433393758764"/>
    <n v="2026"/>
    <x v="1"/>
    <n v="4"/>
    <x v="3"/>
  </r>
  <r>
    <n v="3772"/>
    <x v="109"/>
    <n v="2"/>
    <s v="Apr"/>
    <x v="3"/>
    <x v="0"/>
    <x v="0"/>
    <x v="15"/>
    <x v="2"/>
    <s v="Returning"/>
    <x v="3"/>
    <s v="Compact Sleeping Bag"/>
    <n v="2"/>
    <n v="122.03"/>
    <n v="0"/>
    <n v="59.43"/>
    <n v="244.06"/>
    <n v="118.86"/>
    <n v="125.2"/>
    <n v="0.51298860935835455"/>
    <n v="2026"/>
    <x v="1"/>
    <n v="4"/>
    <x v="3"/>
  </r>
  <r>
    <n v="3877"/>
    <x v="109"/>
    <n v="2"/>
    <s v="Apr"/>
    <x v="3"/>
    <x v="0"/>
    <x v="3"/>
    <x v="4"/>
    <x v="0"/>
    <s v="New"/>
    <x v="2"/>
    <s v="Carry-On Duffel"/>
    <n v="3"/>
    <n v="132.07"/>
    <n v="0.05"/>
    <n v="66.41"/>
    <n v="376.39949999999999"/>
    <n v="199.23"/>
    <n v="177.1695"/>
    <n v="0.47069536489819991"/>
    <n v="2026"/>
    <x v="1"/>
    <n v="4"/>
    <x v="3"/>
  </r>
  <r>
    <n v="4117"/>
    <x v="109"/>
    <n v="2"/>
    <s v="Apr"/>
    <x v="3"/>
    <x v="0"/>
    <x v="3"/>
    <x v="7"/>
    <x v="3"/>
    <s v="Returning"/>
    <x v="0"/>
    <s v="Compact Repair Kit"/>
    <n v="1"/>
    <n v="41.04"/>
    <n v="0.1"/>
    <n v="17.02"/>
    <n v="36.936"/>
    <n v="17.02"/>
    <n v="19.916"/>
    <n v="0.53920294563569415"/>
    <n v="2026"/>
    <x v="1"/>
    <n v="4"/>
    <x v="3"/>
  </r>
  <r>
    <n v="4562"/>
    <x v="109"/>
    <n v="2"/>
    <s v="Apr"/>
    <x v="3"/>
    <x v="0"/>
    <x v="1"/>
    <x v="1"/>
    <x v="2"/>
    <s v="New"/>
    <x v="4"/>
    <s v="Resistance Band Set"/>
    <n v="2"/>
    <n v="40.56"/>
    <n v="0"/>
    <n v="15.09"/>
    <n v="81.12"/>
    <n v="30.18"/>
    <n v="50.940000000000005"/>
    <n v="0.62795857988165682"/>
    <n v="2026"/>
    <x v="1"/>
    <n v="4"/>
    <x v="3"/>
  </r>
  <r>
    <n v="4683"/>
    <x v="109"/>
    <n v="2"/>
    <s v="Apr"/>
    <x v="3"/>
    <x v="0"/>
    <x v="2"/>
    <x v="16"/>
    <x v="0"/>
    <s v="Business"/>
    <x v="4"/>
    <s v="Training Mat"/>
    <n v="3"/>
    <n v="51.36"/>
    <n v="0"/>
    <n v="22.05"/>
    <n v="154.07999999999998"/>
    <n v="66.150000000000006"/>
    <n v="87.929999999999978"/>
    <n v="0.57067757009345788"/>
    <n v="2026"/>
    <x v="1"/>
    <n v="4"/>
    <x v="3"/>
  </r>
  <r>
    <n v="308"/>
    <x v="110"/>
    <n v="2"/>
    <s v="Apr"/>
    <x v="3"/>
    <x v="0"/>
    <x v="3"/>
    <x v="7"/>
    <x v="0"/>
    <s v="Returning"/>
    <x v="1"/>
    <s v="Hiking Daypack 20L"/>
    <n v="6"/>
    <n v="93.58"/>
    <n v="0"/>
    <n v="46.68"/>
    <n v="561.48"/>
    <n v="280.08"/>
    <n v="281.40000000000003"/>
    <n v="0.5011754648429152"/>
    <n v="2026"/>
    <x v="1"/>
    <n v="4"/>
    <x v="3"/>
  </r>
  <r>
    <n v="773"/>
    <x v="110"/>
    <n v="2"/>
    <s v="Apr"/>
    <x v="3"/>
    <x v="0"/>
    <x v="3"/>
    <x v="7"/>
    <x v="0"/>
    <s v="Business"/>
    <x v="0"/>
    <s v="Commuter Helmet"/>
    <n v="5"/>
    <n v="80.16"/>
    <n v="0.1"/>
    <n v="42.5"/>
    <n v="360.71999999999997"/>
    <n v="212.5"/>
    <n v="148.21999999999997"/>
    <n v="0.41090042137946325"/>
    <n v="2026"/>
    <x v="1"/>
    <n v="4"/>
    <x v="3"/>
  </r>
  <r>
    <n v="1303"/>
    <x v="110"/>
    <n v="2"/>
    <s v="Apr"/>
    <x v="3"/>
    <x v="0"/>
    <x v="1"/>
    <x v="12"/>
    <x v="0"/>
    <s v="New"/>
    <x v="1"/>
    <s v="Trail Boots"/>
    <n v="1"/>
    <n v="142.22999999999999"/>
    <n v="0.05"/>
    <n v="77.66"/>
    <n v="135.11849999999998"/>
    <n v="77.66"/>
    <n v="57.458499999999987"/>
    <n v="0.42524524768999061"/>
    <n v="2026"/>
    <x v="1"/>
    <n v="4"/>
    <x v="3"/>
  </r>
  <r>
    <n v="1348"/>
    <x v="110"/>
    <n v="2"/>
    <s v="Apr"/>
    <x v="3"/>
    <x v="0"/>
    <x v="1"/>
    <x v="14"/>
    <x v="0"/>
    <s v="Returning"/>
    <x v="1"/>
    <s v="Trekking Poles"/>
    <n v="2"/>
    <n v="71.77"/>
    <n v="0"/>
    <n v="32.450000000000003"/>
    <n v="143.54"/>
    <n v="64.900000000000006"/>
    <n v="78.639999999999986"/>
    <n v="0.54786122335237553"/>
    <n v="2026"/>
    <x v="1"/>
    <n v="4"/>
    <x v="3"/>
  </r>
  <r>
    <n v="1496"/>
    <x v="110"/>
    <n v="2"/>
    <s v="Apr"/>
    <x v="3"/>
    <x v="0"/>
    <x v="0"/>
    <x v="0"/>
    <x v="3"/>
    <s v="Returning"/>
    <x v="1"/>
    <s v="Trekking Poles"/>
    <n v="1"/>
    <n v="71.23"/>
    <n v="0.05"/>
    <n v="33.28"/>
    <n v="67.668499999999995"/>
    <n v="33.28"/>
    <n v="34.388499999999993"/>
    <n v="0.50819066478494423"/>
    <n v="2026"/>
    <x v="1"/>
    <n v="4"/>
    <x v="3"/>
  </r>
  <r>
    <n v="1695"/>
    <x v="110"/>
    <n v="2"/>
    <s v="Apr"/>
    <x v="3"/>
    <x v="0"/>
    <x v="0"/>
    <x v="0"/>
    <x v="2"/>
    <s v="Returning"/>
    <x v="1"/>
    <s v="Trekking Poles"/>
    <n v="1"/>
    <n v="71.239999999999995"/>
    <n v="0.1"/>
    <n v="33.07"/>
    <n v="64.116"/>
    <n v="33.07"/>
    <n v="31.045999999999999"/>
    <n v="0.48421610830369954"/>
    <n v="2026"/>
    <x v="1"/>
    <n v="4"/>
    <x v="3"/>
  </r>
  <r>
    <n v="2812"/>
    <x v="110"/>
    <n v="2"/>
    <s v="Apr"/>
    <x v="3"/>
    <x v="0"/>
    <x v="1"/>
    <x v="6"/>
    <x v="0"/>
    <s v="New"/>
    <x v="0"/>
    <s v="Trail Bike Light"/>
    <n v="1"/>
    <n v="51.39"/>
    <n v="0"/>
    <n v="22.08"/>
    <n v="51.39"/>
    <n v="22.08"/>
    <n v="29.310000000000002"/>
    <n v="0.57034442498540572"/>
    <n v="2026"/>
    <x v="1"/>
    <n v="4"/>
    <x v="3"/>
  </r>
  <r>
    <n v="3017"/>
    <x v="110"/>
    <n v="2"/>
    <s v="Apr"/>
    <x v="3"/>
    <x v="0"/>
    <x v="1"/>
    <x v="12"/>
    <x v="0"/>
    <s v="Returning"/>
    <x v="0"/>
    <s v="Cycling Pack 12L"/>
    <n v="1"/>
    <n v="102.64"/>
    <n v="0"/>
    <n v="51.86"/>
    <n v="102.64"/>
    <n v="51.86"/>
    <n v="50.78"/>
    <n v="0.49473889321901793"/>
    <n v="2026"/>
    <x v="1"/>
    <n v="4"/>
    <x v="3"/>
  </r>
  <r>
    <n v="3719"/>
    <x v="110"/>
    <n v="2"/>
    <s v="Apr"/>
    <x v="3"/>
    <x v="0"/>
    <x v="2"/>
    <x v="2"/>
    <x v="0"/>
    <s v="New"/>
    <x v="4"/>
    <s v="Recovery Roller"/>
    <n v="2"/>
    <n v="35.56"/>
    <n v="0.1"/>
    <n v="13.85"/>
    <n v="64.00800000000001"/>
    <n v="27.7"/>
    <n v="36.308000000000007"/>
    <n v="0.56724159480064995"/>
    <n v="2026"/>
    <x v="1"/>
    <n v="4"/>
    <x v="3"/>
  </r>
  <r>
    <n v="3920"/>
    <x v="110"/>
    <n v="2"/>
    <s v="Apr"/>
    <x v="3"/>
    <x v="0"/>
    <x v="1"/>
    <x v="11"/>
    <x v="0"/>
    <s v="Returning"/>
    <x v="0"/>
    <s v="Cycling Pack 12L"/>
    <n v="2"/>
    <n v="100.39"/>
    <n v="0"/>
    <n v="49.05"/>
    <n v="200.78"/>
    <n v="98.1"/>
    <n v="102.68"/>
    <n v="0.51140551847793603"/>
    <n v="2026"/>
    <x v="1"/>
    <n v="4"/>
    <x v="3"/>
  </r>
  <r>
    <n v="4654"/>
    <x v="110"/>
    <n v="2"/>
    <s v="Apr"/>
    <x v="3"/>
    <x v="0"/>
    <x v="0"/>
    <x v="15"/>
    <x v="2"/>
    <s v="Returning"/>
    <x v="3"/>
    <s v="Trail Tent 2P"/>
    <n v="2"/>
    <n v="191.51"/>
    <n v="0.1"/>
    <n v="101.25"/>
    <n v="344.71800000000002"/>
    <n v="202.5"/>
    <n v="142.21800000000002"/>
    <n v="0.41256331262075091"/>
    <n v="2026"/>
    <x v="1"/>
    <n v="4"/>
    <x v="3"/>
  </r>
  <r>
    <n v="4920"/>
    <x v="110"/>
    <n v="2"/>
    <s v="Apr"/>
    <x v="3"/>
    <x v="0"/>
    <x v="1"/>
    <x v="12"/>
    <x v="2"/>
    <s v="New"/>
    <x v="1"/>
    <s v="Trail Boots"/>
    <n v="2"/>
    <n v="147.30000000000001"/>
    <n v="0"/>
    <n v="81.2"/>
    <n v="294.60000000000002"/>
    <n v="162.4"/>
    <n v="132.20000000000002"/>
    <n v="0.44874405974202308"/>
    <n v="2026"/>
    <x v="1"/>
    <n v="4"/>
    <x v="3"/>
  </r>
  <r>
    <n v="5191"/>
    <x v="110"/>
    <n v="2"/>
    <s v="Apr"/>
    <x v="3"/>
    <x v="0"/>
    <x v="1"/>
    <x v="11"/>
    <x v="2"/>
    <s v="Returning"/>
    <x v="0"/>
    <s v="Commuter Helmet"/>
    <n v="1"/>
    <n v="79.92"/>
    <n v="0.1"/>
    <n v="43.13"/>
    <n v="71.927999999999997"/>
    <n v="43.13"/>
    <n v="28.797999999999995"/>
    <n v="0.40037259481703918"/>
    <n v="2026"/>
    <x v="1"/>
    <n v="4"/>
    <x v="3"/>
  </r>
  <r>
    <n v="413"/>
    <x v="111"/>
    <n v="2"/>
    <s v="Apr"/>
    <x v="3"/>
    <x v="0"/>
    <x v="1"/>
    <x v="1"/>
    <x v="0"/>
    <s v="Returning"/>
    <x v="3"/>
    <s v="Alpine Tent 4P"/>
    <n v="2"/>
    <n v="344.29"/>
    <n v="0.1"/>
    <n v="192.66"/>
    <n v="619.72200000000009"/>
    <n v="385.32"/>
    <n v="234.4020000000001"/>
    <n v="0.37823733867766524"/>
    <n v="2026"/>
    <x v="1"/>
    <n v="4"/>
    <x v="3"/>
  </r>
  <r>
    <n v="1658"/>
    <x v="111"/>
    <n v="2"/>
    <s v="Apr"/>
    <x v="3"/>
    <x v="0"/>
    <x v="2"/>
    <x v="5"/>
    <x v="0"/>
    <s v="Returning"/>
    <x v="1"/>
    <s v="Summit Backpack 45L"/>
    <n v="1"/>
    <n v="151.15"/>
    <n v="0"/>
    <n v="77.680000000000007"/>
    <n v="151.15"/>
    <n v="77.680000000000007"/>
    <n v="73.47"/>
    <n v="0.48607343698312933"/>
    <n v="2026"/>
    <x v="1"/>
    <n v="4"/>
    <x v="3"/>
  </r>
  <r>
    <n v="2024"/>
    <x v="111"/>
    <n v="2"/>
    <s v="Apr"/>
    <x v="3"/>
    <x v="0"/>
    <x v="1"/>
    <x v="6"/>
    <x v="2"/>
    <s v="New"/>
    <x v="3"/>
    <s v="Portable Camp Stove"/>
    <n v="1"/>
    <n v="81.73"/>
    <n v="0.05"/>
    <n v="39.979999999999997"/>
    <n v="77.643500000000003"/>
    <n v="39.979999999999997"/>
    <n v="37.663500000000006"/>
    <n v="0.48508246021882068"/>
    <n v="2026"/>
    <x v="1"/>
    <n v="4"/>
    <x v="3"/>
  </r>
  <r>
    <n v="3980"/>
    <x v="111"/>
    <n v="2"/>
    <s v="Apr"/>
    <x v="3"/>
    <x v="0"/>
    <x v="3"/>
    <x v="4"/>
    <x v="2"/>
    <s v="New"/>
    <x v="1"/>
    <s v="Trail Boots"/>
    <n v="1"/>
    <n v="142.53"/>
    <n v="0.05"/>
    <n v="77.77"/>
    <n v="135.40350000000001"/>
    <n v="77.77"/>
    <n v="57.633500000000012"/>
    <n v="0.4256426163282338"/>
    <n v="2026"/>
    <x v="1"/>
    <n v="4"/>
    <x v="3"/>
  </r>
  <r>
    <n v="4239"/>
    <x v="111"/>
    <n v="2"/>
    <s v="Apr"/>
    <x v="3"/>
    <x v="0"/>
    <x v="1"/>
    <x v="1"/>
    <x v="0"/>
    <s v="New"/>
    <x v="3"/>
    <s v="Portable Camp Stove"/>
    <n v="2"/>
    <n v="83.24"/>
    <n v="0"/>
    <n v="40.03"/>
    <n v="166.48"/>
    <n v="80.06"/>
    <n v="86.419999999999987"/>
    <n v="0.51910139356078799"/>
    <n v="2026"/>
    <x v="1"/>
    <n v="4"/>
    <x v="3"/>
  </r>
  <r>
    <n v="4761"/>
    <x v="111"/>
    <n v="2"/>
    <s v="Apr"/>
    <x v="3"/>
    <x v="0"/>
    <x v="0"/>
    <x v="0"/>
    <x v="3"/>
    <s v="New"/>
    <x v="1"/>
    <s v="Trail Boots"/>
    <n v="1"/>
    <n v="141.99"/>
    <n v="0.05"/>
    <n v="79.7"/>
    <n v="134.8905"/>
    <n v="79.7"/>
    <n v="55.1905"/>
    <n v="0.40915038494186023"/>
    <n v="2026"/>
    <x v="1"/>
    <n v="4"/>
    <x v="3"/>
  </r>
  <r>
    <n v="5160"/>
    <x v="111"/>
    <n v="2"/>
    <s v="Apr"/>
    <x v="3"/>
    <x v="0"/>
    <x v="1"/>
    <x v="12"/>
    <x v="0"/>
    <s v="New"/>
    <x v="4"/>
    <s v="Recovery Roller"/>
    <n v="2"/>
    <n v="35.94"/>
    <n v="0.05"/>
    <n v="14.17"/>
    <n v="68.285999999999987"/>
    <n v="28.34"/>
    <n v="39.945999999999984"/>
    <n v="0.5849808159798493"/>
    <n v="2026"/>
    <x v="1"/>
    <n v="4"/>
    <x v="3"/>
  </r>
  <r>
    <n v="2224"/>
    <x v="112"/>
    <n v="2"/>
    <s v="Apr"/>
    <x v="3"/>
    <x v="0"/>
    <x v="1"/>
    <x v="1"/>
    <x v="0"/>
    <s v="New"/>
    <x v="4"/>
    <s v="Training Mat"/>
    <n v="3"/>
    <n v="49.55"/>
    <n v="0"/>
    <n v="22.55"/>
    <n v="148.64999999999998"/>
    <n v="67.650000000000006"/>
    <n v="80.999999999999972"/>
    <n v="0.54490413723511588"/>
    <n v="2026"/>
    <x v="1"/>
    <n v="4"/>
    <x v="3"/>
  </r>
  <r>
    <n v="2832"/>
    <x v="112"/>
    <n v="2"/>
    <s v="Apr"/>
    <x v="3"/>
    <x v="0"/>
    <x v="3"/>
    <x v="8"/>
    <x v="3"/>
    <s v="Returning"/>
    <x v="4"/>
    <s v="Resistance Band Set"/>
    <n v="1"/>
    <n v="39.89"/>
    <n v="0.05"/>
    <n v="15.06"/>
    <n v="37.895499999999998"/>
    <n v="15.06"/>
    <n v="22.835499999999996"/>
    <n v="0.60259133670224685"/>
    <n v="2026"/>
    <x v="1"/>
    <n v="4"/>
    <x v="3"/>
  </r>
  <r>
    <n v="3000"/>
    <x v="112"/>
    <n v="2"/>
    <s v="Apr"/>
    <x v="3"/>
    <x v="0"/>
    <x v="3"/>
    <x v="7"/>
    <x v="3"/>
    <s v="New"/>
    <x v="4"/>
    <s v="Resistance Band Set"/>
    <n v="1"/>
    <n v="40.630000000000003"/>
    <n v="0.1"/>
    <n v="14.67"/>
    <n v="36.567"/>
    <n v="14.67"/>
    <n v="21.896999999999998"/>
    <n v="0.59881860694068423"/>
    <n v="2026"/>
    <x v="1"/>
    <n v="4"/>
    <x v="3"/>
  </r>
  <r>
    <n v="3206"/>
    <x v="112"/>
    <n v="2"/>
    <s v="Apr"/>
    <x v="3"/>
    <x v="0"/>
    <x v="3"/>
    <x v="8"/>
    <x v="3"/>
    <s v="Returning"/>
    <x v="0"/>
    <s v="Compact Repair Kit"/>
    <n v="4"/>
    <n v="39.78"/>
    <n v="0.05"/>
    <n v="16.7"/>
    <n v="151.16399999999999"/>
    <n v="66.8"/>
    <n v="84.36399999999999"/>
    <n v="0.55809584292556425"/>
    <n v="2026"/>
    <x v="1"/>
    <n v="4"/>
    <x v="3"/>
  </r>
  <r>
    <n v="3777"/>
    <x v="112"/>
    <n v="2"/>
    <s v="Apr"/>
    <x v="3"/>
    <x v="0"/>
    <x v="3"/>
    <x v="4"/>
    <x v="3"/>
    <s v="Business"/>
    <x v="1"/>
    <s v="Hiking Daypack 20L"/>
    <n v="1"/>
    <n v="92.74"/>
    <n v="0"/>
    <n v="46.1"/>
    <n v="92.74"/>
    <n v="46.1"/>
    <n v="46.639999999999993"/>
    <n v="0.50291136510675005"/>
    <n v="2026"/>
    <x v="1"/>
    <n v="4"/>
    <x v="3"/>
  </r>
  <r>
    <n v="4980"/>
    <x v="112"/>
    <n v="2"/>
    <s v="Apr"/>
    <x v="3"/>
    <x v="0"/>
    <x v="1"/>
    <x v="6"/>
    <x v="2"/>
    <s v="Returning"/>
    <x v="3"/>
    <s v="Compact Sleeping Bag"/>
    <n v="2"/>
    <n v="120.49"/>
    <n v="0.1"/>
    <n v="62.23"/>
    <n v="216.88200000000001"/>
    <n v="124.46"/>
    <n v="92.422000000000011"/>
    <n v="0.42613955976060719"/>
    <n v="2026"/>
    <x v="1"/>
    <n v="4"/>
    <x v="3"/>
  </r>
  <r>
    <n v="1102"/>
    <x v="113"/>
    <n v="2"/>
    <s v="Apr"/>
    <x v="3"/>
    <x v="0"/>
    <x v="1"/>
    <x v="6"/>
    <x v="0"/>
    <s v="Business"/>
    <x v="1"/>
    <s v="Trekking Poles"/>
    <n v="2"/>
    <n v="70.53"/>
    <n v="0"/>
    <n v="32.229999999999997"/>
    <n v="141.06"/>
    <n v="64.459999999999994"/>
    <n v="76.600000000000009"/>
    <n v="0.54303133418403526"/>
    <n v="2026"/>
    <x v="1"/>
    <n v="4"/>
    <x v="3"/>
  </r>
  <r>
    <n v="1333"/>
    <x v="113"/>
    <n v="2"/>
    <s v="Apr"/>
    <x v="3"/>
    <x v="0"/>
    <x v="1"/>
    <x v="14"/>
    <x v="0"/>
    <s v="New"/>
    <x v="1"/>
    <s v="Hiking Daypack 20L"/>
    <n v="1"/>
    <n v="90.87"/>
    <n v="0.1"/>
    <n v="44.4"/>
    <n v="81.783000000000001"/>
    <n v="44.4"/>
    <n v="37.383000000000003"/>
    <n v="0.45709988628443565"/>
    <n v="2026"/>
    <x v="1"/>
    <n v="4"/>
    <x v="3"/>
  </r>
  <r>
    <n v="1369"/>
    <x v="113"/>
    <n v="2"/>
    <s v="Apr"/>
    <x v="3"/>
    <x v="0"/>
    <x v="1"/>
    <x v="14"/>
    <x v="1"/>
    <s v="Returning"/>
    <x v="4"/>
    <s v="Weighted Vest"/>
    <n v="3"/>
    <n v="124.31"/>
    <n v="0.2"/>
    <n v="67.97"/>
    <n v="298.34399999999999"/>
    <n v="203.91"/>
    <n v="94.433999999999997"/>
    <n v="0.31652723031131846"/>
    <n v="2026"/>
    <x v="1"/>
    <n v="4"/>
    <x v="3"/>
  </r>
  <r>
    <n v="1712"/>
    <x v="113"/>
    <n v="2"/>
    <s v="Apr"/>
    <x v="3"/>
    <x v="0"/>
    <x v="1"/>
    <x v="1"/>
    <x v="1"/>
    <s v="Returning"/>
    <x v="0"/>
    <s v="Compact Repair Kit"/>
    <n v="15"/>
    <n v="41.21"/>
    <n v="0.15"/>
    <n v="16.760000000000002"/>
    <n v="525.42750000000001"/>
    <n v="251.40000000000003"/>
    <n v="274.02749999999997"/>
    <n v="0.52153246642020068"/>
    <n v="2026"/>
    <x v="1"/>
    <n v="4"/>
    <x v="3"/>
  </r>
  <r>
    <n v="2229"/>
    <x v="113"/>
    <n v="2"/>
    <s v="Apr"/>
    <x v="3"/>
    <x v="0"/>
    <x v="0"/>
    <x v="0"/>
    <x v="0"/>
    <s v="New"/>
    <x v="1"/>
    <s v="Trail Boots"/>
    <n v="2"/>
    <n v="145.75"/>
    <n v="0.1"/>
    <n v="78.900000000000006"/>
    <n v="262.35000000000002"/>
    <n v="157.80000000000001"/>
    <n v="104.55000000000001"/>
    <n v="0.39851343624928531"/>
    <n v="2026"/>
    <x v="1"/>
    <n v="4"/>
    <x v="3"/>
  </r>
  <r>
    <n v="3458"/>
    <x v="113"/>
    <n v="2"/>
    <s v="Apr"/>
    <x v="3"/>
    <x v="0"/>
    <x v="2"/>
    <x v="3"/>
    <x v="0"/>
    <s v="New"/>
    <x v="2"/>
    <s v="Carry-On Duffel"/>
    <n v="1"/>
    <n v="134.86000000000001"/>
    <n v="0"/>
    <n v="66.040000000000006"/>
    <n v="134.86000000000001"/>
    <n v="66.040000000000006"/>
    <n v="68.820000000000007"/>
    <n v="0.51030698502150373"/>
    <n v="2026"/>
    <x v="1"/>
    <n v="4"/>
    <x v="3"/>
  </r>
  <r>
    <n v="4637"/>
    <x v="113"/>
    <n v="2"/>
    <s v="Apr"/>
    <x v="3"/>
    <x v="0"/>
    <x v="3"/>
    <x v="13"/>
    <x v="2"/>
    <s v="New"/>
    <x v="2"/>
    <s v="Carry-On Duffel"/>
    <n v="1"/>
    <n v="136.07"/>
    <n v="0"/>
    <n v="65.17"/>
    <n v="136.07"/>
    <n v="65.17"/>
    <n v="70.899999999999991"/>
    <n v="0.52105533916366575"/>
    <n v="2026"/>
    <x v="1"/>
    <n v="4"/>
    <x v="3"/>
  </r>
  <r>
    <n v="4726"/>
    <x v="113"/>
    <n v="2"/>
    <s v="Apr"/>
    <x v="3"/>
    <x v="0"/>
    <x v="0"/>
    <x v="15"/>
    <x v="2"/>
    <s v="Business"/>
    <x v="2"/>
    <s v="Packing Cube Set"/>
    <n v="1"/>
    <n v="47.25"/>
    <n v="0.1"/>
    <n v="18.25"/>
    <n v="42.524999999999999"/>
    <n v="18.25"/>
    <n v="24.274999999999999"/>
    <n v="0.57084068195179305"/>
    <n v="2026"/>
    <x v="1"/>
    <n v="4"/>
    <x v="3"/>
  </r>
  <r>
    <n v="4838"/>
    <x v="113"/>
    <n v="2"/>
    <s v="Apr"/>
    <x v="3"/>
    <x v="0"/>
    <x v="0"/>
    <x v="0"/>
    <x v="0"/>
    <s v="Business"/>
    <x v="0"/>
    <s v="Compact Repair Kit"/>
    <n v="2"/>
    <n v="41.32"/>
    <n v="0.1"/>
    <n v="16.66"/>
    <n v="74.376000000000005"/>
    <n v="33.32"/>
    <n v="41.056000000000004"/>
    <n v="0.5520060234484242"/>
    <n v="2026"/>
    <x v="1"/>
    <n v="4"/>
    <x v="3"/>
  </r>
  <r>
    <n v="5075"/>
    <x v="113"/>
    <n v="2"/>
    <s v="Apr"/>
    <x v="3"/>
    <x v="0"/>
    <x v="0"/>
    <x v="15"/>
    <x v="3"/>
    <s v="New"/>
    <x v="0"/>
    <s v="Commuter Helmet"/>
    <n v="2"/>
    <n v="81.75"/>
    <n v="0"/>
    <n v="41.92"/>
    <n v="163.5"/>
    <n v="83.84"/>
    <n v="79.66"/>
    <n v="0.48721712538226297"/>
    <n v="2026"/>
    <x v="1"/>
    <n v="4"/>
    <x v="3"/>
  </r>
  <r>
    <n v="149"/>
    <x v="114"/>
    <n v="2"/>
    <s v="Apr"/>
    <x v="3"/>
    <x v="0"/>
    <x v="1"/>
    <x v="12"/>
    <x v="0"/>
    <s v="Returning"/>
    <x v="2"/>
    <s v="Insulated Bottle"/>
    <n v="1"/>
    <n v="36.020000000000003"/>
    <n v="0.05"/>
    <n v="13.72"/>
    <n v="34.219000000000001"/>
    <n v="13.72"/>
    <n v="20.499000000000002"/>
    <n v="0.59905315760250155"/>
    <n v="2026"/>
    <x v="1"/>
    <n v="4"/>
    <x v="3"/>
  </r>
  <r>
    <n v="449"/>
    <x v="114"/>
    <n v="2"/>
    <s v="Apr"/>
    <x v="3"/>
    <x v="0"/>
    <x v="2"/>
    <x v="5"/>
    <x v="0"/>
    <s v="Business"/>
    <x v="2"/>
    <s v="Insulated Bottle"/>
    <n v="1"/>
    <n v="36.68"/>
    <n v="0"/>
    <n v="13.27"/>
    <n v="36.68"/>
    <n v="13.27"/>
    <n v="23.41"/>
    <n v="0.63822246455834242"/>
    <n v="2026"/>
    <x v="1"/>
    <n v="4"/>
    <x v="3"/>
  </r>
  <r>
    <n v="1422"/>
    <x v="114"/>
    <n v="2"/>
    <s v="Apr"/>
    <x v="3"/>
    <x v="0"/>
    <x v="3"/>
    <x v="8"/>
    <x v="1"/>
    <s v="Business"/>
    <x v="3"/>
    <s v="Alpine Tent 4P"/>
    <n v="6"/>
    <n v="348.16"/>
    <n v="0.1"/>
    <n v="198.24"/>
    <n v="1880.0640000000001"/>
    <n v="1189.44"/>
    <n v="690.62400000000002"/>
    <n v="0.36734068627450978"/>
    <n v="2026"/>
    <x v="1"/>
    <n v="4"/>
    <x v="3"/>
  </r>
  <r>
    <n v="3248"/>
    <x v="114"/>
    <n v="2"/>
    <s v="Apr"/>
    <x v="3"/>
    <x v="0"/>
    <x v="2"/>
    <x v="16"/>
    <x v="0"/>
    <s v="Returning"/>
    <x v="0"/>
    <s v="Compact Repair Kit"/>
    <n v="2"/>
    <n v="39.799999999999997"/>
    <n v="0.05"/>
    <n v="16.23"/>
    <n v="75.61999999999999"/>
    <n v="32.46"/>
    <n v="43.159999999999989"/>
    <n v="0.57074847923829664"/>
    <n v="2026"/>
    <x v="1"/>
    <n v="4"/>
    <x v="3"/>
  </r>
  <r>
    <n v="3445"/>
    <x v="114"/>
    <n v="2"/>
    <s v="Apr"/>
    <x v="3"/>
    <x v="0"/>
    <x v="0"/>
    <x v="15"/>
    <x v="0"/>
    <s v="Returning"/>
    <x v="0"/>
    <s v="Compact Repair Kit"/>
    <n v="5"/>
    <n v="39.369999999999997"/>
    <n v="0.05"/>
    <n v="16.760000000000002"/>
    <n v="187.00749999999999"/>
    <n v="83.800000000000011"/>
    <n v="103.20749999999998"/>
    <n v="0.55188963009504954"/>
    <n v="2026"/>
    <x v="1"/>
    <n v="4"/>
    <x v="3"/>
  </r>
  <r>
    <n v="3930"/>
    <x v="114"/>
    <n v="2"/>
    <s v="Apr"/>
    <x v="3"/>
    <x v="0"/>
    <x v="1"/>
    <x v="12"/>
    <x v="3"/>
    <s v="Returning"/>
    <x v="4"/>
    <s v="Resistance Band Set"/>
    <n v="2"/>
    <n v="40.85"/>
    <n v="0"/>
    <n v="14.99"/>
    <n v="81.7"/>
    <n v="29.98"/>
    <n v="51.72"/>
    <n v="0.633047735618115"/>
    <n v="2026"/>
    <x v="1"/>
    <n v="4"/>
    <x v="3"/>
  </r>
  <r>
    <n v="3969"/>
    <x v="114"/>
    <n v="2"/>
    <s v="Apr"/>
    <x v="3"/>
    <x v="0"/>
    <x v="3"/>
    <x v="8"/>
    <x v="3"/>
    <s v="Returning"/>
    <x v="1"/>
    <s v="Hiking Daypack 20L"/>
    <n v="1"/>
    <n v="92.91"/>
    <n v="0.05"/>
    <n v="46"/>
    <n v="88.264499999999998"/>
    <n v="46"/>
    <n v="42.264499999999998"/>
    <n v="0.4788391709010984"/>
    <n v="2026"/>
    <x v="1"/>
    <n v="4"/>
    <x v="3"/>
  </r>
  <r>
    <n v="4190"/>
    <x v="114"/>
    <n v="2"/>
    <s v="Apr"/>
    <x v="3"/>
    <x v="0"/>
    <x v="3"/>
    <x v="13"/>
    <x v="0"/>
    <s v="New"/>
    <x v="1"/>
    <s v="Summit Backpack 45L"/>
    <n v="1"/>
    <n v="152.01"/>
    <n v="0"/>
    <n v="80.33"/>
    <n v="152.01"/>
    <n v="80.33"/>
    <n v="71.679999999999993"/>
    <n v="0.47154792447865268"/>
    <n v="2026"/>
    <x v="1"/>
    <n v="4"/>
    <x v="3"/>
  </r>
  <r>
    <n v="4442"/>
    <x v="114"/>
    <n v="2"/>
    <s v="Apr"/>
    <x v="3"/>
    <x v="0"/>
    <x v="1"/>
    <x v="6"/>
    <x v="3"/>
    <s v="New"/>
    <x v="2"/>
    <s v="Insulated Bottle"/>
    <n v="1"/>
    <n v="36.65"/>
    <n v="0"/>
    <n v="13.28"/>
    <n v="36.65"/>
    <n v="13.28"/>
    <n v="23.369999999999997"/>
    <n v="0.63765347885402446"/>
    <n v="2026"/>
    <x v="1"/>
    <n v="4"/>
    <x v="3"/>
  </r>
  <r>
    <n v="228"/>
    <x v="115"/>
    <n v="2"/>
    <s v="Apr"/>
    <x v="3"/>
    <x v="0"/>
    <x v="3"/>
    <x v="8"/>
    <x v="0"/>
    <s v="Returning"/>
    <x v="3"/>
    <s v="Portable Camp Stove"/>
    <n v="5"/>
    <n v="80.819999999999993"/>
    <n v="0"/>
    <n v="40.47"/>
    <n v="404.09999999999997"/>
    <n v="202.35"/>
    <n v="201.74999999999997"/>
    <n v="0.49925760950259834"/>
    <n v="2026"/>
    <x v="1"/>
    <n v="4"/>
    <x v="3"/>
  </r>
  <r>
    <n v="2101"/>
    <x v="115"/>
    <n v="2"/>
    <s v="Apr"/>
    <x v="3"/>
    <x v="0"/>
    <x v="3"/>
    <x v="4"/>
    <x v="0"/>
    <s v="New"/>
    <x v="1"/>
    <s v="Trail Boots"/>
    <n v="4"/>
    <n v="144.69999999999999"/>
    <n v="0"/>
    <n v="79.41"/>
    <n v="578.79999999999995"/>
    <n v="317.64"/>
    <n v="261.15999999999997"/>
    <n v="0.45120939875604699"/>
    <n v="2026"/>
    <x v="1"/>
    <n v="4"/>
    <x v="3"/>
  </r>
  <r>
    <n v="2590"/>
    <x v="115"/>
    <n v="2"/>
    <s v="Apr"/>
    <x v="3"/>
    <x v="0"/>
    <x v="1"/>
    <x v="6"/>
    <x v="2"/>
    <s v="New"/>
    <x v="4"/>
    <s v="Recovery Roller"/>
    <n v="2"/>
    <n v="36.51"/>
    <n v="0.1"/>
    <n v="14.18"/>
    <n v="65.718000000000004"/>
    <n v="28.36"/>
    <n v="37.358000000000004"/>
    <n v="0.56845917404668433"/>
    <n v="2026"/>
    <x v="1"/>
    <n v="4"/>
    <x v="3"/>
  </r>
  <r>
    <n v="2957"/>
    <x v="115"/>
    <n v="2"/>
    <s v="Apr"/>
    <x v="3"/>
    <x v="0"/>
    <x v="3"/>
    <x v="7"/>
    <x v="3"/>
    <s v="New"/>
    <x v="2"/>
    <s v="Insulated Bottle"/>
    <n v="3"/>
    <n v="36.58"/>
    <n v="0.05"/>
    <n v="13.71"/>
    <n v="104.25299999999999"/>
    <n v="41.13"/>
    <n v="63.122999999999983"/>
    <n v="0.60547897902218628"/>
    <n v="2026"/>
    <x v="1"/>
    <n v="4"/>
    <x v="3"/>
  </r>
  <r>
    <n v="4270"/>
    <x v="115"/>
    <n v="2"/>
    <s v="Apr"/>
    <x v="3"/>
    <x v="0"/>
    <x v="3"/>
    <x v="7"/>
    <x v="2"/>
    <s v="Business"/>
    <x v="3"/>
    <s v="Trail Tent 2P"/>
    <n v="2"/>
    <n v="191.59"/>
    <n v="0"/>
    <n v="102.52"/>
    <n v="383.18"/>
    <n v="205.04"/>
    <n v="178.14000000000001"/>
    <n v="0.46489900307949272"/>
    <n v="2026"/>
    <x v="1"/>
    <n v="4"/>
    <x v="3"/>
  </r>
  <r>
    <n v="4324"/>
    <x v="115"/>
    <n v="2"/>
    <s v="Apr"/>
    <x v="3"/>
    <x v="0"/>
    <x v="3"/>
    <x v="8"/>
    <x v="1"/>
    <s v="Business"/>
    <x v="3"/>
    <s v="Alpine Tent 4P"/>
    <n v="6"/>
    <n v="337.24"/>
    <n v="0.05"/>
    <n v="198.63"/>
    <n v="1922.268"/>
    <n v="1191.78"/>
    <n v="730.48800000000006"/>
    <n v="0.38001360892445801"/>
    <n v="2026"/>
    <x v="1"/>
    <n v="4"/>
    <x v="3"/>
  </r>
  <r>
    <n v="5010"/>
    <x v="115"/>
    <n v="2"/>
    <s v="Apr"/>
    <x v="3"/>
    <x v="0"/>
    <x v="3"/>
    <x v="7"/>
    <x v="1"/>
    <s v="Business"/>
    <x v="2"/>
    <s v="Packing Cube Set"/>
    <n v="3"/>
    <n v="46.2"/>
    <n v="0.1"/>
    <n v="18.149999999999999"/>
    <n v="124.74000000000002"/>
    <n v="54.449999999999996"/>
    <n v="70.29000000000002"/>
    <n v="0.5634920634920636"/>
    <n v="2026"/>
    <x v="1"/>
    <n v="4"/>
    <x v="3"/>
  </r>
  <r>
    <n v="5092"/>
    <x v="115"/>
    <n v="2"/>
    <s v="Apr"/>
    <x v="3"/>
    <x v="0"/>
    <x v="1"/>
    <x v="1"/>
    <x v="3"/>
    <s v="Business"/>
    <x v="4"/>
    <s v="Training Mat"/>
    <n v="4"/>
    <n v="50.84"/>
    <n v="0.05"/>
    <n v="22.63"/>
    <n v="193.19200000000001"/>
    <n v="90.52"/>
    <n v="102.67200000000001"/>
    <n v="0.53145057766367143"/>
    <n v="2026"/>
    <x v="1"/>
    <n v="4"/>
    <x v="3"/>
  </r>
  <r>
    <n v="1061"/>
    <x v="116"/>
    <n v="2"/>
    <s v="Apr"/>
    <x v="3"/>
    <x v="0"/>
    <x v="3"/>
    <x v="13"/>
    <x v="0"/>
    <s v="Returning"/>
    <x v="2"/>
    <s v="Travel Backpack 35L"/>
    <n v="1"/>
    <n v="166.5"/>
    <n v="0"/>
    <n v="85.55"/>
    <n v="166.5"/>
    <n v="85.55"/>
    <n v="80.95"/>
    <n v="0.4861861861861862"/>
    <n v="2026"/>
    <x v="1"/>
    <n v="4"/>
    <x v="3"/>
  </r>
  <r>
    <n v="1099"/>
    <x v="116"/>
    <n v="2"/>
    <s v="Apr"/>
    <x v="3"/>
    <x v="0"/>
    <x v="3"/>
    <x v="4"/>
    <x v="3"/>
    <s v="New"/>
    <x v="1"/>
    <s v="Trekking Poles"/>
    <n v="1"/>
    <n v="70.2"/>
    <n v="0"/>
    <n v="32.06"/>
    <n v="70.2"/>
    <n v="32.06"/>
    <n v="38.14"/>
    <n v="0.5433048433048433"/>
    <n v="2026"/>
    <x v="1"/>
    <n v="4"/>
    <x v="3"/>
  </r>
  <r>
    <n v="3500"/>
    <x v="116"/>
    <n v="2"/>
    <s v="Apr"/>
    <x v="3"/>
    <x v="0"/>
    <x v="1"/>
    <x v="12"/>
    <x v="0"/>
    <s v="New"/>
    <x v="4"/>
    <s v="Training Mat"/>
    <n v="4"/>
    <n v="50.67"/>
    <n v="0"/>
    <n v="22.62"/>
    <n v="202.68"/>
    <n v="90.48"/>
    <n v="112.2"/>
    <n v="0.55358200118413259"/>
    <n v="2026"/>
    <x v="1"/>
    <n v="4"/>
    <x v="3"/>
  </r>
  <r>
    <n v="3856"/>
    <x v="116"/>
    <n v="2"/>
    <s v="Apr"/>
    <x v="3"/>
    <x v="0"/>
    <x v="1"/>
    <x v="11"/>
    <x v="2"/>
    <s v="New"/>
    <x v="2"/>
    <s v="Travel Backpack 35L"/>
    <n v="3"/>
    <n v="161.05000000000001"/>
    <n v="0.05"/>
    <n v="87.43"/>
    <n v="458.99250000000001"/>
    <n v="262.29000000000002"/>
    <n v="196.70249999999999"/>
    <n v="0.4285527541299694"/>
    <n v="2026"/>
    <x v="1"/>
    <n v="4"/>
    <x v="3"/>
  </r>
  <r>
    <n v="4044"/>
    <x v="116"/>
    <n v="2"/>
    <s v="Apr"/>
    <x v="3"/>
    <x v="0"/>
    <x v="1"/>
    <x v="6"/>
    <x v="1"/>
    <s v="New"/>
    <x v="4"/>
    <s v="Weighted Vest"/>
    <n v="10"/>
    <n v="124.59"/>
    <n v="0.15"/>
    <n v="67.14"/>
    <n v="1059.0150000000001"/>
    <n v="671.4"/>
    <n v="387.61500000000012"/>
    <n v="0.36601464568490538"/>
    <n v="2026"/>
    <x v="1"/>
    <n v="4"/>
    <x v="3"/>
  </r>
  <r>
    <n v="4235"/>
    <x v="116"/>
    <n v="2"/>
    <s v="Apr"/>
    <x v="3"/>
    <x v="0"/>
    <x v="2"/>
    <x v="16"/>
    <x v="0"/>
    <s v="Business"/>
    <x v="4"/>
    <s v="Training Mat"/>
    <n v="1"/>
    <n v="50.18"/>
    <n v="0"/>
    <n v="22.05"/>
    <n v="50.18"/>
    <n v="22.05"/>
    <n v="28.13"/>
    <n v="0.56058190514149064"/>
    <n v="2026"/>
    <x v="1"/>
    <n v="4"/>
    <x v="3"/>
  </r>
  <r>
    <n v="122"/>
    <x v="117"/>
    <n v="2"/>
    <s v="Apr"/>
    <x v="3"/>
    <x v="0"/>
    <x v="1"/>
    <x v="11"/>
    <x v="0"/>
    <s v="New"/>
    <x v="3"/>
    <s v="Portable Camp Stove"/>
    <n v="1"/>
    <n v="83.38"/>
    <n v="0"/>
    <n v="38.979999999999997"/>
    <n v="83.38"/>
    <n v="38.979999999999997"/>
    <n v="44.4"/>
    <n v="0.53250179899256422"/>
    <n v="2026"/>
    <x v="1"/>
    <n v="4"/>
    <x v="3"/>
  </r>
  <r>
    <n v="239"/>
    <x v="117"/>
    <n v="2"/>
    <s v="Apr"/>
    <x v="3"/>
    <x v="0"/>
    <x v="3"/>
    <x v="7"/>
    <x v="0"/>
    <s v="Returning"/>
    <x v="2"/>
    <s v="Insulated Bottle"/>
    <n v="1"/>
    <n v="35.549999999999997"/>
    <n v="0.05"/>
    <n v="13.25"/>
    <n v="33.772499999999994"/>
    <n v="13.25"/>
    <n v="20.522499999999994"/>
    <n v="0.60766896143311855"/>
    <n v="2026"/>
    <x v="1"/>
    <n v="4"/>
    <x v="3"/>
  </r>
  <r>
    <n v="356"/>
    <x v="117"/>
    <n v="2"/>
    <s v="Apr"/>
    <x v="3"/>
    <x v="0"/>
    <x v="3"/>
    <x v="8"/>
    <x v="2"/>
    <s v="New"/>
    <x v="1"/>
    <s v="Summit Backpack 45L"/>
    <n v="1"/>
    <n v="154.36000000000001"/>
    <n v="0"/>
    <n v="77.760000000000005"/>
    <n v="154.36000000000001"/>
    <n v="77.760000000000005"/>
    <n v="76.600000000000009"/>
    <n v="0.49624254988338951"/>
    <n v="2026"/>
    <x v="1"/>
    <n v="4"/>
    <x v="3"/>
  </r>
  <r>
    <n v="785"/>
    <x v="117"/>
    <n v="2"/>
    <s v="Apr"/>
    <x v="3"/>
    <x v="0"/>
    <x v="0"/>
    <x v="9"/>
    <x v="3"/>
    <s v="New"/>
    <x v="1"/>
    <s v="Summit Backpack 45L"/>
    <n v="1"/>
    <n v="155.68"/>
    <n v="0"/>
    <n v="77.97"/>
    <n v="155.68"/>
    <n v="77.97"/>
    <n v="77.710000000000008"/>
    <n v="0.49916495375128472"/>
    <n v="2026"/>
    <x v="1"/>
    <n v="4"/>
    <x v="3"/>
  </r>
  <r>
    <n v="2325"/>
    <x v="117"/>
    <n v="2"/>
    <s v="Apr"/>
    <x v="3"/>
    <x v="0"/>
    <x v="0"/>
    <x v="0"/>
    <x v="0"/>
    <s v="Returning"/>
    <x v="4"/>
    <s v="Resistance Band Set"/>
    <n v="1"/>
    <n v="40.950000000000003"/>
    <n v="0.15"/>
    <n v="14.89"/>
    <n v="34.807500000000005"/>
    <n v="14.89"/>
    <n v="19.917500000000004"/>
    <n v="0.57221863104216053"/>
    <n v="2026"/>
    <x v="1"/>
    <n v="4"/>
    <x v="3"/>
  </r>
  <r>
    <n v="2566"/>
    <x v="117"/>
    <n v="2"/>
    <s v="Apr"/>
    <x v="3"/>
    <x v="0"/>
    <x v="3"/>
    <x v="13"/>
    <x v="3"/>
    <s v="Returning"/>
    <x v="2"/>
    <s v="Packing Cube Set"/>
    <n v="3"/>
    <n v="47.28"/>
    <n v="0.05"/>
    <n v="18.52"/>
    <n v="134.74799999999999"/>
    <n v="55.56"/>
    <n v="79.187999999999988"/>
    <n v="0.58767477068305274"/>
    <n v="2026"/>
    <x v="1"/>
    <n v="4"/>
    <x v="3"/>
  </r>
  <r>
    <n v="3105"/>
    <x v="117"/>
    <n v="2"/>
    <s v="Apr"/>
    <x v="3"/>
    <x v="0"/>
    <x v="3"/>
    <x v="7"/>
    <x v="0"/>
    <s v="Returning"/>
    <x v="4"/>
    <s v="Training Mat"/>
    <n v="4"/>
    <n v="51.57"/>
    <n v="0.1"/>
    <n v="22.58"/>
    <n v="185.65200000000002"/>
    <n v="90.32"/>
    <n v="95.332000000000022"/>
    <n v="0.51349837330058401"/>
    <n v="2026"/>
    <x v="1"/>
    <n v="4"/>
    <x v="3"/>
  </r>
  <r>
    <n v="3167"/>
    <x v="117"/>
    <n v="2"/>
    <s v="Apr"/>
    <x v="3"/>
    <x v="0"/>
    <x v="3"/>
    <x v="8"/>
    <x v="0"/>
    <s v="Business"/>
    <x v="0"/>
    <s v="Trail Bike Light"/>
    <n v="1"/>
    <n v="51.61"/>
    <n v="0"/>
    <n v="23"/>
    <n v="51.61"/>
    <n v="23"/>
    <n v="28.61"/>
    <n v="0.55434993218368533"/>
    <n v="2026"/>
    <x v="1"/>
    <n v="4"/>
    <x v="3"/>
  </r>
  <r>
    <n v="4396"/>
    <x v="117"/>
    <n v="2"/>
    <s v="Apr"/>
    <x v="3"/>
    <x v="0"/>
    <x v="0"/>
    <x v="15"/>
    <x v="2"/>
    <s v="Returning"/>
    <x v="4"/>
    <s v="Training Mat"/>
    <n v="1"/>
    <n v="50.56"/>
    <n v="0.05"/>
    <n v="22.06"/>
    <n v="48.031999999999996"/>
    <n v="22.06"/>
    <n v="25.971999999999998"/>
    <n v="0.54072285143237842"/>
    <n v="2026"/>
    <x v="1"/>
    <n v="4"/>
    <x v="3"/>
  </r>
  <r>
    <n v="4475"/>
    <x v="117"/>
    <n v="2"/>
    <s v="Apr"/>
    <x v="3"/>
    <x v="0"/>
    <x v="2"/>
    <x v="5"/>
    <x v="3"/>
    <s v="Business"/>
    <x v="2"/>
    <s v="Travel Backpack 35L"/>
    <n v="2"/>
    <n v="165.74"/>
    <n v="0"/>
    <n v="87.73"/>
    <n v="331.48"/>
    <n v="175.46"/>
    <n v="156.02000000000001"/>
    <n v="0.47067696391939184"/>
    <n v="2026"/>
    <x v="1"/>
    <n v="4"/>
    <x v="3"/>
  </r>
  <r>
    <n v="4482"/>
    <x v="117"/>
    <n v="2"/>
    <s v="Apr"/>
    <x v="3"/>
    <x v="0"/>
    <x v="2"/>
    <x v="2"/>
    <x v="0"/>
    <s v="Business"/>
    <x v="4"/>
    <s v="Recovery Roller"/>
    <n v="3"/>
    <n v="36.770000000000003"/>
    <n v="0"/>
    <n v="13.63"/>
    <n v="110.31"/>
    <n v="40.89"/>
    <n v="69.42"/>
    <n v="0.62931737829752521"/>
    <n v="2026"/>
    <x v="1"/>
    <n v="4"/>
    <x v="3"/>
  </r>
  <r>
    <n v="5022"/>
    <x v="117"/>
    <n v="2"/>
    <s v="Apr"/>
    <x v="3"/>
    <x v="0"/>
    <x v="3"/>
    <x v="7"/>
    <x v="0"/>
    <s v="Business"/>
    <x v="3"/>
    <s v="Trail Tent 2P"/>
    <n v="2"/>
    <n v="196.37"/>
    <n v="0"/>
    <n v="101.73"/>
    <n v="392.74"/>
    <n v="203.46"/>
    <n v="189.28"/>
    <n v="0.48194734429902736"/>
    <n v="2026"/>
    <x v="1"/>
    <n v="4"/>
    <x v="3"/>
  </r>
  <r>
    <n v="1304"/>
    <x v="118"/>
    <n v="2"/>
    <s v="Apr"/>
    <x v="3"/>
    <x v="0"/>
    <x v="0"/>
    <x v="0"/>
    <x v="3"/>
    <s v="Returning"/>
    <x v="2"/>
    <s v="Insulated Bottle"/>
    <n v="2"/>
    <n v="35.33"/>
    <n v="0"/>
    <n v="13.69"/>
    <n v="70.66"/>
    <n v="27.38"/>
    <n v="43.28"/>
    <n v="0.61251061420888764"/>
    <n v="2026"/>
    <x v="1"/>
    <n v="4"/>
    <x v="3"/>
  </r>
  <r>
    <n v="3008"/>
    <x v="118"/>
    <n v="2"/>
    <s v="Apr"/>
    <x v="3"/>
    <x v="0"/>
    <x v="2"/>
    <x v="2"/>
    <x v="1"/>
    <s v="Business"/>
    <x v="2"/>
    <s v="Packing Cube Set"/>
    <n v="4"/>
    <n v="46.43"/>
    <n v="0.1"/>
    <n v="18.04"/>
    <n v="167.148"/>
    <n v="72.16"/>
    <n v="94.988"/>
    <n v="0.56828678775695796"/>
    <n v="2026"/>
    <x v="1"/>
    <n v="4"/>
    <x v="3"/>
  </r>
  <r>
    <n v="4140"/>
    <x v="118"/>
    <n v="2"/>
    <s v="Apr"/>
    <x v="3"/>
    <x v="0"/>
    <x v="3"/>
    <x v="7"/>
    <x v="3"/>
    <s v="New"/>
    <x v="4"/>
    <s v="Weighted Vest"/>
    <n v="1"/>
    <n v="125.25"/>
    <n v="0"/>
    <n v="70.88"/>
    <n v="125.25"/>
    <n v="70.88"/>
    <n v="54.370000000000005"/>
    <n v="0.43409181636726552"/>
    <n v="2026"/>
    <x v="1"/>
    <n v="4"/>
    <x v="3"/>
  </r>
  <r>
    <n v="4151"/>
    <x v="118"/>
    <n v="2"/>
    <s v="Apr"/>
    <x v="3"/>
    <x v="0"/>
    <x v="1"/>
    <x v="14"/>
    <x v="0"/>
    <s v="Returning"/>
    <x v="3"/>
    <s v="Alpine Tent 4P"/>
    <n v="1"/>
    <n v="341.98"/>
    <n v="0"/>
    <n v="192.43"/>
    <n v="341.98"/>
    <n v="192.43"/>
    <n v="149.55000000000001"/>
    <n v="0.43730627522077314"/>
    <n v="2026"/>
    <x v="1"/>
    <n v="4"/>
    <x v="3"/>
  </r>
  <r>
    <n v="4650"/>
    <x v="118"/>
    <n v="2"/>
    <s v="Apr"/>
    <x v="3"/>
    <x v="0"/>
    <x v="1"/>
    <x v="6"/>
    <x v="3"/>
    <s v="Business"/>
    <x v="4"/>
    <s v="Resistance Band Set"/>
    <n v="1"/>
    <n v="40.04"/>
    <n v="0"/>
    <n v="14.72"/>
    <n v="40.04"/>
    <n v="14.72"/>
    <n v="25.32"/>
    <n v="0.63236763236763238"/>
    <n v="2026"/>
    <x v="1"/>
    <n v="4"/>
    <x v="3"/>
  </r>
  <r>
    <n v="4897"/>
    <x v="118"/>
    <n v="2"/>
    <s v="Apr"/>
    <x v="3"/>
    <x v="0"/>
    <x v="3"/>
    <x v="13"/>
    <x v="0"/>
    <s v="Returning"/>
    <x v="0"/>
    <s v="Compact Repair Kit"/>
    <n v="3"/>
    <n v="40.47"/>
    <n v="0.05"/>
    <n v="17.14"/>
    <n v="115.33949999999999"/>
    <n v="51.42"/>
    <n v="63.919499999999985"/>
    <n v="0.5541856866034619"/>
    <n v="2026"/>
    <x v="1"/>
    <n v="4"/>
    <x v="3"/>
  </r>
  <r>
    <n v="792"/>
    <x v="119"/>
    <n v="2"/>
    <s v="Apr"/>
    <x v="3"/>
    <x v="0"/>
    <x v="3"/>
    <x v="8"/>
    <x v="1"/>
    <s v="Returning"/>
    <x v="3"/>
    <s v="Portable Camp Stove"/>
    <n v="6"/>
    <n v="83.7"/>
    <n v="0.2"/>
    <n v="38.58"/>
    <n v="401.76000000000005"/>
    <n v="231.48"/>
    <n v="170.28000000000006"/>
    <n v="0.42383512544802876"/>
    <n v="2026"/>
    <x v="1"/>
    <n v="4"/>
    <x v="3"/>
  </r>
  <r>
    <n v="1796"/>
    <x v="119"/>
    <n v="2"/>
    <s v="Apr"/>
    <x v="3"/>
    <x v="0"/>
    <x v="0"/>
    <x v="15"/>
    <x v="0"/>
    <s v="Returning"/>
    <x v="3"/>
    <s v="Portable Camp Stove"/>
    <n v="4"/>
    <n v="83.27"/>
    <n v="0"/>
    <n v="39.979999999999997"/>
    <n v="333.08"/>
    <n v="159.91999999999999"/>
    <n v="173.16"/>
    <n v="0.51987510507986068"/>
    <n v="2026"/>
    <x v="1"/>
    <n v="4"/>
    <x v="3"/>
  </r>
  <r>
    <n v="3222"/>
    <x v="119"/>
    <n v="2"/>
    <s v="Apr"/>
    <x v="3"/>
    <x v="0"/>
    <x v="2"/>
    <x v="16"/>
    <x v="1"/>
    <s v="Business"/>
    <x v="3"/>
    <s v="Compact Sleeping Bag"/>
    <n v="3"/>
    <n v="126.03"/>
    <n v="0.1"/>
    <n v="61.75"/>
    <n v="340.28100000000006"/>
    <n v="185.25"/>
    <n v="155.03100000000006"/>
    <n v="0.45559699189787273"/>
    <n v="2026"/>
    <x v="1"/>
    <n v="4"/>
    <x v="3"/>
  </r>
  <r>
    <n v="3237"/>
    <x v="119"/>
    <n v="2"/>
    <s v="Apr"/>
    <x v="3"/>
    <x v="0"/>
    <x v="1"/>
    <x v="14"/>
    <x v="0"/>
    <s v="New"/>
    <x v="3"/>
    <s v="Compact Sleeping Bag"/>
    <n v="1"/>
    <n v="122.86"/>
    <n v="0.05"/>
    <n v="59.22"/>
    <n v="116.717"/>
    <n v="59.22"/>
    <n v="57.497"/>
    <n v="0.49261889870370212"/>
    <n v="2026"/>
    <x v="1"/>
    <n v="4"/>
    <x v="3"/>
  </r>
  <r>
    <n v="3695"/>
    <x v="119"/>
    <n v="2"/>
    <s v="Apr"/>
    <x v="3"/>
    <x v="0"/>
    <x v="2"/>
    <x v="2"/>
    <x v="0"/>
    <s v="New"/>
    <x v="0"/>
    <s v="Compact Repair Kit"/>
    <n v="1"/>
    <n v="39.44"/>
    <n v="0.1"/>
    <n v="16.63"/>
    <n v="35.496000000000002"/>
    <n v="16.63"/>
    <n v="18.866000000000003"/>
    <n v="0.53149650664863657"/>
    <n v="2026"/>
    <x v="1"/>
    <n v="4"/>
    <x v="3"/>
  </r>
  <r>
    <n v="5148"/>
    <x v="119"/>
    <n v="2"/>
    <s v="Apr"/>
    <x v="3"/>
    <x v="0"/>
    <x v="2"/>
    <x v="10"/>
    <x v="0"/>
    <s v="Returning"/>
    <x v="2"/>
    <s v="Carry-On Duffel"/>
    <n v="1"/>
    <n v="130.34"/>
    <n v="0.1"/>
    <n v="66.680000000000007"/>
    <n v="117.30600000000001"/>
    <n v="66.680000000000007"/>
    <n v="50.626000000000005"/>
    <n v="0.43157212759790631"/>
    <n v="2026"/>
    <x v="1"/>
    <n v="4"/>
    <x v="3"/>
  </r>
  <r>
    <n v="534"/>
    <x v="120"/>
    <n v="2"/>
    <s v="May"/>
    <x v="4"/>
    <x v="0"/>
    <x v="1"/>
    <x v="12"/>
    <x v="0"/>
    <s v="Business"/>
    <x v="1"/>
    <s v="Summit Backpack 45L"/>
    <n v="1"/>
    <n v="154.86000000000001"/>
    <n v="0"/>
    <n v="78.37"/>
    <n v="154.86000000000001"/>
    <n v="78.37"/>
    <n v="76.490000000000009"/>
    <n v="0.49393000129148912"/>
    <n v="2026"/>
    <x v="1"/>
    <n v="5"/>
    <x v="4"/>
  </r>
  <r>
    <n v="551"/>
    <x v="120"/>
    <n v="2"/>
    <s v="May"/>
    <x v="4"/>
    <x v="0"/>
    <x v="3"/>
    <x v="8"/>
    <x v="2"/>
    <s v="Returning"/>
    <x v="0"/>
    <s v="Cycling Pack 12L"/>
    <n v="4"/>
    <n v="103.64"/>
    <n v="0"/>
    <n v="50.59"/>
    <n v="414.56"/>
    <n v="202.36"/>
    <n v="212.2"/>
    <n v="0.51186800463141646"/>
    <n v="2026"/>
    <x v="1"/>
    <n v="5"/>
    <x v="4"/>
  </r>
  <r>
    <n v="2110"/>
    <x v="120"/>
    <n v="2"/>
    <s v="May"/>
    <x v="4"/>
    <x v="0"/>
    <x v="0"/>
    <x v="15"/>
    <x v="0"/>
    <s v="Returning"/>
    <x v="2"/>
    <s v="Travel Backpack 35L"/>
    <n v="1"/>
    <n v="164.49"/>
    <n v="0.05"/>
    <n v="87.81"/>
    <n v="156.2655"/>
    <n v="87.81"/>
    <n v="68.455500000000001"/>
    <n v="0.43807174328306631"/>
    <n v="2026"/>
    <x v="1"/>
    <n v="5"/>
    <x v="4"/>
  </r>
  <r>
    <n v="2217"/>
    <x v="120"/>
    <n v="2"/>
    <s v="May"/>
    <x v="4"/>
    <x v="0"/>
    <x v="3"/>
    <x v="8"/>
    <x v="1"/>
    <s v="Returning"/>
    <x v="2"/>
    <s v="Travel Backpack 35L"/>
    <n v="3"/>
    <n v="163.44999999999999"/>
    <n v="0.05"/>
    <n v="87.54"/>
    <n v="465.83249999999992"/>
    <n v="262.62"/>
    <n v="203.21249999999992"/>
    <n v="0.4362351274331438"/>
    <n v="2026"/>
    <x v="1"/>
    <n v="5"/>
    <x v="4"/>
  </r>
  <r>
    <n v="2544"/>
    <x v="120"/>
    <n v="2"/>
    <s v="May"/>
    <x v="4"/>
    <x v="0"/>
    <x v="3"/>
    <x v="4"/>
    <x v="0"/>
    <s v="Returning"/>
    <x v="1"/>
    <s v="Trekking Poles"/>
    <n v="1"/>
    <n v="71.87"/>
    <n v="0.05"/>
    <n v="31.97"/>
    <n v="68.276499999999999"/>
    <n v="31.97"/>
    <n v="36.3065"/>
    <n v="0.53175690025118449"/>
    <n v="2026"/>
    <x v="1"/>
    <n v="5"/>
    <x v="4"/>
  </r>
  <r>
    <n v="3678"/>
    <x v="120"/>
    <n v="2"/>
    <s v="May"/>
    <x v="4"/>
    <x v="0"/>
    <x v="1"/>
    <x v="14"/>
    <x v="3"/>
    <s v="Returning"/>
    <x v="3"/>
    <s v="Trail Tent 2P"/>
    <n v="2"/>
    <n v="194.97"/>
    <n v="0"/>
    <n v="101.14"/>
    <n v="389.94"/>
    <n v="202.28"/>
    <n v="187.66"/>
    <n v="0.48125352618351541"/>
    <n v="2026"/>
    <x v="1"/>
    <n v="5"/>
    <x v="4"/>
  </r>
  <r>
    <n v="3726"/>
    <x v="120"/>
    <n v="2"/>
    <s v="May"/>
    <x v="4"/>
    <x v="0"/>
    <x v="3"/>
    <x v="8"/>
    <x v="3"/>
    <s v="Returning"/>
    <x v="0"/>
    <s v="Trail Bike Light"/>
    <n v="2"/>
    <n v="49.53"/>
    <n v="0"/>
    <n v="22.91"/>
    <n v="99.06"/>
    <n v="45.82"/>
    <n v="53.24"/>
    <n v="0.53745204926307288"/>
    <n v="2026"/>
    <x v="1"/>
    <n v="5"/>
    <x v="4"/>
  </r>
  <r>
    <n v="3897"/>
    <x v="120"/>
    <n v="2"/>
    <s v="May"/>
    <x v="4"/>
    <x v="0"/>
    <x v="3"/>
    <x v="8"/>
    <x v="1"/>
    <s v="Business"/>
    <x v="4"/>
    <s v="Recovery Roller"/>
    <n v="4"/>
    <n v="35.619999999999997"/>
    <n v="0.15"/>
    <n v="13.76"/>
    <n v="121.10799999999999"/>
    <n v="55.04"/>
    <n v="66.067999999999984"/>
    <n v="0.54552960993493405"/>
    <n v="2026"/>
    <x v="1"/>
    <n v="5"/>
    <x v="4"/>
  </r>
  <r>
    <n v="1262"/>
    <x v="121"/>
    <n v="2"/>
    <s v="May"/>
    <x v="4"/>
    <x v="0"/>
    <x v="3"/>
    <x v="7"/>
    <x v="2"/>
    <s v="Returning"/>
    <x v="2"/>
    <s v="Packing Cube Set"/>
    <n v="2"/>
    <n v="45.47"/>
    <n v="0"/>
    <n v="18.37"/>
    <n v="90.94"/>
    <n v="36.74"/>
    <n v="54.199999999999996"/>
    <n v="0.59599736089729494"/>
    <n v="2026"/>
    <x v="1"/>
    <n v="5"/>
    <x v="4"/>
  </r>
  <r>
    <n v="2657"/>
    <x v="121"/>
    <n v="2"/>
    <s v="May"/>
    <x v="4"/>
    <x v="0"/>
    <x v="0"/>
    <x v="0"/>
    <x v="2"/>
    <s v="New"/>
    <x v="1"/>
    <s v="Trail Boots"/>
    <n v="1"/>
    <n v="145.68"/>
    <n v="0"/>
    <n v="77.8"/>
    <n v="145.68"/>
    <n v="77.8"/>
    <n v="67.88000000000001"/>
    <n v="0.46595277320153766"/>
    <n v="2026"/>
    <x v="1"/>
    <n v="5"/>
    <x v="4"/>
  </r>
  <r>
    <n v="3238"/>
    <x v="121"/>
    <n v="2"/>
    <s v="May"/>
    <x v="4"/>
    <x v="0"/>
    <x v="3"/>
    <x v="8"/>
    <x v="3"/>
    <s v="Returning"/>
    <x v="3"/>
    <s v="Portable Camp Stove"/>
    <n v="2"/>
    <n v="82.65"/>
    <n v="0.05"/>
    <n v="40.46"/>
    <n v="157.035"/>
    <n v="80.92"/>
    <n v="76.114999999999995"/>
    <n v="0.48470086286496639"/>
    <n v="2026"/>
    <x v="1"/>
    <n v="5"/>
    <x v="4"/>
  </r>
  <r>
    <n v="3607"/>
    <x v="121"/>
    <n v="2"/>
    <s v="May"/>
    <x v="4"/>
    <x v="0"/>
    <x v="1"/>
    <x v="6"/>
    <x v="0"/>
    <s v="Business"/>
    <x v="2"/>
    <s v="Insulated Bottle"/>
    <n v="1"/>
    <n v="36.270000000000003"/>
    <n v="0"/>
    <n v="13.8"/>
    <n v="36.270000000000003"/>
    <n v="13.8"/>
    <n v="22.470000000000002"/>
    <n v="0.61952026468155497"/>
    <n v="2026"/>
    <x v="1"/>
    <n v="5"/>
    <x v="4"/>
  </r>
  <r>
    <n v="5070"/>
    <x v="121"/>
    <n v="2"/>
    <s v="May"/>
    <x v="4"/>
    <x v="0"/>
    <x v="2"/>
    <x v="16"/>
    <x v="2"/>
    <s v="New"/>
    <x v="3"/>
    <s v="Portable Camp Stove"/>
    <n v="1"/>
    <n v="80.819999999999993"/>
    <n v="0"/>
    <n v="39.950000000000003"/>
    <n v="80.819999999999993"/>
    <n v="39.950000000000003"/>
    <n v="40.86999999999999"/>
    <n v="0.50569166048007907"/>
    <n v="2026"/>
    <x v="1"/>
    <n v="5"/>
    <x v="4"/>
  </r>
  <r>
    <n v="5171"/>
    <x v="121"/>
    <n v="2"/>
    <s v="May"/>
    <x v="4"/>
    <x v="0"/>
    <x v="1"/>
    <x v="1"/>
    <x v="2"/>
    <s v="New"/>
    <x v="1"/>
    <s v="Summit Backpack 45L"/>
    <n v="2"/>
    <n v="157.84"/>
    <n v="0.1"/>
    <n v="79.28"/>
    <n v="284.11200000000002"/>
    <n v="158.56"/>
    <n v="125.55200000000002"/>
    <n v="0.44191023258433298"/>
    <n v="2026"/>
    <x v="1"/>
    <n v="5"/>
    <x v="4"/>
  </r>
  <r>
    <n v="617"/>
    <x v="122"/>
    <n v="2"/>
    <s v="May"/>
    <x v="4"/>
    <x v="0"/>
    <x v="1"/>
    <x v="14"/>
    <x v="3"/>
    <s v="Returning"/>
    <x v="4"/>
    <s v="Recovery Roller"/>
    <n v="4"/>
    <n v="36.909999999999997"/>
    <n v="0.1"/>
    <n v="13.85"/>
    <n v="132.876"/>
    <n v="55.4"/>
    <n v="77.475999999999999"/>
    <n v="0.58306992985941775"/>
    <n v="2026"/>
    <x v="1"/>
    <n v="5"/>
    <x v="4"/>
  </r>
  <r>
    <n v="849"/>
    <x v="122"/>
    <n v="2"/>
    <s v="May"/>
    <x v="4"/>
    <x v="0"/>
    <x v="1"/>
    <x v="14"/>
    <x v="1"/>
    <s v="Business"/>
    <x v="3"/>
    <s v="Trail Tent 2P"/>
    <n v="3"/>
    <n v="193.18"/>
    <n v="0.1"/>
    <n v="102.31"/>
    <n v="521.58600000000001"/>
    <n v="306.93"/>
    <n v="214.65600000000001"/>
    <n v="0.41154478839539405"/>
    <n v="2026"/>
    <x v="1"/>
    <n v="5"/>
    <x v="4"/>
  </r>
  <r>
    <n v="956"/>
    <x v="122"/>
    <n v="2"/>
    <s v="May"/>
    <x v="4"/>
    <x v="0"/>
    <x v="0"/>
    <x v="15"/>
    <x v="0"/>
    <s v="Business"/>
    <x v="1"/>
    <s v="Summit Backpack 45L"/>
    <n v="1"/>
    <n v="157.59"/>
    <n v="0.05"/>
    <n v="77.599999999999994"/>
    <n v="149.7105"/>
    <n v="77.599999999999994"/>
    <n v="72.110500000000002"/>
    <n v="0.48166628259206939"/>
    <n v="2026"/>
    <x v="1"/>
    <n v="5"/>
    <x v="4"/>
  </r>
  <r>
    <n v="1896"/>
    <x v="122"/>
    <n v="2"/>
    <s v="May"/>
    <x v="4"/>
    <x v="0"/>
    <x v="1"/>
    <x v="12"/>
    <x v="3"/>
    <s v="New"/>
    <x v="4"/>
    <s v="Training Mat"/>
    <n v="2"/>
    <n v="49.97"/>
    <n v="0"/>
    <n v="22.63"/>
    <n v="99.94"/>
    <n v="45.26"/>
    <n v="54.68"/>
    <n v="0.54712827696617972"/>
    <n v="2026"/>
    <x v="1"/>
    <n v="5"/>
    <x v="4"/>
  </r>
  <r>
    <n v="2317"/>
    <x v="122"/>
    <n v="2"/>
    <s v="May"/>
    <x v="4"/>
    <x v="0"/>
    <x v="0"/>
    <x v="15"/>
    <x v="1"/>
    <s v="Business"/>
    <x v="1"/>
    <s v="Summit Backpack 45L"/>
    <n v="5"/>
    <n v="155.54"/>
    <n v="0.1"/>
    <n v="78.02"/>
    <n v="699.93"/>
    <n v="390.09999999999997"/>
    <n v="309.83"/>
    <n v="0.44265855156944267"/>
    <n v="2026"/>
    <x v="1"/>
    <n v="5"/>
    <x v="4"/>
  </r>
  <r>
    <n v="2542"/>
    <x v="122"/>
    <n v="2"/>
    <s v="May"/>
    <x v="4"/>
    <x v="0"/>
    <x v="3"/>
    <x v="8"/>
    <x v="2"/>
    <s v="New"/>
    <x v="2"/>
    <s v="Carry-On Duffel"/>
    <n v="1"/>
    <n v="131.13"/>
    <n v="0.05"/>
    <n v="67.010000000000005"/>
    <n v="124.5735"/>
    <n v="67.010000000000005"/>
    <n v="57.563499999999991"/>
    <n v="0.46208463276700096"/>
    <n v="2026"/>
    <x v="1"/>
    <n v="5"/>
    <x v="4"/>
  </r>
  <r>
    <n v="4535"/>
    <x v="122"/>
    <n v="2"/>
    <s v="May"/>
    <x v="4"/>
    <x v="0"/>
    <x v="2"/>
    <x v="5"/>
    <x v="0"/>
    <s v="New"/>
    <x v="2"/>
    <s v="Insulated Bottle"/>
    <n v="1"/>
    <n v="36.82"/>
    <n v="0.1"/>
    <n v="13.4"/>
    <n v="33.137999999999998"/>
    <n v="13.4"/>
    <n v="19.738"/>
    <n v="0.5956303941094816"/>
    <n v="2026"/>
    <x v="1"/>
    <n v="5"/>
    <x v="4"/>
  </r>
  <r>
    <n v="4988"/>
    <x v="122"/>
    <n v="2"/>
    <s v="May"/>
    <x v="4"/>
    <x v="0"/>
    <x v="2"/>
    <x v="10"/>
    <x v="2"/>
    <s v="New"/>
    <x v="4"/>
    <s v="Weighted Vest"/>
    <n v="1"/>
    <n v="122.28"/>
    <n v="0"/>
    <n v="67.28"/>
    <n v="122.28"/>
    <n v="67.28"/>
    <n v="55"/>
    <n v="0.44978737324174028"/>
    <n v="2026"/>
    <x v="1"/>
    <n v="5"/>
    <x v="4"/>
  </r>
  <r>
    <n v="253"/>
    <x v="123"/>
    <n v="2"/>
    <s v="May"/>
    <x v="4"/>
    <x v="0"/>
    <x v="2"/>
    <x v="10"/>
    <x v="2"/>
    <s v="Business"/>
    <x v="1"/>
    <s v="Hiking Daypack 20L"/>
    <n v="1"/>
    <n v="90.92"/>
    <n v="0.15"/>
    <n v="44.93"/>
    <n v="77.281999999999996"/>
    <n v="44.93"/>
    <n v="32.351999999999997"/>
    <n v="0.41862270645169636"/>
    <n v="2026"/>
    <x v="1"/>
    <n v="5"/>
    <x v="4"/>
  </r>
  <r>
    <n v="1743"/>
    <x v="123"/>
    <n v="2"/>
    <s v="May"/>
    <x v="4"/>
    <x v="0"/>
    <x v="1"/>
    <x v="12"/>
    <x v="0"/>
    <s v="New"/>
    <x v="4"/>
    <s v="Training Mat"/>
    <n v="1"/>
    <n v="51.02"/>
    <n v="0"/>
    <n v="21.83"/>
    <n v="51.02"/>
    <n v="21.83"/>
    <n v="29.190000000000005"/>
    <n v="0.5721285770286163"/>
    <n v="2026"/>
    <x v="1"/>
    <n v="5"/>
    <x v="4"/>
  </r>
  <r>
    <n v="1801"/>
    <x v="123"/>
    <n v="2"/>
    <s v="May"/>
    <x v="4"/>
    <x v="0"/>
    <x v="2"/>
    <x v="2"/>
    <x v="0"/>
    <s v="Business"/>
    <x v="2"/>
    <s v="Insulated Bottle"/>
    <n v="2"/>
    <n v="36.299999999999997"/>
    <n v="0.05"/>
    <n v="13.9"/>
    <n v="68.969999999999985"/>
    <n v="27.8"/>
    <n v="41.169999999999987"/>
    <n v="0.59692619979701311"/>
    <n v="2026"/>
    <x v="1"/>
    <n v="5"/>
    <x v="4"/>
  </r>
  <r>
    <n v="2511"/>
    <x v="123"/>
    <n v="2"/>
    <s v="May"/>
    <x v="4"/>
    <x v="0"/>
    <x v="2"/>
    <x v="10"/>
    <x v="1"/>
    <s v="Business"/>
    <x v="3"/>
    <s v="Trail Tent 2P"/>
    <n v="8"/>
    <n v="195.03"/>
    <n v="0.15"/>
    <n v="101.13"/>
    <n v="1326.204"/>
    <n v="809.04"/>
    <n v="517.16399999999999"/>
    <n v="0.38995810599274322"/>
    <n v="2026"/>
    <x v="1"/>
    <n v="5"/>
    <x v="4"/>
  </r>
  <r>
    <n v="3186"/>
    <x v="123"/>
    <n v="2"/>
    <s v="May"/>
    <x v="4"/>
    <x v="0"/>
    <x v="1"/>
    <x v="6"/>
    <x v="0"/>
    <s v="New"/>
    <x v="1"/>
    <s v="Trail Boots"/>
    <n v="1"/>
    <n v="143.66"/>
    <n v="0.1"/>
    <n v="79.25"/>
    <n v="129.29400000000001"/>
    <n v="79.25"/>
    <n v="50.044000000000011"/>
    <n v="0.38705585719368268"/>
    <n v="2026"/>
    <x v="1"/>
    <n v="5"/>
    <x v="4"/>
  </r>
  <r>
    <n v="3378"/>
    <x v="123"/>
    <n v="2"/>
    <s v="May"/>
    <x v="4"/>
    <x v="0"/>
    <x v="0"/>
    <x v="0"/>
    <x v="1"/>
    <s v="Business"/>
    <x v="4"/>
    <s v="Weighted Vest"/>
    <n v="3"/>
    <n v="120.28"/>
    <n v="0.2"/>
    <n v="69.23"/>
    <n v="288.67200000000003"/>
    <n v="207.69"/>
    <n v="80.982000000000028"/>
    <n v="0.28053292317924849"/>
    <n v="2026"/>
    <x v="1"/>
    <n v="5"/>
    <x v="4"/>
  </r>
  <r>
    <n v="4255"/>
    <x v="123"/>
    <n v="2"/>
    <s v="May"/>
    <x v="4"/>
    <x v="0"/>
    <x v="3"/>
    <x v="7"/>
    <x v="3"/>
    <s v="Returning"/>
    <x v="2"/>
    <s v="Insulated Bottle"/>
    <n v="6"/>
    <n v="36.04"/>
    <n v="0"/>
    <n v="13.38"/>
    <n v="216.24"/>
    <n v="80.28"/>
    <n v="135.96"/>
    <n v="0.62874583795782468"/>
    <n v="2026"/>
    <x v="1"/>
    <n v="5"/>
    <x v="4"/>
  </r>
  <r>
    <n v="4587"/>
    <x v="123"/>
    <n v="2"/>
    <s v="May"/>
    <x v="4"/>
    <x v="0"/>
    <x v="2"/>
    <x v="2"/>
    <x v="3"/>
    <s v="Returning"/>
    <x v="1"/>
    <s v="Hiking Daypack 20L"/>
    <n v="2"/>
    <n v="91.72"/>
    <n v="0"/>
    <n v="45.67"/>
    <n v="183.44"/>
    <n v="91.34"/>
    <n v="92.1"/>
    <n v="0.50207152202354988"/>
    <n v="2026"/>
    <x v="1"/>
    <n v="5"/>
    <x v="4"/>
  </r>
  <r>
    <n v="830"/>
    <x v="124"/>
    <n v="2"/>
    <s v="May"/>
    <x v="4"/>
    <x v="0"/>
    <x v="3"/>
    <x v="8"/>
    <x v="0"/>
    <s v="Business"/>
    <x v="0"/>
    <s v="Trail Bike Light"/>
    <n v="2"/>
    <n v="50.4"/>
    <n v="0"/>
    <n v="22.21"/>
    <n v="100.8"/>
    <n v="44.42"/>
    <n v="56.379999999999995"/>
    <n v="0.55932539682539684"/>
    <n v="2026"/>
    <x v="1"/>
    <n v="5"/>
    <x v="4"/>
  </r>
  <r>
    <n v="4320"/>
    <x v="124"/>
    <n v="2"/>
    <s v="May"/>
    <x v="4"/>
    <x v="0"/>
    <x v="1"/>
    <x v="6"/>
    <x v="0"/>
    <s v="Returning"/>
    <x v="2"/>
    <s v="Travel Backpack 35L"/>
    <n v="2"/>
    <n v="165.17"/>
    <n v="0"/>
    <n v="87.78"/>
    <n v="330.34"/>
    <n v="175.56"/>
    <n v="154.77999999999997"/>
    <n v="0.46854755706242052"/>
    <n v="2026"/>
    <x v="1"/>
    <n v="5"/>
    <x v="4"/>
  </r>
  <r>
    <n v="4386"/>
    <x v="124"/>
    <n v="2"/>
    <s v="May"/>
    <x v="4"/>
    <x v="0"/>
    <x v="0"/>
    <x v="15"/>
    <x v="0"/>
    <s v="Returning"/>
    <x v="1"/>
    <s v="Trekking Poles"/>
    <n v="1"/>
    <n v="69.819999999999993"/>
    <n v="0.05"/>
    <n v="33.29"/>
    <n v="66.328999999999994"/>
    <n v="33.29"/>
    <n v="33.038999999999994"/>
    <n v="0.49810791659756665"/>
    <n v="2026"/>
    <x v="1"/>
    <n v="5"/>
    <x v="4"/>
  </r>
  <r>
    <n v="4602"/>
    <x v="124"/>
    <n v="2"/>
    <s v="May"/>
    <x v="4"/>
    <x v="0"/>
    <x v="1"/>
    <x v="12"/>
    <x v="3"/>
    <s v="New"/>
    <x v="2"/>
    <s v="Carry-On Duffel"/>
    <n v="2"/>
    <n v="131.36000000000001"/>
    <n v="0.1"/>
    <n v="65.3"/>
    <n v="236.44800000000004"/>
    <n v="130.6"/>
    <n v="105.84800000000004"/>
    <n v="0.4476586818243336"/>
    <n v="2026"/>
    <x v="1"/>
    <n v="5"/>
    <x v="4"/>
  </r>
  <r>
    <n v="5190"/>
    <x v="124"/>
    <n v="2"/>
    <s v="May"/>
    <x v="4"/>
    <x v="0"/>
    <x v="3"/>
    <x v="8"/>
    <x v="1"/>
    <s v="Returning"/>
    <x v="1"/>
    <s v="Hiking Daypack 20L"/>
    <n v="15"/>
    <n v="93.65"/>
    <n v="0.1"/>
    <n v="44.89"/>
    <n v="1264.2750000000001"/>
    <n v="673.35"/>
    <n v="590.92500000000007"/>
    <n v="0.46740226612089936"/>
    <n v="2026"/>
    <x v="1"/>
    <n v="5"/>
    <x v="4"/>
  </r>
  <r>
    <n v="393"/>
    <x v="125"/>
    <n v="2"/>
    <s v="May"/>
    <x v="4"/>
    <x v="0"/>
    <x v="1"/>
    <x v="12"/>
    <x v="3"/>
    <s v="New"/>
    <x v="3"/>
    <s v="Trail Tent 2P"/>
    <n v="3"/>
    <n v="199.93"/>
    <n v="0"/>
    <n v="104.86"/>
    <n v="599.79"/>
    <n v="314.58"/>
    <n v="285.20999999999998"/>
    <n v="0.47551643075076278"/>
    <n v="2026"/>
    <x v="1"/>
    <n v="5"/>
    <x v="4"/>
  </r>
  <r>
    <n v="812"/>
    <x v="125"/>
    <n v="2"/>
    <s v="May"/>
    <x v="4"/>
    <x v="0"/>
    <x v="0"/>
    <x v="0"/>
    <x v="0"/>
    <s v="New"/>
    <x v="1"/>
    <s v="Trekking Poles"/>
    <n v="5"/>
    <n v="70.150000000000006"/>
    <n v="0"/>
    <n v="32.700000000000003"/>
    <n v="350.75"/>
    <n v="163.5"/>
    <n v="187.25"/>
    <n v="0.53385602280826805"/>
    <n v="2026"/>
    <x v="1"/>
    <n v="5"/>
    <x v="4"/>
  </r>
  <r>
    <n v="1297"/>
    <x v="125"/>
    <n v="2"/>
    <s v="May"/>
    <x v="4"/>
    <x v="0"/>
    <x v="2"/>
    <x v="2"/>
    <x v="2"/>
    <s v="New"/>
    <x v="4"/>
    <s v="Recovery Roller"/>
    <n v="2"/>
    <n v="35.86"/>
    <n v="0"/>
    <n v="13.9"/>
    <n v="71.72"/>
    <n v="27.8"/>
    <n v="43.92"/>
    <n v="0.61238148354712774"/>
    <n v="2026"/>
    <x v="1"/>
    <n v="5"/>
    <x v="4"/>
  </r>
  <r>
    <n v="1574"/>
    <x v="125"/>
    <n v="2"/>
    <s v="May"/>
    <x v="4"/>
    <x v="0"/>
    <x v="1"/>
    <x v="6"/>
    <x v="0"/>
    <s v="Returning"/>
    <x v="1"/>
    <s v="Hiking Daypack 20L"/>
    <n v="1"/>
    <n v="92.27"/>
    <n v="0"/>
    <n v="46.5"/>
    <n v="92.27"/>
    <n v="46.5"/>
    <n v="45.769999999999996"/>
    <n v="0.49604421805570603"/>
    <n v="2026"/>
    <x v="1"/>
    <n v="5"/>
    <x v="4"/>
  </r>
  <r>
    <n v="3060"/>
    <x v="125"/>
    <n v="2"/>
    <s v="May"/>
    <x v="4"/>
    <x v="0"/>
    <x v="1"/>
    <x v="6"/>
    <x v="1"/>
    <s v="Business"/>
    <x v="1"/>
    <s v="Summit Backpack 45L"/>
    <n v="6"/>
    <n v="157.31"/>
    <n v="0.15"/>
    <n v="80.34"/>
    <n v="802.28099999999995"/>
    <n v="482.04"/>
    <n v="320.24099999999993"/>
    <n v="0.3991631361081715"/>
    <n v="2026"/>
    <x v="1"/>
    <n v="5"/>
    <x v="4"/>
  </r>
  <r>
    <n v="3490"/>
    <x v="125"/>
    <n v="2"/>
    <s v="May"/>
    <x v="4"/>
    <x v="0"/>
    <x v="1"/>
    <x v="11"/>
    <x v="0"/>
    <s v="New"/>
    <x v="2"/>
    <s v="Packing Cube Set"/>
    <n v="2"/>
    <n v="46.18"/>
    <n v="0.05"/>
    <n v="17.899999999999999"/>
    <n v="87.74199999999999"/>
    <n v="35.799999999999997"/>
    <n v="51.941999999999993"/>
    <n v="0.59198559412823959"/>
    <n v="2026"/>
    <x v="1"/>
    <n v="5"/>
    <x v="4"/>
  </r>
  <r>
    <n v="3654"/>
    <x v="125"/>
    <n v="2"/>
    <s v="May"/>
    <x v="4"/>
    <x v="0"/>
    <x v="2"/>
    <x v="10"/>
    <x v="0"/>
    <s v="Business"/>
    <x v="0"/>
    <s v="Trail Bike Light"/>
    <n v="1"/>
    <n v="51.44"/>
    <n v="0.1"/>
    <n v="22.88"/>
    <n v="46.295999999999999"/>
    <n v="22.88"/>
    <n v="23.416"/>
    <n v="0.50578883704855715"/>
    <n v="2026"/>
    <x v="1"/>
    <n v="5"/>
    <x v="4"/>
  </r>
  <r>
    <n v="4209"/>
    <x v="125"/>
    <n v="2"/>
    <s v="May"/>
    <x v="4"/>
    <x v="0"/>
    <x v="1"/>
    <x v="1"/>
    <x v="0"/>
    <s v="New"/>
    <x v="4"/>
    <s v="Training Mat"/>
    <n v="2"/>
    <n v="50.97"/>
    <n v="0.05"/>
    <n v="21.67"/>
    <n v="96.842999999999989"/>
    <n v="43.34"/>
    <n v="53.502999999999986"/>
    <n v="0.55247152607829153"/>
    <n v="2026"/>
    <x v="1"/>
    <n v="5"/>
    <x v="4"/>
  </r>
  <r>
    <n v="4227"/>
    <x v="125"/>
    <n v="2"/>
    <s v="May"/>
    <x v="4"/>
    <x v="0"/>
    <x v="1"/>
    <x v="1"/>
    <x v="0"/>
    <s v="New"/>
    <x v="0"/>
    <s v="Compact Repair Kit"/>
    <n v="2"/>
    <n v="40.549999999999997"/>
    <n v="0"/>
    <n v="16.52"/>
    <n v="81.099999999999994"/>
    <n v="33.04"/>
    <n v="48.059999999999995"/>
    <n v="0.59260172626387175"/>
    <n v="2026"/>
    <x v="1"/>
    <n v="5"/>
    <x v="4"/>
  </r>
  <r>
    <n v="4247"/>
    <x v="125"/>
    <n v="2"/>
    <s v="May"/>
    <x v="4"/>
    <x v="0"/>
    <x v="2"/>
    <x v="16"/>
    <x v="0"/>
    <s v="New"/>
    <x v="0"/>
    <s v="Trail Bike Light"/>
    <n v="2"/>
    <n v="51.3"/>
    <n v="0"/>
    <n v="23.12"/>
    <n v="102.6"/>
    <n v="46.24"/>
    <n v="56.359999999999992"/>
    <n v="0.54931773879142298"/>
    <n v="2026"/>
    <x v="1"/>
    <n v="5"/>
    <x v="4"/>
  </r>
  <r>
    <n v="5196"/>
    <x v="125"/>
    <n v="2"/>
    <s v="May"/>
    <x v="4"/>
    <x v="0"/>
    <x v="3"/>
    <x v="8"/>
    <x v="0"/>
    <s v="New"/>
    <x v="3"/>
    <s v="Portable Camp Stove"/>
    <n v="3"/>
    <n v="82.56"/>
    <n v="0"/>
    <n v="39.99"/>
    <n v="247.68"/>
    <n v="119.97"/>
    <n v="127.71000000000001"/>
    <n v="0.515625"/>
    <n v="2026"/>
    <x v="1"/>
    <n v="5"/>
    <x v="4"/>
  </r>
  <r>
    <n v="400"/>
    <x v="126"/>
    <n v="2"/>
    <s v="May"/>
    <x v="4"/>
    <x v="0"/>
    <x v="1"/>
    <x v="12"/>
    <x v="1"/>
    <s v="Business"/>
    <x v="1"/>
    <s v="Hiking Daypack 20L"/>
    <n v="6"/>
    <n v="92.66"/>
    <n v="0.15"/>
    <n v="44.71"/>
    <n v="472.56600000000003"/>
    <n v="268.26"/>
    <n v="204.30600000000004"/>
    <n v="0.43233326138571126"/>
    <n v="2026"/>
    <x v="1"/>
    <n v="5"/>
    <x v="4"/>
  </r>
  <r>
    <n v="829"/>
    <x v="126"/>
    <n v="2"/>
    <s v="May"/>
    <x v="4"/>
    <x v="0"/>
    <x v="2"/>
    <x v="16"/>
    <x v="3"/>
    <s v="New"/>
    <x v="4"/>
    <s v="Resistance Band Set"/>
    <n v="1"/>
    <n v="39.42"/>
    <n v="0"/>
    <n v="14.86"/>
    <n v="39.42"/>
    <n v="14.86"/>
    <n v="24.560000000000002"/>
    <n v="0.62303399289700667"/>
    <n v="2026"/>
    <x v="1"/>
    <n v="5"/>
    <x v="4"/>
  </r>
  <r>
    <n v="1236"/>
    <x v="126"/>
    <n v="2"/>
    <s v="May"/>
    <x v="4"/>
    <x v="0"/>
    <x v="0"/>
    <x v="9"/>
    <x v="2"/>
    <s v="Returning"/>
    <x v="4"/>
    <s v="Weighted Vest"/>
    <n v="2"/>
    <n v="124.25"/>
    <n v="0"/>
    <n v="69.510000000000005"/>
    <n v="248.5"/>
    <n v="139.02000000000001"/>
    <n v="109.47999999999999"/>
    <n v="0.44056338028169012"/>
    <n v="2026"/>
    <x v="1"/>
    <n v="5"/>
    <x v="4"/>
  </r>
  <r>
    <n v="1364"/>
    <x v="126"/>
    <n v="2"/>
    <s v="May"/>
    <x v="4"/>
    <x v="0"/>
    <x v="1"/>
    <x v="14"/>
    <x v="0"/>
    <s v="New"/>
    <x v="1"/>
    <s v="Summit Backpack 45L"/>
    <n v="2"/>
    <n v="156.43"/>
    <n v="0"/>
    <n v="78.569999999999993"/>
    <n v="312.86"/>
    <n v="157.13999999999999"/>
    <n v="155.72000000000003"/>
    <n v="0.49773061433228927"/>
    <n v="2026"/>
    <x v="1"/>
    <n v="5"/>
    <x v="4"/>
  </r>
  <r>
    <n v="2105"/>
    <x v="126"/>
    <n v="2"/>
    <s v="May"/>
    <x v="4"/>
    <x v="0"/>
    <x v="1"/>
    <x v="14"/>
    <x v="2"/>
    <s v="New"/>
    <x v="3"/>
    <s v="Portable Camp Stove"/>
    <n v="1"/>
    <n v="80.3"/>
    <n v="0"/>
    <n v="40.020000000000003"/>
    <n v="80.3"/>
    <n v="40.020000000000003"/>
    <n v="40.279999999999994"/>
    <n v="0.50161892901618921"/>
    <n v="2026"/>
    <x v="1"/>
    <n v="5"/>
    <x v="4"/>
  </r>
  <r>
    <n v="4706"/>
    <x v="126"/>
    <n v="2"/>
    <s v="May"/>
    <x v="4"/>
    <x v="0"/>
    <x v="3"/>
    <x v="13"/>
    <x v="2"/>
    <s v="New"/>
    <x v="3"/>
    <s v="Portable Camp Stove"/>
    <n v="1"/>
    <n v="79.89"/>
    <n v="0"/>
    <n v="39.549999999999997"/>
    <n v="79.89"/>
    <n v="39.549999999999997"/>
    <n v="40.340000000000003"/>
    <n v="0.50494429841031419"/>
    <n v="2026"/>
    <x v="1"/>
    <n v="5"/>
    <x v="4"/>
  </r>
  <r>
    <n v="68"/>
    <x v="127"/>
    <n v="2"/>
    <s v="May"/>
    <x v="4"/>
    <x v="0"/>
    <x v="3"/>
    <x v="7"/>
    <x v="2"/>
    <s v="New"/>
    <x v="4"/>
    <s v="Resistance Band Set"/>
    <n v="1"/>
    <n v="39.5"/>
    <n v="0"/>
    <n v="14.68"/>
    <n v="39.5"/>
    <n v="14.68"/>
    <n v="24.82"/>
    <n v="0.62835443037974681"/>
    <n v="2026"/>
    <x v="1"/>
    <n v="5"/>
    <x v="4"/>
  </r>
  <r>
    <n v="1352"/>
    <x v="127"/>
    <n v="2"/>
    <s v="May"/>
    <x v="4"/>
    <x v="0"/>
    <x v="3"/>
    <x v="7"/>
    <x v="0"/>
    <s v="Returning"/>
    <x v="0"/>
    <s v="Commuter Helmet"/>
    <n v="1"/>
    <n v="80.7"/>
    <n v="0"/>
    <n v="41.88"/>
    <n v="80.7"/>
    <n v="41.88"/>
    <n v="38.82"/>
    <n v="0.48104089219330853"/>
    <n v="2026"/>
    <x v="1"/>
    <n v="5"/>
    <x v="4"/>
  </r>
  <r>
    <n v="2526"/>
    <x v="127"/>
    <n v="2"/>
    <s v="May"/>
    <x v="4"/>
    <x v="0"/>
    <x v="1"/>
    <x v="14"/>
    <x v="0"/>
    <s v="New"/>
    <x v="3"/>
    <s v="Portable Camp Stove"/>
    <n v="1"/>
    <n v="80.86"/>
    <n v="0"/>
    <n v="38.44"/>
    <n v="80.86"/>
    <n v="38.44"/>
    <n v="42.42"/>
    <n v="0.52461043779371752"/>
    <n v="2026"/>
    <x v="1"/>
    <n v="5"/>
    <x v="4"/>
  </r>
  <r>
    <n v="3298"/>
    <x v="127"/>
    <n v="2"/>
    <s v="May"/>
    <x v="4"/>
    <x v="0"/>
    <x v="1"/>
    <x v="14"/>
    <x v="3"/>
    <s v="New"/>
    <x v="3"/>
    <s v="Alpine Tent 4P"/>
    <n v="2"/>
    <n v="337.7"/>
    <n v="0.1"/>
    <n v="192.16"/>
    <n v="607.86"/>
    <n v="384.32"/>
    <n v="223.54000000000002"/>
    <n v="0.36774915276543946"/>
    <n v="2026"/>
    <x v="1"/>
    <n v="5"/>
    <x v="4"/>
  </r>
  <r>
    <n v="3510"/>
    <x v="127"/>
    <n v="2"/>
    <s v="May"/>
    <x v="4"/>
    <x v="0"/>
    <x v="2"/>
    <x v="2"/>
    <x v="0"/>
    <s v="Returning"/>
    <x v="3"/>
    <s v="Compact Sleeping Bag"/>
    <n v="4"/>
    <n v="121.81"/>
    <n v="0"/>
    <n v="58.95"/>
    <n v="487.24"/>
    <n v="235.8"/>
    <n v="251.44"/>
    <n v="0.5160495854199163"/>
    <n v="2026"/>
    <x v="1"/>
    <n v="5"/>
    <x v="4"/>
  </r>
  <r>
    <n v="3638"/>
    <x v="127"/>
    <n v="2"/>
    <s v="May"/>
    <x v="4"/>
    <x v="0"/>
    <x v="3"/>
    <x v="7"/>
    <x v="1"/>
    <s v="Business"/>
    <x v="2"/>
    <s v="Travel Backpack 35L"/>
    <n v="10"/>
    <n v="168.55"/>
    <n v="0.1"/>
    <n v="88.85"/>
    <n v="1516.95"/>
    <n v="888.5"/>
    <n v="628.45000000000005"/>
    <n v="0.41428524341606515"/>
    <n v="2026"/>
    <x v="1"/>
    <n v="5"/>
    <x v="4"/>
  </r>
  <r>
    <n v="3754"/>
    <x v="127"/>
    <n v="2"/>
    <s v="May"/>
    <x v="4"/>
    <x v="0"/>
    <x v="1"/>
    <x v="12"/>
    <x v="0"/>
    <s v="Returning"/>
    <x v="0"/>
    <s v="Compact Repair Kit"/>
    <n v="1"/>
    <n v="39.42"/>
    <n v="0.05"/>
    <n v="16.77"/>
    <n v="37.448999999999998"/>
    <n v="16.77"/>
    <n v="20.678999999999998"/>
    <n v="0.55219097973243614"/>
    <n v="2026"/>
    <x v="1"/>
    <n v="5"/>
    <x v="4"/>
  </r>
  <r>
    <n v="4029"/>
    <x v="127"/>
    <n v="2"/>
    <s v="May"/>
    <x v="4"/>
    <x v="0"/>
    <x v="3"/>
    <x v="13"/>
    <x v="2"/>
    <s v="New"/>
    <x v="2"/>
    <s v="Travel Backpack 35L"/>
    <n v="1"/>
    <n v="161.36000000000001"/>
    <n v="0"/>
    <n v="87"/>
    <n v="161.36000000000001"/>
    <n v="87"/>
    <n v="74.360000000000014"/>
    <n v="0.46083292017848293"/>
    <n v="2026"/>
    <x v="1"/>
    <n v="5"/>
    <x v="4"/>
  </r>
  <r>
    <n v="4651"/>
    <x v="127"/>
    <n v="2"/>
    <s v="May"/>
    <x v="4"/>
    <x v="0"/>
    <x v="1"/>
    <x v="11"/>
    <x v="0"/>
    <s v="Business"/>
    <x v="3"/>
    <s v="Compact Sleeping Bag"/>
    <n v="1"/>
    <n v="123.68"/>
    <n v="0"/>
    <n v="59.26"/>
    <n v="123.68"/>
    <n v="59.26"/>
    <n v="64.420000000000016"/>
    <n v="0.52086028460543343"/>
    <n v="2026"/>
    <x v="1"/>
    <n v="5"/>
    <x v="4"/>
  </r>
  <r>
    <n v="4886"/>
    <x v="127"/>
    <n v="2"/>
    <s v="May"/>
    <x v="4"/>
    <x v="0"/>
    <x v="3"/>
    <x v="8"/>
    <x v="3"/>
    <s v="Returning"/>
    <x v="1"/>
    <s v="Trail Boots"/>
    <n v="1"/>
    <n v="146.29"/>
    <n v="0"/>
    <n v="81.16"/>
    <n v="146.29"/>
    <n v="81.16"/>
    <n v="65.13"/>
    <n v="0.44521156606740037"/>
    <n v="2026"/>
    <x v="1"/>
    <n v="5"/>
    <x v="4"/>
  </r>
  <r>
    <n v="162"/>
    <x v="128"/>
    <n v="2"/>
    <s v="May"/>
    <x v="4"/>
    <x v="0"/>
    <x v="0"/>
    <x v="0"/>
    <x v="0"/>
    <s v="New"/>
    <x v="2"/>
    <s v="Travel Backpack 35L"/>
    <n v="2"/>
    <n v="164.95"/>
    <n v="0.1"/>
    <n v="86.27"/>
    <n v="296.90999999999997"/>
    <n v="172.54"/>
    <n v="124.36999999999998"/>
    <n v="0.41888114243373409"/>
    <n v="2026"/>
    <x v="1"/>
    <n v="5"/>
    <x v="4"/>
  </r>
  <r>
    <n v="184"/>
    <x v="128"/>
    <n v="2"/>
    <s v="May"/>
    <x v="4"/>
    <x v="0"/>
    <x v="0"/>
    <x v="15"/>
    <x v="2"/>
    <s v="Business"/>
    <x v="1"/>
    <s v="Hiking Daypack 20L"/>
    <n v="2"/>
    <n v="91.59"/>
    <n v="0"/>
    <n v="44.97"/>
    <n v="183.18"/>
    <n v="89.94"/>
    <n v="93.240000000000009"/>
    <n v="0.50900753357353423"/>
    <n v="2026"/>
    <x v="1"/>
    <n v="5"/>
    <x v="4"/>
  </r>
  <r>
    <n v="328"/>
    <x v="128"/>
    <n v="2"/>
    <s v="May"/>
    <x v="4"/>
    <x v="0"/>
    <x v="3"/>
    <x v="13"/>
    <x v="0"/>
    <s v="Returning"/>
    <x v="4"/>
    <s v="Training Mat"/>
    <n v="1"/>
    <n v="51.78"/>
    <n v="0.1"/>
    <n v="21.63"/>
    <n v="46.602000000000004"/>
    <n v="21.63"/>
    <n v="24.972000000000005"/>
    <n v="0.53585683017896235"/>
    <n v="2026"/>
    <x v="1"/>
    <n v="5"/>
    <x v="4"/>
  </r>
  <r>
    <n v="908"/>
    <x v="128"/>
    <n v="2"/>
    <s v="May"/>
    <x v="4"/>
    <x v="0"/>
    <x v="3"/>
    <x v="8"/>
    <x v="2"/>
    <s v="Returning"/>
    <x v="2"/>
    <s v="Packing Cube Set"/>
    <n v="2"/>
    <n v="46.25"/>
    <n v="0"/>
    <n v="18.12"/>
    <n v="92.5"/>
    <n v="36.24"/>
    <n v="56.26"/>
    <n v="0.60821621621621624"/>
    <n v="2026"/>
    <x v="1"/>
    <n v="5"/>
    <x v="4"/>
  </r>
  <r>
    <n v="3159"/>
    <x v="128"/>
    <n v="2"/>
    <s v="May"/>
    <x v="4"/>
    <x v="0"/>
    <x v="0"/>
    <x v="0"/>
    <x v="0"/>
    <s v="Returning"/>
    <x v="3"/>
    <s v="Trail Tent 2P"/>
    <n v="3"/>
    <n v="198.5"/>
    <n v="0"/>
    <n v="102.23"/>
    <n v="595.5"/>
    <n v="306.69"/>
    <n v="288.81"/>
    <n v="0.48498740554156172"/>
    <n v="2026"/>
    <x v="1"/>
    <n v="5"/>
    <x v="4"/>
  </r>
  <r>
    <n v="4509"/>
    <x v="128"/>
    <n v="2"/>
    <s v="May"/>
    <x v="4"/>
    <x v="0"/>
    <x v="3"/>
    <x v="8"/>
    <x v="0"/>
    <s v="New"/>
    <x v="1"/>
    <s v="Summit Backpack 45L"/>
    <n v="1"/>
    <n v="152.80000000000001"/>
    <n v="0.1"/>
    <n v="77.67"/>
    <n v="137.52000000000001"/>
    <n v="77.67"/>
    <n v="59.850000000000009"/>
    <n v="0.43520942408376967"/>
    <n v="2026"/>
    <x v="1"/>
    <n v="5"/>
    <x v="4"/>
  </r>
  <r>
    <n v="4677"/>
    <x v="128"/>
    <n v="2"/>
    <s v="May"/>
    <x v="4"/>
    <x v="0"/>
    <x v="1"/>
    <x v="14"/>
    <x v="0"/>
    <s v="Business"/>
    <x v="2"/>
    <s v="Travel Backpack 35L"/>
    <n v="2"/>
    <n v="161.47999999999999"/>
    <n v="0"/>
    <n v="85.03"/>
    <n v="322.95999999999998"/>
    <n v="170.06"/>
    <n v="152.89999999999998"/>
    <n v="0.47343324250681196"/>
    <n v="2026"/>
    <x v="1"/>
    <n v="5"/>
    <x v="4"/>
  </r>
  <r>
    <n v="4867"/>
    <x v="128"/>
    <n v="2"/>
    <s v="May"/>
    <x v="4"/>
    <x v="0"/>
    <x v="1"/>
    <x v="6"/>
    <x v="2"/>
    <s v="Returning"/>
    <x v="0"/>
    <s v="Commuter Helmet"/>
    <n v="1"/>
    <n v="82.86"/>
    <n v="0"/>
    <n v="42.67"/>
    <n v="82.86"/>
    <n v="42.67"/>
    <n v="40.19"/>
    <n v="0.48503499879314504"/>
    <n v="2026"/>
    <x v="1"/>
    <n v="5"/>
    <x v="4"/>
  </r>
  <r>
    <n v="1615"/>
    <x v="129"/>
    <n v="2"/>
    <s v="May"/>
    <x v="4"/>
    <x v="0"/>
    <x v="3"/>
    <x v="4"/>
    <x v="0"/>
    <s v="New"/>
    <x v="4"/>
    <s v="Training Mat"/>
    <n v="1"/>
    <n v="51.15"/>
    <n v="0"/>
    <n v="21.39"/>
    <n v="51.15"/>
    <n v="21.39"/>
    <n v="29.759999999999998"/>
    <n v="0.58181818181818179"/>
    <n v="2026"/>
    <x v="1"/>
    <n v="5"/>
    <x v="4"/>
  </r>
  <r>
    <n v="1812"/>
    <x v="129"/>
    <n v="2"/>
    <s v="May"/>
    <x v="4"/>
    <x v="0"/>
    <x v="2"/>
    <x v="2"/>
    <x v="1"/>
    <s v="Business"/>
    <x v="4"/>
    <s v="Training Mat"/>
    <n v="12"/>
    <n v="50.53"/>
    <n v="0.1"/>
    <n v="22.09"/>
    <n v="545.72400000000005"/>
    <n v="265.08"/>
    <n v="280.64400000000006"/>
    <n v="0.5142599555819426"/>
    <n v="2026"/>
    <x v="1"/>
    <n v="5"/>
    <x v="4"/>
  </r>
  <r>
    <n v="3645"/>
    <x v="129"/>
    <n v="2"/>
    <s v="May"/>
    <x v="4"/>
    <x v="0"/>
    <x v="1"/>
    <x v="1"/>
    <x v="3"/>
    <s v="Returning"/>
    <x v="0"/>
    <s v="Trail Bike Light"/>
    <n v="2"/>
    <n v="50.93"/>
    <n v="0"/>
    <n v="22.91"/>
    <n v="101.86"/>
    <n v="45.82"/>
    <n v="56.04"/>
    <n v="0.55016689573924993"/>
    <n v="2026"/>
    <x v="1"/>
    <n v="5"/>
    <x v="4"/>
  </r>
  <r>
    <n v="3804"/>
    <x v="129"/>
    <n v="2"/>
    <s v="May"/>
    <x v="4"/>
    <x v="0"/>
    <x v="2"/>
    <x v="5"/>
    <x v="0"/>
    <s v="Returning"/>
    <x v="4"/>
    <s v="Training Mat"/>
    <n v="2"/>
    <n v="50.79"/>
    <n v="0.05"/>
    <n v="21.83"/>
    <n v="96.500999999999991"/>
    <n v="43.66"/>
    <n v="52.840999999999994"/>
    <n v="0.54756945523880585"/>
    <n v="2026"/>
    <x v="1"/>
    <n v="5"/>
    <x v="4"/>
  </r>
  <r>
    <n v="4367"/>
    <x v="129"/>
    <n v="2"/>
    <s v="May"/>
    <x v="4"/>
    <x v="0"/>
    <x v="3"/>
    <x v="8"/>
    <x v="0"/>
    <s v="Business"/>
    <x v="2"/>
    <s v="Travel Backpack 35L"/>
    <n v="5"/>
    <n v="160.94"/>
    <n v="0.1"/>
    <n v="88.89"/>
    <n v="724.23"/>
    <n v="444.45"/>
    <n v="279.78000000000003"/>
    <n v="0.38631374011018604"/>
    <n v="2026"/>
    <x v="1"/>
    <n v="5"/>
    <x v="4"/>
  </r>
  <r>
    <n v="4746"/>
    <x v="129"/>
    <n v="2"/>
    <s v="May"/>
    <x v="4"/>
    <x v="0"/>
    <x v="1"/>
    <x v="1"/>
    <x v="0"/>
    <s v="Returning"/>
    <x v="4"/>
    <s v="Recovery Roller"/>
    <n v="2"/>
    <n v="36.409999999999997"/>
    <n v="0"/>
    <n v="13.92"/>
    <n v="72.819999999999993"/>
    <n v="27.84"/>
    <n v="44.97999999999999"/>
    <n v="0.61768744850315838"/>
    <n v="2026"/>
    <x v="1"/>
    <n v="5"/>
    <x v="4"/>
  </r>
  <r>
    <n v="4795"/>
    <x v="129"/>
    <n v="2"/>
    <s v="May"/>
    <x v="4"/>
    <x v="0"/>
    <x v="3"/>
    <x v="4"/>
    <x v="3"/>
    <s v="Returning"/>
    <x v="1"/>
    <s v="Trekking Poles"/>
    <n v="2"/>
    <n v="72.25"/>
    <n v="0"/>
    <n v="32.25"/>
    <n v="144.5"/>
    <n v="64.5"/>
    <n v="80"/>
    <n v="0.55363321799307963"/>
    <n v="2026"/>
    <x v="1"/>
    <n v="5"/>
    <x v="4"/>
  </r>
  <r>
    <n v="4800"/>
    <x v="129"/>
    <n v="2"/>
    <s v="May"/>
    <x v="4"/>
    <x v="0"/>
    <x v="3"/>
    <x v="8"/>
    <x v="2"/>
    <s v="New"/>
    <x v="0"/>
    <s v="Cycling Pack 12L"/>
    <n v="4"/>
    <n v="103.36"/>
    <n v="0"/>
    <n v="51.59"/>
    <n v="413.44"/>
    <n v="206.36"/>
    <n v="207.07999999999998"/>
    <n v="0.50087074303405565"/>
    <n v="2026"/>
    <x v="1"/>
    <n v="5"/>
    <x v="4"/>
  </r>
  <r>
    <n v="5018"/>
    <x v="129"/>
    <n v="2"/>
    <s v="May"/>
    <x v="4"/>
    <x v="0"/>
    <x v="2"/>
    <x v="2"/>
    <x v="1"/>
    <s v="Business"/>
    <x v="1"/>
    <s v="Trail Boots"/>
    <n v="4"/>
    <n v="145.85"/>
    <n v="0.15"/>
    <n v="79.69"/>
    <n v="495.89"/>
    <n v="318.76"/>
    <n v="177.13"/>
    <n v="0.35719615237250196"/>
    <n v="2026"/>
    <x v="1"/>
    <n v="5"/>
    <x v="4"/>
  </r>
  <r>
    <n v="474"/>
    <x v="130"/>
    <n v="2"/>
    <s v="May"/>
    <x v="4"/>
    <x v="0"/>
    <x v="1"/>
    <x v="12"/>
    <x v="0"/>
    <s v="Returning"/>
    <x v="0"/>
    <s v="Cycling Pack 12L"/>
    <n v="2"/>
    <n v="100.49"/>
    <n v="0.1"/>
    <n v="50.11"/>
    <n v="180.88200000000001"/>
    <n v="100.22"/>
    <n v="80.662000000000006"/>
    <n v="0.44593713028383147"/>
    <n v="2026"/>
    <x v="1"/>
    <n v="5"/>
    <x v="4"/>
  </r>
  <r>
    <n v="1175"/>
    <x v="130"/>
    <n v="2"/>
    <s v="May"/>
    <x v="4"/>
    <x v="0"/>
    <x v="2"/>
    <x v="16"/>
    <x v="1"/>
    <s v="Returning"/>
    <x v="3"/>
    <s v="Alpine Tent 4P"/>
    <n v="4"/>
    <n v="332.89"/>
    <n v="0.1"/>
    <n v="198.06"/>
    <n v="1198.404"/>
    <n v="792.24"/>
    <n v="406.16399999999999"/>
    <n v="0.33892076461694054"/>
    <n v="2026"/>
    <x v="1"/>
    <n v="5"/>
    <x v="4"/>
  </r>
  <r>
    <n v="2015"/>
    <x v="130"/>
    <n v="2"/>
    <s v="May"/>
    <x v="4"/>
    <x v="0"/>
    <x v="1"/>
    <x v="12"/>
    <x v="0"/>
    <s v="New"/>
    <x v="1"/>
    <s v="Summit Backpack 45L"/>
    <n v="1"/>
    <n v="154.6"/>
    <n v="0"/>
    <n v="80.05"/>
    <n v="154.6"/>
    <n v="80.05"/>
    <n v="74.55"/>
    <n v="0.48221216041397152"/>
    <n v="2026"/>
    <x v="1"/>
    <n v="5"/>
    <x v="4"/>
  </r>
  <r>
    <n v="2196"/>
    <x v="130"/>
    <n v="2"/>
    <s v="May"/>
    <x v="4"/>
    <x v="0"/>
    <x v="3"/>
    <x v="4"/>
    <x v="3"/>
    <s v="Returning"/>
    <x v="0"/>
    <s v="Commuter Helmet"/>
    <n v="1"/>
    <n v="83.23"/>
    <n v="0.05"/>
    <n v="43.82"/>
    <n v="79.0685"/>
    <n v="43.82"/>
    <n v="35.2485"/>
    <n v="0.44579699880483376"/>
    <n v="2026"/>
    <x v="1"/>
    <n v="5"/>
    <x v="4"/>
  </r>
  <r>
    <n v="3508"/>
    <x v="130"/>
    <n v="2"/>
    <s v="May"/>
    <x v="4"/>
    <x v="0"/>
    <x v="1"/>
    <x v="12"/>
    <x v="3"/>
    <s v="Returning"/>
    <x v="2"/>
    <s v="Packing Cube Set"/>
    <n v="3"/>
    <n v="46.23"/>
    <n v="0"/>
    <n v="18.47"/>
    <n v="138.69"/>
    <n v="55.41"/>
    <n v="83.28"/>
    <n v="0.60047588146225395"/>
    <n v="2026"/>
    <x v="1"/>
    <n v="5"/>
    <x v="4"/>
  </r>
  <r>
    <n v="3516"/>
    <x v="130"/>
    <n v="2"/>
    <s v="May"/>
    <x v="4"/>
    <x v="0"/>
    <x v="3"/>
    <x v="7"/>
    <x v="3"/>
    <s v="Returning"/>
    <x v="3"/>
    <s v="Compact Sleeping Bag"/>
    <n v="1"/>
    <n v="125.3"/>
    <n v="0.05"/>
    <n v="59.62"/>
    <n v="119.035"/>
    <n v="59.62"/>
    <n v="59.414999999999999"/>
    <n v="0.49913890872432476"/>
    <n v="2026"/>
    <x v="1"/>
    <n v="5"/>
    <x v="4"/>
  </r>
  <r>
    <n v="3570"/>
    <x v="130"/>
    <n v="2"/>
    <s v="May"/>
    <x v="4"/>
    <x v="0"/>
    <x v="1"/>
    <x v="12"/>
    <x v="0"/>
    <s v="Business"/>
    <x v="2"/>
    <s v="Insulated Bottle"/>
    <n v="1"/>
    <n v="36.159999999999997"/>
    <n v="0.1"/>
    <n v="13.38"/>
    <n v="32.543999999999997"/>
    <n v="13.38"/>
    <n v="19.163999999999994"/>
    <n v="0.58886430678466062"/>
    <n v="2026"/>
    <x v="1"/>
    <n v="5"/>
    <x v="4"/>
  </r>
  <r>
    <n v="4799"/>
    <x v="130"/>
    <n v="2"/>
    <s v="May"/>
    <x v="4"/>
    <x v="0"/>
    <x v="3"/>
    <x v="13"/>
    <x v="0"/>
    <s v="Returning"/>
    <x v="3"/>
    <s v="Compact Sleeping Bag"/>
    <n v="1"/>
    <n v="121.41"/>
    <n v="0.05"/>
    <n v="60.75"/>
    <n v="115.33949999999999"/>
    <n v="60.75"/>
    <n v="54.589499999999987"/>
    <n v="0.47329405797666879"/>
    <n v="2026"/>
    <x v="1"/>
    <n v="5"/>
    <x v="4"/>
  </r>
  <r>
    <n v="5156"/>
    <x v="130"/>
    <n v="2"/>
    <s v="May"/>
    <x v="4"/>
    <x v="0"/>
    <x v="0"/>
    <x v="0"/>
    <x v="2"/>
    <s v="New"/>
    <x v="2"/>
    <s v="Carry-On Duffel"/>
    <n v="3"/>
    <n v="132.58000000000001"/>
    <n v="0.1"/>
    <n v="67.88"/>
    <n v="357.96600000000001"/>
    <n v="203.64"/>
    <n v="154.32600000000002"/>
    <n v="0.43111915656794225"/>
    <n v="2026"/>
    <x v="1"/>
    <n v="5"/>
    <x v="4"/>
  </r>
  <r>
    <n v="526"/>
    <x v="131"/>
    <n v="2"/>
    <s v="May"/>
    <x v="4"/>
    <x v="0"/>
    <x v="1"/>
    <x v="1"/>
    <x v="2"/>
    <s v="Returning"/>
    <x v="3"/>
    <s v="Portable Camp Stove"/>
    <n v="2"/>
    <n v="81.11"/>
    <n v="0.05"/>
    <n v="40.049999999999997"/>
    <n v="154.10899999999998"/>
    <n v="80.099999999999994"/>
    <n v="74.008999999999986"/>
    <n v="0.48023801335418437"/>
    <n v="2026"/>
    <x v="1"/>
    <n v="5"/>
    <x v="4"/>
  </r>
  <r>
    <n v="712"/>
    <x v="131"/>
    <n v="2"/>
    <s v="May"/>
    <x v="4"/>
    <x v="0"/>
    <x v="1"/>
    <x v="14"/>
    <x v="3"/>
    <s v="Business"/>
    <x v="0"/>
    <s v="Cycling Pack 12L"/>
    <n v="3"/>
    <n v="104.54"/>
    <n v="0"/>
    <n v="51.45"/>
    <n v="313.62"/>
    <n v="154.35000000000002"/>
    <n v="159.26999999999998"/>
    <n v="0.50784388750717424"/>
    <n v="2026"/>
    <x v="1"/>
    <n v="5"/>
    <x v="4"/>
  </r>
  <r>
    <n v="1533"/>
    <x v="131"/>
    <n v="2"/>
    <s v="May"/>
    <x v="4"/>
    <x v="0"/>
    <x v="2"/>
    <x v="16"/>
    <x v="2"/>
    <s v="New"/>
    <x v="1"/>
    <s v="Trail Boots"/>
    <n v="3"/>
    <n v="143.87"/>
    <n v="0"/>
    <n v="79.2"/>
    <n v="431.61"/>
    <n v="237.60000000000002"/>
    <n v="194.01"/>
    <n v="0.44950302356293875"/>
    <n v="2026"/>
    <x v="1"/>
    <n v="5"/>
    <x v="4"/>
  </r>
  <r>
    <n v="1933"/>
    <x v="131"/>
    <n v="2"/>
    <s v="May"/>
    <x v="4"/>
    <x v="0"/>
    <x v="3"/>
    <x v="13"/>
    <x v="0"/>
    <s v="Returning"/>
    <x v="2"/>
    <s v="Insulated Bottle"/>
    <n v="1"/>
    <n v="36.950000000000003"/>
    <n v="0.1"/>
    <n v="13.26"/>
    <n v="33.255000000000003"/>
    <n v="13.26"/>
    <n v="19.995000000000005"/>
    <n v="0.60126296797474077"/>
    <n v="2026"/>
    <x v="1"/>
    <n v="5"/>
    <x v="4"/>
  </r>
  <r>
    <n v="3128"/>
    <x v="131"/>
    <n v="2"/>
    <s v="May"/>
    <x v="4"/>
    <x v="0"/>
    <x v="2"/>
    <x v="5"/>
    <x v="0"/>
    <s v="New"/>
    <x v="3"/>
    <s v="Compact Sleeping Bag"/>
    <n v="1"/>
    <n v="121.38"/>
    <n v="0"/>
    <n v="59.68"/>
    <n v="121.38"/>
    <n v="59.68"/>
    <n v="61.699999999999996"/>
    <n v="0.50832097544900312"/>
    <n v="2026"/>
    <x v="1"/>
    <n v="5"/>
    <x v="4"/>
  </r>
  <r>
    <n v="4922"/>
    <x v="131"/>
    <n v="2"/>
    <s v="May"/>
    <x v="4"/>
    <x v="0"/>
    <x v="3"/>
    <x v="8"/>
    <x v="0"/>
    <s v="Returning"/>
    <x v="4"/>
    <s v="Resistance Band Set"/>
    <n v="2"/>
    <n v="39.79"/>
    <n v="0.1"/>
    <n v="14.33"/>
    <n v="71.622"/>
    <n v="28.66"/>
    <n v="42.962000000000003"/>
    <n v="0.59984362346764963"/>
    <n v="2026"/>
    <x v="1"/>
    <n v="5"/>
    <x v="4"/>
  </r>
  <r>
    <n v="5051"/>
    <x v="131"/>
    <n v="2"/>
    <s v="May"/>
    <x v="4"/>
    <x v="0"/>
    <x v="0"/>
    <x v="15"/>
    <x v="2"/>
    <s v="Returning"/>
    <x v="0"/>
    <s v="Trail Bike Light"/>
    <n v="4"/>
    <n v="51.31"/>
    <n v="0"/>
    <n v="22.19"/>
    <n v="205.24"/>
    <n v="88.76"/>
    <n v="116.48"/>
    <n v="0.56753069577080495"/>
    <n v="2026"/>
    <x v="1"/>
    <n v="5"/>
    <x v="4"/>
  </r>
  <r>
    <n v="5182"/>
    <x v="131"/>
    <n v="2"/>
    <s v="May"/>
    <x v="4"/>
    <x v="0"/>
    <x v="3"/>
    <x v="7"/>
    <x v="0"/>
    <s v="Returning"/>
    <x v="4"/>
    <s v="Training Mat"/>
    <n v="2"/>
    <n v="51.15"/>
    <n v="0"/>
    <n v="22.53"/>
    <n v="102.3"/>
    <n v="45.06"/>
    <n v="57.239999999999995"/>
    <n v="0.55953079178885623"/>
    <n v="2026"/>
    <x v="1"/>
    <n v="5"/>
    <x v="4"/>
  </r>
  <r>
    <n v="1071"/>
    <x v="132"/>
    <n v="2"/>
    <s v="May"/>
    <x v="4"/>
    <x v="0"/>
    <x v="1"/>
    <x v="12"/>
    <x v="2"/>
    <s v="Business"/>
    <x v="4"/>
    <s v="Training Mat"/>
    <n v="1"/>
    <n v="50.83"/>
    <n v="0.1"/>
    <n v="21.82"/>
    <n v="45.747"/>
    <n v="21.82"/>
    <n v="23.927"/>
    <n v="0.52302883249174803"/>
    <n v="2026"/>
    <x v="1"/>
    <n v="5"/>
    <x v="4"/>
  </r>
  <r>
    <n v="1210"/>
    <x v="132"/>
    <n v="2"/>
    <s v="May"/>
    <x v="4"/>
    <x v="0"/>
    <x v="2"/>
    <x v="2"/>
    <x v="1"/>
    <s v="Business"/>
    <x v="1"/>
    <s v="Trail Boots"/>
    <n v="6"/>
    <n v="141.9"/>
    <n v="0.1"/>
    <n v="79.64"/>
    <n v="766.2600000000001"/>
    <n v="477.84000000000003"/>
    <n v="288.42000000000007"/>
    <n v="0.37639965546942294"/>
    <n v="2026"/>
    <x v="1"/>
    <n v="5"/>
    <x v="4"/>
  </r>
  <r>
    <n v="1244"/>
    <x v="132"/>
    <n v="2"/>
    <s v="May"/>
    <x v="4"/>
    <x v="0"/>
    <x v="3"/>
    <x v="8"/>
    <x v="0"/>
    <s v="Returning"/>
    <x v="3"/>
    <s v="Compact Sleeping Bag"/>
    <n v="1"/>
    <n v="122.11"/>
    <n v="0"/>
    <n v="59.86"/>
    <n v="122.11"/>
    <n v="59.86"/>
    <n v="62.25"/>
    <n v="0.50978625829170421"/>
    <n v="2026"/>
    <x v="1"/>
    <n v="5"/>
    <x v="4"/>
  </r>
  <r>
    <n v="1403"/>
    <x v="132"/>
    <n v="2"/>
    <s v="May"/>
    <x v="4"/>
    <x v="0"/>
    <x v="1"/>
    <x v="11"/>
    <x v="0"/>
    <s v="Returning"/>
    <x v="0"/>
    <s v="Cycling Pack 12L"/>
    <n v="1"/>
    <n v="102.38"/>
    <n v="0"/>
    <n v="50.82"/>
    <n v="102.38"/>
    <n v="50.82"/>
    <n v="51.559999999999995"/>
    <n v="0.50361398710685679"/>
    <n v="2026"/>
    <x v="1"/>
    <n v="5"/>
    <x v="4"/>
  </r>
  <r>
    <n v="1592"/>
    <x v="132"/>
    <n v="2"/>
    <s v="May"/>
    <x v="4"/>
    <x v="0"/>
    <x v="2"/>
    <x v="16"/>
    <x v="2"/>
    <s v="Returning"/>
    <x v="4"/>
    <s v="Recovery Roller"/>
    <n v="5"/>
    <n v="37.119999999999997"/>
    <n v="0.1"/>
    <n v="13.96"/>
    <n v="167.04"/>
    <n v="69.800000000000011"/>
    <n v="97.239999999999981"/>
    <n v="0.58213601532567039"/>
    <n v="2026"/>
    <x v="1"/>
    <n v="5"/>
    <x v="4"/>
  </r>
  <r>
    <n v="2581"/>
    <x v="132"/>
    <n v="2"/>
    <s v="May"/>
    <x v="4"/>
    <x v="0"/>
    <x v="1"/>
    <x v="12"/>
    <x v="0"/>
    <s v="New"/>
    <x v="1"/>
    <s v="Hiking Daypack 20L"/>
    <n v="2"/>
    <n v="91.76"/>
    <n v="0.05"/>
    <n v="46.31"/>
    <n v="174.34399999999999"/>
    <n v="92.62"/>
    <n v="81.72399999999999"/>
    <n v="0.46875143394668006"/>
    <n v="2026"/>
    <x v="1"/>
    <n v="5"/>
    <x v="4"/>
  </r>
  <r>
    <n v="3428"/>
    <x v="132"/>
    <n v="2"/>
    <s v="May"/>
    <x v="4"/>
    <x v="0"/>
    <x v="3"/>
    <x v="4"/>
    <x v="0"/>
    <s v="Returning"/>
    <x v="1"/>
    <s v="Trail Boots"/>
    <n v="1"/>
    <n v="144.51"/>
    <n v="0"/>
    <n v="79.22"/>
    <n v="144.51"/>
    <n v="79.22"/>
    <n v="65.289999999999992"/>
    <n v="0.45180264341568055"/>
    <n v="2026"/>
    <x v="1"/>
    <n v="5"/>
    <x v="4"/>
  </r>
  <r>
    <n v="765"/>
    <x v="133"/>
    <n v="2"/>
    <s v="May"/>
    <x v="4"/>
    <x v="0"/>
    <x v="1"/>
    <x v="6"/>
    <x v="1"/>
    <s v="Business"/>
    <x v="4"/>
    <s v="Training Mat"/>
    <n v="3"/>
    <n v="49.7"/>
    <n v="0.1"/>
    <n v="21.84"/>
    <n v="134.19000000000003"/>
    <n v="65.52"/>
    <n v="68.67000000000003"/>
    <n v="0.5117370892018781"/>
    <n v="2026"/>
    <x v="1"/>
    <n v="5"/>
    <x v="4"/>
  </r>
  <r>
    <n v="854"/>
    <x v="133"/>
    <n v="2"/>
    <s v="May"/>
    <x v="4"/>
    <x v="0"/>
    <x v="0"/>
    <x v="0"/>
    <x v="0"/>
    <s v="Returning"/>
    <x v="3"/>
    <s v="Compact Sleeping Bag"/>
    <n v="1"/>
    <n v="120.9"/>
    <n v="0"/>
    <n v="59.31"/>
    <n v="120.9"/>
    <n v="59.31"/>
    <n v="61.59"/>
    <n v="0.50942928039702229"/>
    <n v="2026"/>
    <x v="1"/>
    <n v="5"/>
    <x v="4"/>
  </r>
  <r>
    <n v="1087"/>
    <x v="133"/>
    <n v="2"/>
    <s v="May"/>
    <x v="4"/>
    <x v="0"/>
    <x v="2"/>
    <x v="10"/>
    <x v="0"/>
    <s v="Returning"/>
    <x v="3"/>
    <s v="Trail Tent 2P"/>
    <n v="1"/>
    <n v="195.72"/>
    <n v="0.05"/>
    <n v="105.73"/>
    <n v="185.934"/>
    <n v="105.73"/>
    <n v="80.203999999999994"/>
    <n v="0.43135736336549524"/>
    <n v="2026"/>
    <x v="1"/>
    <n v="5"/>
    <x v="4"/>
  </r>
  <r>
    <n v="1150"/>
    <x v="133"/>
    <n v="2"/>
    <s v="May"/>
    <x v="4"/>
    <x v="0"/>
    <x v="0"/>
    <x v="0"/>
    <x v="1"/>
    <s v="Returning"/>
    <x v="0"/>
    <s v="Compact Repair Kit"/>
    <n v="8"/>
    <n v="40.15"/>
    <n v="0.15"/>
    <n v="16.91"/>
    <n v="273.02"/>
    <n v="135.28"/>
    <n v="137.73999999999998"/>
    <n v="0.50450516445681637"/>
    <n v="2026"/>
    <x v="1"/>
    <n v="5"/>
    <x v="4"/>
  </r>
  <r>
    <n v="1902"/>
    <x v="133"/>
    <n v="2"/>
    <s v="May"/>
    <x v="4"/>
    <x v="0"/>
    <x v="1"/>
    <x v="14"/>
    <x v="2"/>
    <s v="Business"/>
    <x v="2"/>
    <s v="Carry-On Duffel"/>
    <n v="4"/>
    <n v="130.83000000000001"/>
    <n v="0"/>
    <n v="66.959999999999994"/>
    <n v="523.32000000000005"/>
    <n v="267.83999999999997"/>
    <n v="255.48000000000008"/>
    <n v="0.48819078193074994"/>
    <n v="2026"/>
    <x v="1"/>
    <n v="5"/>
    <x v="4"/>
  </r>
  <r>
    <n v="3913"/>
    <x v="133"/>
    <n v="2"/>
    <s v="May"/>
    <x v="4"/>
    <x v="0"/>
    <x v="1"/>
    <x v="12"/>
    <x v="0"/>
    <s v="New"/>
    <x v="0"/>
    <s v="Trail Bike Light"/>
    <n v="1"/>
    <n v="50.34"/>
    <n v="0.05"/>
    <n v="22.23"/>
    <n v="47.823"/>
    <n v="22.23"/>
    <n v="25.593"/>
    <n v="0.53516090584028608"/>
    <n v="2026"/>
    <x v="1"/>
    <n v="5"/>
    <x v="4"/>
  </r>
  <r>
    <n v="4378"/>
    <x v="133"/>
    <n v="2"/>
    <s v="May"/>
    <x v="4"/>
    <x v="0"/>
    <x v="2"/>
    <x v="10"/>
    <x v="0"/>
    <s v="Returning"/>
    <x v="0"/>
    <s v="Cycling Pack 12L"/>
    <n v="2"/>
    <n v="103.37"/>
    <n v="0"/>
    <n v="50.49"/>
    <n v="206.74"/>
    <n v="100.98"/>
    <n v="105.76"/>
    <n v="0.51156041404662866"/>
    <n v="2026"/>
    <x v="1"/>
    <n v="5"/>
    <x v="4"/>
  </r>
  <r>
    <n v="4551"/>
    <x v="133"/>
    <n v="2"/>
    <s v="May"/>
    <x v="4"/>
    <x v="0"/>
    <x v="1"/>
    <x v="14"/>
    <x v="2"/>
    <s v="Business"/>
    <x v="4"/>
    <s v="Weighted Vest"/>
    <n v="3"/>
    <n v="122.31"/>
    <n v="0.05"/>
    <n v="71.11"/>
    <n v="348.58350000000002"/>
    <n v="213.32999999999998"/>
    <n v="135.25350000000003"/>
    <n v="0.38800889887214979"/>
    <n v="2026"/>
    <x v="1"/>
    <n v="5"/>
    <x v="4"/>
  </r>
  <r>
    <n v="787"/>
    <x v="134"/>
    <n v="2"/>
    <s v="May"/>
    <x v="4"/>
    <x v="0"/>
    <x v="0"/>
    <x v="9"/>
    <x v="0"/>
    <s v="Business"/>
    <x v="2"/>
    <s v="Travel Backpack 35L"/>
    <n v="1"/>
    <n v="166.48"/>
    <n v="0"/>
    <n v="89.42"/>
    <n v="166.48"/>
    <n v="89.42"/>
    <n v="77.059999999999988"/>
    <n v="0.4628784238346948"/>
    <n v="2026"/>
    <x v="1"/>
    <n v="5"/>
    <x v="4"/>
  </r>
  <r>
    <n v="1133"/>
    <x v="134"/>
    <n v="2"/>
    <s v="May"/>
    <x v="4"/>
    <x v="0"/>
    <x v="0"/>
    <x v="15"/>
    <x v="2"/>
    <s v="New"/>
    <x v="3"/>
    <s v="Trail Tent 2P"/>
    <n v="3"/>
    <n v="192.21"/>
    <n v="0"/>
    <n v="103.51"/>
    <n v="576.63"/>
    <n v="310.53000000000003"/>
    <n v="266.09999999999997"/>
    <n v="0.46147442900993701"/>
    <n v="2026"/>
    <x v="1"/>
    <n v="5"/>
    <x v="4"/>
  </r>
  <r>
    <n v="2075"/>
    <x v="134"/>
    <n v="2"/>
    <s v="May"/>
    <x v="4"/>
    <x v="0"/>
    <x v="0"/>
    <x v="9"/>
    <x v="1"/>
    <s v="Business"/>
    <x v="3"/>
    <s v="Portable Camp Stove"/>
    <n v="6"/>
    <n v="81.13"/>
    <n v="0.05"/>
    <n v="39.409999999999997"/>
    <n v="462.44099999999997"/>
    <n v="236.45999999999998"/>
    <n v="225.98099999999999"/>
    <n v="0.48866990599881932"/>
    <n v="2026"/>
    <x v="1"/>
    <n v="5"/>
    <x v="4"/>
  </r>
  <r>
    <n v="2172"/>
    <x v="134"/>
    <n v="2"/>
    <s v="May"/>
    <x v="4"/>
    <x v="0"/>
    <x v="2"/>
    <x v="10"/>
    <x v="1"/>
    <s v="Business"/>
    <x v="2"/>
    <s v="Insulated Bottle"/>
    <n v="6"/>
    <n v="37.1"/>
    <n v="0.1"/>
    <n v="13.63"/>
    <n v="200.34000000000003"/>
    <n v="81.78"/>
    <n v="118.56000000000003"/>
    <n v="0.59179395028451642"/>
    <n v="2026"/>
    <x v="1"/>
    <n v="5"/>
    <x v="4"/>
  </r>
  <r>
    <n v="2977"/>
    <x v="134"/>
    <n v="2"/>
    <s v="May"/>
    <x v="4"/>
    <x v="0"/>
    <x v="1"/>
    <x v="14"/>
    <x v="1"/>
    <s v="Business"/>
    <x v="2"/>
    <s v="Insulated Bottle"/>
    <n v="6"/>
    <n v="35.92"/>
    <n v="0.15"/>
    <n v="13.3"/>
    <n v="183.19200000000001"/>
    <n v="79.800000000000011"/>
    <n v="103.392"/>
    <n v="0.56439145814227687"/>
    <n v="2026"/>
    <x v="1"/>
    <n v="5"/>
    <x v="4"/>
  </r>
  <r>
    <n v="3531"/>
    <x v="134"/>
    <n v="2"/>
    <s v="May"/>
    <x v="4"/>
    <x v="0"/>
    <x v="3"/>
    <x v="13"/>
    <x v="2"/>
    <s v="Business"/>
    <x v="4"/>
    <s v="Recovery Roller"/>
    <n v="4"/>
    <n v="36.21"/>
    <n v="0"/>
    <n v="14.3"/>
    <n v="144.84"/>
    <n v="57.2"/>
    <n v="87.64"/>
    <n v="0.60508146920740125"/>
    <n v="2026"/>
    <x v="1"/>
    <n v="5"/>
    <x v="4"/>
  </r>
  <r>
    <n v="3881"/>
    <x v="134"/>
    <n v="2"/>
    <s v="May"/>
    <x v="4"/>
    <x v="0"/>
    <x v="2"/>
    <x v="10"/>
    <x v="0"/>
    <s v="Business"/>
    <x v="1"/>
    <s v="Trekking Poles"/>
    <n v="3"/>
    <n v="73.03"/>
    <n v="0.05"/>
    <n v="33.200000000000003"/>
    <n v="208.13550000000001"/>
    <n v="99.600000000000009"/>
    <n v="108.5355"/>
    <n v="0.52146558371829888"/>
    <n v="2026"/>
    <x v="1"/>
    <n v="5"/>
    <x v="4"/>
  </r>
  <r>
    <n v="4469"/>
    <x v="134"/>
    <n v="2"/>
    <s v="May"/>
    <x v="4"/>
    <x v="0"/>
    <x v="2"/>
    <x v="5"/>
    <x v="2"/>
    <s v="Returning"/>
    <x v="0"/>
    <s v="Commuter Helmet"/>
    <n v="2"/>
    <n v="80.81"/>
    <n v="0"/>
    <n v="42.53"/>
    <n v="161.62"/>
    <n v="85.06"/>
    <n v="76.56"/>
    <n v="0.47370374953594852"/>
    <n v="2026"/>
    <x v="1"/>
    <n v="5"/>
    <x v="4"/>
  </r>
  <r>
    <n v="5037"/>
    <x v="134"/>
    <n v="2"/>
    <s v="May"/>
    <x v="4"/>
    <x v="0"/>
    <x v="1"/>
    <x v="11"/>
    <x v="0"/>
    <s v="New"/>
    <x v="0"/>
    <s v="Trail Bike Light"/>
    <n v="1"/>
    <n v="51.53"/>
    <n v="0.1"/>
    <n v="23.06"/>
    <n v="46.377000000000002"/>
    <n v="23.06"/>
    <n v="23.317000000000004"/>
    <n v="0.50277076999374692"/>
    <n v="2026"/>
    <x v="1"/>
    <n v="5"/>
    <x v="4"/>
  </r>
  <r>
    <n v="35"/>
    <x v="135"/>
    <n v="2"/>
    <s v="May"/>
    <x v="4"/>
    <x v="0"/>
    <x v="3"/>
    <x v="13"/>
    <x v="1"/>
    <s v="Business"/>
    <x v="3"/>
    <s v="Portable Camp Stove"/>
    <n v="5"/>
    <n v="81.75"/>
    <n v="0.05"/>
    <n v="39.159999999999997"/>
    <n v="388.3125"/>
    <n v="195.79999999999998"/>
    <n v="192.51250000000002"/>
    <n v="0.49576694028649609"/>
    <n v="2026"/>
    <x v="1"/>
    <n v="5"/>
    <x v="4"/>
  </r>
  <r>
    <n v="226"/>
    <x v="135"/>
    <n v="2"/>
    <s v="May"/>
    <x v="4"/>
    <x v="0"/>
    <x v="2"/>
    <x v="10"/>
    <x v="0"/>
    <s v="New"/>
    <x v="2"/>
    <s v="Travel Backpack 35L"/>
    <n v="1"/>
    <n v="165.99"/>
    <n v="0.1"/>
    <n v="89.9"/>
    <n v="149.39100000000002"/>
    <n v="89.9"/>
    <n v="59.491000000000014"/>
    <n v="0.3982234538894579"/>
    <n v="2026"/>
    <x v="1"/>
    <n v="5"/>
    <x v="4"/>
  </r>
  <r>
    <n v="1713"/>
    <x v="135"/>
    <n v="2"/>
    <s v="May"/>
    <x v="4"/>
    <x v="0"/>
    <x v="0"/>
    <x v="15"/>
    <x v="2"/>
    <s v="New"/>
    <x v="3"/>
    <s v="Compact Sleeping Bag"/>
    <n v="2"/>
    <n v="121.22"/>
    <n v="0"/>
    <n v="60.38"/>
    <n v="242.44"/>
    <n v="120.76"/>
    <n v="121.67999999999999"/>
    <n v="0.50189737667051637"/>
    <n v="2026"/>
    <x v="1"/>
    <n v="5"/>
    <x v="4"/>
  </r>
  <r>
    <n v="2320"/>
    <x v="135"/>
    <n v="2"/>
    <s v="May"/>
    <x v="4"/>
    <x v="0"/>
    <x v="1"/>
    <x v="12"/>
    <x v="2"/>
    <s v="Business"/>
    <x v="2"/>
    <s v="Carry-On Duffel"/>
    <n v="2"/>
    <n v="131.1"/>
    <n v="0"/>
    <n v="65.55"/>
    <n v="262.2"/>
    <n v="131.1"/>
    <n v="131.1"/>
    <n v="0.5"/>
    <n v="2026"/>
    <x v="1"/>
    <n v="5"/>
    <x v="4"/>
  </r>
  <r>
    <n v="2496"/>
    <x v="135"/>
    <n v="2"/>
    <s v="May"/>
    <x v="4"/>
    <x v="0"/>
    <x v="1"/>
    <x v="6"/>
    <x v="0"/>
    <s v="Returning"/>
    <x v="2"/>
    <s v="Packing Cube Set"/>
    <n v="2"/>
    <n v="46.44"/>
    <n v="0"/>
    <n v="18.63"/>
    <n v="92.88"/>
    <n v="37.26"/>
    <n v="55.62"/>
    <n v="0.59883720930232553"/>
    <n v="2026"/>
    <x v="1"/>
    <n v="5"/>
    <x v="4"/>
  </r>
  <r>
    <n v="2504"/>
    <x v="135"/>
    <n v="2"/>
    <s v="May"/>
    <x v="4"/>
    <x v="0"/>
    <x v="3"/>
    <x v="7"/>
    <x v="0"/>
    <s v="New"/>
    <x v="2"/>
    <s v="Insulated Bottle"/>
    <n v="1"/>
    <n v="36.659999999999997"/>
    <n v="0"/>
    <n v="13.61"/>
    <n v="36.659999999999997"/>
    <n v="13.61"/>
    <n v="23.049999999999997"/>
    <n v="0.62875068194217132"/>
    <n v="2026"/>
    <x v="1"/>
    <n v="5"/>
    <x v="4"/>
  </r>
  <r>
    <n v="2598"/>
    <x v="135"/>
    <n v="2"/>
    <s v="May"/>
    <x v="4"/>
    <x v="0"/>
    <x v="3"/>
    <x v="8"/>
    <x v="0"/>
    <s v="New"/>
    <x v="1"/>
    <s v="Summit Backpack 45L"/>
    <n v="5"/>
    <n v="156.16999999999999"/>
    <n v="0.1"/>
    <n v="80.59"/>
    <n v="702.76499999999999"/>
    <n v="402.95000000000005"/>
    <n v="299.81499999999994"/>
    <n v="0.42662198601239382"/>
    <n v="2026"/>
    <x v="1"/>
    <n v="5"/>
    <x v="4"/>
  </r>
  <r>
    <n v="2600"/>
    <x v="135"/>
    <n v="2"/>
    <s v="May"/>
    <x v="4"/>
    <x v="0"/>
    <x v="1"/>
    <x v="12"/>
    <x v="2"/>
    <s v="New"/>
    <x v="2"/>
    <s v="Insulated Bottle"/>
    <n v="1"/>
    <n v="35.97"/>
    <n v="0.1"/>
    <n v="13.54"/>
    <n v="32.372999999999998"/>
    <n v="13.54"/>
    <n v="18.832999999999998"/>
    <n v="0.58175022395205878"/>
    <n v="2026"/>
    <x v="1"/>
    <n v="5"/>
    <x v="4"/>
  </r>
  <r>
    <n v="2856"/>
    <x v="135"/>
    <n v="2"/>
    <s v="May"/>
    <x v="4"/>
    <x v="0"/>
    <x v="1"/>
    <x v="11"/>
    <x v="1"/>
    <s v="Business"/>
    <x v="4"/>
    <s v="Weighted Vest"/>
    <n v="4"/>
    <n v="125.11"/>
    <n v="0.15"/>
    <n v="70.010000000000005"/>
    <n v="425.37399999999997"/>
    <n v="280.04000000000002"/>
    <n v="145.33399999999995"/>
    <n v="0.34166169065340135"/>
    <n v="2026"/>
    <x v="1"/>
    <n v="5"/>
    <x v="4"/>
  </r>
  <r>
    <n v="3478"/>
    <x v="135"/>
    <n v="2"/>
    <s v="May"/>
    <x v="4"/>
    <x v="0"/>
    <x v="3"/>
    <x v="8"/>
    <x v="0"/>
    <s v="New"/>
    <x v="4"/>
    <s v="Recovery Roller"/>
    <n v="4"/>
    <n v="36.29"/>
    <n v="0.1"/>
    <n v="13.77"/>
    <n v="130.64400000000001"/>
    <n v="55.08"/>
    <n v="75.564000000000007"/>
    <n v="0.57839625241113257"/>
    <n v="2026"/>
    <x v="1"/>
    <n v="5"/>
    <x v="4"/>
  </r>
  <r>
    <n v="3599"/>
    <x v="135"/>
    <n v="2"/>
    <s v="May"/>
    <x v="4"/>
    <x v="0"/>
    <x v="1"/>
    <x v="6"/>
    <x v="0"/>
    <s v="New"/>
    <x v="1"/>
    <s v="Trail Boots"/>
    <n v="4"/>
    <n v="143.34"/>
    <n v="0"/>
    <n v="80.55"/>
    <n v="573.36"/>
    <n v="322.2"/>
    <n v="251.16000000000003"/>
    <n v="0.43804939305148599"/>
    <n v="2026"/>
    <x v="1"/>
    <n v="5"/>
    <x v="4"/>
  </r>
  <r>
    <n v="282"/>
    <x v="136"/>
    <n v="2"/>
    <s v="May"/>
    <x v="4"/>
    <x v="0"/>
    <x v="1"/>
    <x v="12"/>
    <x v="3"/>
    <s v="New"/>
    <x v="0"/>
    <s v="Trail Bike Light"/>
    <n v="3"/>
    <n v="51.68"/>
    <n v="0"/>
    <n v="22.4"/>
    <n v="155.04"/>
    <n v="67.199999999999989"/>
    <n v="87.84"/>
    <n v="0.56656346749226016"/>
    <n v="2026"/>
    <x v="1"/>
    <n v="5"/>
    <x v="4"/>
  </r>
  <r>
    <n v="980"/>
    <x v="136"/>
    <n v="2"/>
    <s v="May"/>
    <x v="4"/>
    <x v="0"/>
    <x v="3"/>
    <x v="7"/>
    <x v="0"/>
    <s v="Returning"/>
    <x v="2"/>
    <s v="Packing Cube Set"/>
    <n v="1"/>
    <n v="46.84"/>
    <n v="0"/>
    <n v="17.93"/>
    <n v="46.84"/>
    <n v="17.93"/>
    <n v="28.910000000000004"/>
    <n v="0.61720751494449189"/>
    <n v="2026"/>
    <x v="1"/>
    <n v="5"/>
    <x v="4"/>
  </r>
  <r>
    <n v="1155"/>
    <x v="136"/>
    <n v="2"/>
    <s v="May"/>
    <x v="4"/>
    <x v="0"/>
    <x v="2"/>
    <x v="2"/>
    <x v="3"/>
    <s v="New"/>
    <x v="1"/>
    <s v="Trekking Poles"/>
    <n v="5"/>
    <n v="72.900000000000006"/>
    <n v="0.05"/>
    <n v="31.57"/>
    <n v="346.27499999999998"/>
    <n v="157.85"/>
    <n v="188.42499999999998"/>
    <n v="0.54414843693596127"/>
    <n v="2026"/>
    <x v="1"/>
    <n v="5"/>
    <x v="4"/>
  </r>
  <r>
    <n v="1816"/>
    <x v="136"/>
    <n v="2"/>
    <s v="May"/>
    <x v="4"/>
    <x v="0"/>
    <x v="3"/>
    <x v="7"/>
    <x v="0"/>
    <s v="New"/>
    <x v="1"/>
    <s v="Hiking Daypack 20L"/>
    <n v="1"/>
    <n v="91.07"/>
    <n v="0"/>
    <n v="45.3"/>
    <n v="91.07"/>
    <n v="45.3"/>
    <n v="45.769999999999996"/>
    <n v="0.50258043263423735"/>
    <n v="2026"/>
    <x v="1"/>
    <n v="5"/>
    <x v="4"/>
  </r>
  <r>
    <n v="2128"/>
    <x v="136"/>
    <n v="2"/>
    <s v="May"/>
    <x v="4"/>
    <x v="0"/>
    <x v="2"/>
    <x v="10"/>
    <x v="2"/>
    <s v="New"/>
    <x v="0"/>
    <s v="Commuter Helmet"/>
    <n v="1"/>
    <n v="81.86"/>
    <n v="0"/>
    <n v="43.14"/>
    <n v="81.86"/>
    <n v="43.14"/>
    <n v="38.72"/>
    <n v="0.47300268751526997"/>
    <n v="2026"/>
    <x v="1"/>
    <n v="5"/>
    <x v="4"/>
  </r>
  <r>
    <n v="2296"/>
    <x v="136"/>
    <n v="2"/>
    <s v="May"/>
    <x v="4"/>
    <x v="0"/>
    <x v="3"/>
    <x v="8"/>
    <x v="0"/>
    <s v="Returning"/>
    <x v="2"/>
    <s v="Packing Cube Set"/>
    <n v="1"/>
    <n v="45.45"/>
    <n v="0"/>
    <n v="17.93"/>
    <n v="45.45"/>
    <n v="17.93"/>
    <n v="27.520000000000003"/>
    <n v="0.60550055005500558"/>
    <n v="2026"/>
    <x v="1"/>
    <n v="5"/>
    <x v="4"/>
  </r>
  <r>
    <n v="2322"/>
    <x v="136"/>
    <n v="2"/>
    <s v="May"/>
    <x v="4"/>
    <x v="0"/>
    <x v="2"/>
    <x v="10"/>
    <x v="2"/>
    <s v="Business"/>
    <x v="1"/>
    <s v="Trekking Poles"/>
    <n v="1"/>
    <n v="70.62"/>
    <n v="0"/>
    <n v="32.53"/>
    <n v="70.62"/>
    <n v="32.53"/>
    <n v="38.090000000000003"/>
    <n v="0.53936561880487111"/>
    <n v="2026"/>
    <x v="1"/>
    <n v="5"/>
    <x v="4"/>
  </r>
  <r>
    <n v="3480"/>
    <x v="136"/>
    <n v="2"/>
    <s v="May"/>
    <x v="4"/>
    <x v="0"/>
    <x v="3"/>
    <x v="8"/>
    <x v="0"/>
    <s v="New"/>
    <x v="4"/>
    <s v="Training Mat"/>
    <n v="2"/>
    <n v="51.56"/>
    <n v="0"/>
    <n v="22.46"/>
    <n v="103.12"/>
    <n v="44.92"/>
    <n v="58.2"/>
    <n v="0.56439100077579518"/>
    <n v="2026"/>
    <x v="1"/>
    <n v="5"/>
    <x v="4"/>
  </r>
  <r>
    <n v="4426"/>
    <x v="136"/>
    <n v="2"/>
    <s v="May"/>
    <x v="4"/>
    <x v="0"/>
    <x v="3"/>
    <x v="8"/>
    <x v="0"/>
    <s v="New"/>
    <x v="1"/>
    <s v="Trail Boots"/>
    <n v="2"/>
    <n v="146.22"/>
    <n v="0"/>
    <n v="81.069999999999993"/>
    <n v="292.44"/>
    <n v="162.13999999999999"/>
    <n v="130.30000000000001"/>
    <n v="0.4455614826973055"/>
    <n v="2026"/>
    <x v="1"/>
    <n v="5"/>
    <x v="4"/>
  </r>
  <r>
    <n v="4938"/>
    <x v="136"/>
    <n v="2"/>
    <s v="May"/>
    <x v="4"/>
    <x v="0"/>
    <x v="3"/>
    <x v="13"/>
    <x v="2"/>
    <s v="Returning"/>
    <x v="4"/>
    <s v="Training Mat"/>
    <n v="2"/>
    <n v="51.34"/>
    <n v="0"/>
    <n v="22.17"/>
    <n v="102.68"/>
    <n v="44.34"/>
    <n v="58.34"/>
    <n v="0.56817296455005839"/>
    <n v="2026"/>
    <x v="1"/>
    <n v="5"/>
    <x v="4"/>
  </r>
  <r>
    <n v="915"/>
    <x v="137"/>
    <n v="2"/>
    <s v="May"/>
    <x v="4"/>
    <x v="0"/>
    <x v="3"/>
    <x v="8"/>
    <x v="0"/>
    <s v="New"/>
    <x v="1"/>
    <s v="Summit Backpack 45L"/>
    <n v="1"/>
    <n v="153.61000000000001"/>
    <n v="0.05"/>
    <n v="79.94"/>
    <n v="145.92950000000002"/>
    <n v="79.94"/>
    <n v="65.989500000000021"/>
    <n v="0.45220123415758989"/>
    <n v="2026"/>
    <x v="1"/>
    <n v="5"/>
    <x v="4"/>
  </r>
  <r>
    <n v="1188"/>
    <x v="137"/>
    <n v="2"/>
    <s v="May"/>
    <x v="4"/>
    <x v="0"/>
    <x v="1"/>
    <x v="6"/>
    <x v="0"/>
    <s v="Returning"/>
    <x v="3"/>
    <s v="Portable Camp Stove"/>
    <n v="1"/>
    <n v="82.44"/>
    <n v="0.15"/>
    <n v="39.380000000000003"/>
    <n v="70.073999999999998"/>
    <n v="39.380000000000003"/>
    <n v="30.693999999999996"/>
    <n v="0.43802266175757054"/>
    <n v="2026"/>
    <x v="1"/>
    <n v="5"/>
    <x v="4"/>
  </r>
  <r>
    <n v="1594"/>
    <x v="137"/>
    <n v="2"/>
    <s v="May"/>
    <x v="4"/>
    <x v="0"/>
    <x v="0"/>
    <x v="0"/>
    <x v="1"/>
    <s v="Business"/>
    <x v="1"/>
    <s v="Hiking Daypack 20L"/>
    <n v="10"/>
    <n v="92.09"/>
    <n v="0.15"/>
    <n v="45.13"/>
    <n v="782.7650000000001"/>
    <n v="451.3"/>
    <n v="331.46500000000009"/>
    <n v="0.42345403792964686"/>
    <n v="2026"/>
    <x v="1"/>
    <n v="5"/>
    <x v="4"/>
  </r>
  <r>
    <n v="3022"/>
    <x v="137"/>
    <n v="2"/>
    <s v="May"/>
    <x v="4"/>
    <x v="0"/>
    <x v="3"/>
    <x v="8"/>
    <x v="3"/>
    <s v="New"/>
    <x v="2"/>
    <s v="Insulated Bottle"/>
    <n v="1"/>
    <n v="36.72"/>
    <n v="0"/>
    <n v="13.67"/>
    <n v="36.72"/>
    <n v="13.67"/>
    <n v="23.049999999999997"/>
    <n v="0.62772331154684091"/>
    <n v="2026"/>
    <x v="1"/>
    <n v="5"/>
    <x v="4"/>
  </r>
  <r>
    <n v="588"/>
    <x v="138"/>
    <n v="2"/>
    <s v="May"/>
    <x v="4"/>
    <x v="0"/>
    <x v="1"/>
    <x v="1"/>
    <x v="1"/>
    <s v="Business"/>
    <x v="2"/>
    <s v="Carry-On Duffel"/>
    <n v="3"/>
    <n v="132.41999999999999"/>
    <n v="0.05"/>
    <n v="67.09"/>
    <n v="377.39699999999999"/>
    <n v="201.27"/>
    <n v="176.12699999999998"/>
    <n v="0.46668892439526544"/>
    <n v="2026"/>
    <x v="1"/>
    <n v="5"/>
    <x v="4"/>
  </r>
  <r>
    <n v="1016"/>
    <x v="138"/>
    <n v="2"/>
    <s v="May"/>
    <x v="4"/>
    <x v="0"/>
    <x v="3"/>
    <x v="13"/>
    <x v="2"/>
    <s v="Returning"/>
    <x v="3"/>
    <s v="Trail Tent 2P"/>
    <n v="2"/>
    <n v="192.1"/>
    <n v="0.05"/>
    <n v="106.07"/>
    <n v="364.98999999999995"/>
    <n v="212.14"/>
    <n v="152.84999999999997"/>
    <n v="0.41877859667388145"/>
    <n v="2026"/>
    <x v="1"/>
    <n v="5"/>
    <x v="4"/>
  </r>
  <r>
    <n v="1930"/>
    <x v="138"/>
    <n v="2"/>
    <s v="May"/>
    <x v="4"/>
    <x v="0"/>
    <x v="2"/>
    <x v="16"/>
    <x v="2"/>
    <s v="New"/>
    <x v="2"/>
    <s v="Insulated Bottle"/>
    <n v="4"/>
    <n v="36.94"/>
    <n v="0"/>
    <n v="13.63"/>
    <n v="147.76"/>
    <n v="54.52"/>
    <n v="93.239999999999981"/>
    <n v="0.63102328099620997"/>
    <n v="2026"/>
    <x v="1"/>
    <n v="5"/>
    <x v="4"/>
  </r>
  <r>
    <n v="2658"/>
    <x v="138"/>
    <n v="2"/>
    <s v="May"/>
    <x v="4"/>
    <x v="0"/>
    <x v="0"/>
    <x v="15"/>
    <x v="0"/>
    <s v="Business"/>
    <x v="1"/>
    <s v="Summit Backpack 45L"/>
    <n v="1"/>
    <n v="153.16999999999999"/>
    <n v="0"/>
    <n v="78.489999999999995"/>
    <n v="153.16999999999999"/>
    <n v="78.489999999999995"/>
    <n v="74.679999999999993"/>
    <n v="0.48756283867598094"/>
    <n v="2026"/>
    <x v="1"/>
    <n v="5"/>
    <x v="4"/>
  </r>
  <r>
    <n v="2951"/>
    <x v="138"/>
    <n v="2"/>
    <s v="May"/>
    <x v="4"/>
    <x v="0"/>
    <x v="0"/>
    <x v="0"/>
    <x v="0"/>
    <s v="Business"/>
    <x v="0"/>
    <s v="Commuter Helmet"/>
    <n v="2"/>
    <n v="82.85"/>
    <n v="0"/>
    <n v="42.53"/>
    <n v="165.7"/>
    <n v="85.06"/>
    <n v="80.639999999999986"/>
    <n v="0.48666264333132164"/>
    <n v="2026"/>
    <x v="1"/>
    <n v="5"/>
    <x v="4"/>
  </r>
  <r>
    <n v="4328"/>
    <x v="138"/>
    <n v="2"/>
    <s v="May"/>
    <x v="4"/>
    <x v="0"/>
    <x v="2"/>
    <x v="5"/>
    <x v="3"/>
    <s v="New"/>
    <x v="1"/>
    <s v="Trail Boots"/>
    <n v="1"/>
    <n v="143.52000000000001"/>
    <n v="0"/>
    <n v="81.040000000000006"/>
    <n v="143.52000000000001"/>
    <n v="81.040000000000006"/>
    <n v="62.480000000000004"/>
    <n v="0.435340022296544"/>
    <n v="2026"/>
    <x v="1"/>
    <n v="5"/>
    <x v="4"/>
  </r>
  <r>
    <n v="4591"/>
    <x v="138"/>
    <n v="2"/>
    <s v="May"/>
    <x v="4"/>
    <x v="0"/>
    <x v="2"/>
    <x v="16"/>
    <x v="2"/>
    <s v="New"/>
    <x v="3"/>
    <s v="Trail Tent 2P"/>
    <n v="1"/>
    <n v="192.94"/>
    <n v="0"/>
    <n v="105.15"/>
    <n v="192.94"/>
    <n v="105.15"/>
    <n v="87.789999999999992"/>
    <n v="0.45501192080439512"/>
    <n v="2026"/>
    <x v="1"/>
    <n v="5"/>
    <x v="4"/>
  </r>
  <r>
    <n v="280"/>
    <x v="139"/>
    <n v="2"/>
    <s v="May"/>
    <x v="4"/>
    <x v="0"/>
    <x v="3"/>
    <x v="8"/>
    <x v="2"/>
    <s v="Business"/>
    <x v="2"/>
    <s v="Travel Backpack 35L"/>
    <n v="1"/>
    <n v="168.56"/>
    <n v="0"/>
    <n v="85.46"/>
    <n v="168.56"/>
    <n v="85.46"/>
    <n v="83.100000000000009"/>
    <n v="0.49299952539155201"/>
    <n v="2026"/>
    <x v="1"/>
    <n v="5"/>
    <x v="4"/>
  </r>
  <r>
    <n v="409"/>
    <x v="139"/>
    <n v="2"/>
    <s v="May"/>
    <x v="4"/>
    <x v="0"/>
    <x v="0"/>
    <x v="0"/>
    <x v="0"/>
    <s v="New"/>
    <x v="3"/>
    <s v="Compact Sleeping Bag"/>
    <n v="2"/>
    <n v="123.9"/>
    <n v="0"/>
    <n v="58.95"/>
    <n v="247.8"/>
    <n v="117.9"/>
    <n v="129.9"/>
    <n v="0.52421307506053272"/>
    <n v="2026"/>
    <x v="1"/>
    <n v="5"/>
    <x v="4"/>
  </r>
  <r>
    <n v="1372"/>
    <x v="139"/>
    <n v="2"/>
    <s v="May"/>
    <x v="4"/>
    <x v="0"/>
    <x v="0"/>
    <x v="9"/>
    <x v="0"/>
    <s v="New"/>
    <x v="1"/>
    <s v="Trail Boots"/>
    <n v="2"/>
    <n v="140.93"/>
    <n v="0"/>
    <n v="81.040000000000006"/>
    <n v="281.86"/>
    <n v="162.08000000000001"/>
    <n v="119.78"/>
    <n v="0.42496274746327961"/>
    <n v="2026"/>
    <x v="1"/>
    <n v="5"/>
    <x v="4"/>
  </r>
  <r>
    <n v="2327"/>
    <x v="139"/>
    <n v="2"/>
    <s v="May"/>
    <x v="4"/>
    <x v="0"/>
    <x v="2"/>
    <x v="5"/>
    <x v="2"/>
    <s v="Returning"/>
    <x v="1"/>
    <s v="Trekking Poles"/>
    <n v="1"/>
    <n v="73.150000000000006"/>
    <n v="0"/>
    <n v="32.950000000000003"/>
    <n v="73.150000000000006"/>
    <n v="32.950000000000003"/>
    <n v="40.200000000000003"/>
    <n v="0.54955570745044424"/>
    <n v="2026"/>
    <x v="1"/>
    <n v="5"/>
    <x v="4"/>
  </r>
  <r>
    <n v="2703"/>
    <x v="139"/>
    <n v="2"/>
    <s v="May"/>
    <x v="4"/>
    <x v="0"/>
    <x v="3"/>
    <x v="8"/>
    <x v="2"/>
    <s v="Business"/>
    <x v="3"/>
    <s v="Trail Tent 2P"/>
    <n v="2"/>
    <n v="197.35"/>
    <n v="0.05"/>
    <n v="102.63"/>
    <n v="374.96499999999997"/>
    <n v="205.26"/>
    <n v="169.70499999999998"/>
    <n v="0.45258890829810783"/>
    <n v="2026"/>
    <x v="1"/>
    <n v="5"/>
    <x v="4"/>
  </r>
  <r>
    <n v="2776"/>
    <x v="139"/>
    <n v="2"/>
    <s v="May"/>
    <x v="4"/>
    <x v="0"/>
    <x v="3"/>
    <x v="4"/>
    <x v="0"/>
    <s v="Business"/>
    <x v="2"/>
    <s v="Insulated Bottle"/>
    <n v="3"/>
    <n v="36.74"/>
    <n v="0.05"/>
    <n v="13.97"/>
    <n v="104.70899999999999"/>
    <n v="41.910000000000004"/>
    <n v="62.798999999999985"/>
    <n v="0.59974787267570118"/>
    <n v="2026"/>
    <x v="1"/>
    <n v="5"/>
    <x v="4"/>
  </r>
  <r>
    <n v="3411"/>
    <x v="139"/>
    <n v="2"/>
    <s v="May"/>
    <x v="4"/>
    <x v="0"/>
    <x v="1"/>
    <x v="11"/>
    <x v="0"/>
    <s v="Returning"/>
    <x v="1"/>
    <s v="Summit Backpack 45L"/>
    <n v="2"/>
    <n v="151.35"/>
    <n v="0.05"/>
    <n v="77.150000000000006"/>
    <n v="287.565"/>
    <n v="154.30000000000001"/>
    <n v="133.26499999999999"/>
    <n v="0.46342566028550064"/>
    <n v="2026"/>
    <x v="1"/>
    <n v="5"/>
    <x v="4"/>
  </r>
  <r>
    <n v="3841"/>
    <x v="139"/>
    <n v="2"/>
    <s v="May"/>
    <x v="4"/>
    <x v="0"/>
    <x v="0"/>
    <x v="15"/>
    <x v="2"/>
    <s v="New"/>
    <x v="0"/>
    <s v="Trail Bike Light"/>
    <n v="2"/>
    <n v="50.09"/>
    <n v="0.05"/>
    <n v="23.16"/>
    <n v="95.171000000000006"/>
    <n v="46.32"/>
    <n v="48.851000000000006"/>
    <n v="0.51329711781950382"/>
    <n v="2026"/>
    <x v="1"/>
    <n v="5"/>
    <x v="4"/>
  </r>
  <r>
    <n v="5121"/>
    <x v="139"/>
    <n v="2"/>
    <s v="May"/>
    <x v="4"/>
    <x v="0"/>
    <x v="0"/>
    <x v="9"/>
    <x v="0"/>
    <s v="New"/>
    <x v="4"/>
    <s v="Weighted Vest"/>
    <n v="2"/>
    <n v="121.96"/>
    <n v="0.05"/>
    <n v="71.2"/>
    <n v="231.72399999999999"/>
    <n v="142.4"/>
    <n v="89.323999999999984"/>
    <n v="0.38547582468799085"/>
    <n v="2026"/>
    <x v="1"/>
    <n v="5"/>
    <x v="4"/>
  </r>
  <r>
    <n v="53"/>
    <x v="140"/>
    <n v="2"/>
    <s v="May"/>
    <x v="4"/>
    <x v="0"/>
    <x v="3"/>
    <x v="13"/>
    <x v="0"/>
    <s v="Business"/>
    <x v="2"/>
    <s v="Carry-On Duffel"/>
    <n v="1"/>
    <n v="134.28"/>
    <n v="0.05"/>
    <n v="65.44"/>
    <n v="127.56599999999999"/>
    <n v="65.44"/>
    <n v="62.125999999999991"/>
    <n v="0.487010645469796"/>
    <n v="2026"/>
    <x v="1"/>
    <n v="5"/>
    <x v="4"/>
  </r>
  <r>
    <n v="127"/>
    <x v="140"/>
    <n v="2"/>
    <s v="May"/>
    <x v="4"/>
    <x v="0"/>
    <x v="3"/>
    <x v="7"/>
    <x v="0"/>
    <s v="Business"/>
    <x v="0"/>
    <s v="Cycling Pack 12L"/>
    <n v="3"/>
    <n v="100.48"/>
    <n v="0.05"/>
    <n v="50.68"/>
    <n v="286.36799999999999"/>
    <n v="152.04"/>
    <n v="134.328"/>
    <n v="0.46907475695608447"/>
    <n v="2026"/>
    <x v="1"/>
    <n v="5"/>
    <x v="4"/>
  </r>
  <r>
    <n v="1092"/>
    <x v="140"/>
    <n v="2"/>
    <s v="May"/>
    <x v="4"/>
    <x v="0"/>
    <x v="3"/>
    <x v="8"/>
    <x v="0"/>
    <s v="New"/>
    <x v="4"/>
    <s v="Recovery Roller"/>
    <n v="3"/>
    <n v="36.229999999999997"/>
    <n v="0"/>
    <n v="13.55"/>
    <n v="108.69"/>
    <n v="40.650000000000006"/>
    <n v="68.039999999999992"/>
    <n v="0.62600055202870541"/>
    <n v="2026"/>
    <x v="1"/>
    <n v="5"/>
    <x v="4"/>
  </r>
  <r>
    <n v="1213"/>
    <x v="140"/>
    <n v="2"/>
    <s v="May"/>
    <x v="4"/>
    <x v="0"/>
    <x v="2"/>
    <x v="2"/>
    <x v="3"/>
    <s v="Returning"/>
    <x v="3"/>
    <s v="Compact Sleeping Bag"/>
    <n v="3"/>
    <n v="120.61"/>
    <n v="0"/>
    <n v="60.17"/>
    <n v="361.83"/>
    <n v="180.51"/>
    <n v="181.32"/>
    <n v="0.50111931017328581"/>
    <n v="2026"/>
    <x v="1"/>
    <n v="5"/>
    <x v="4"/>
  </r>
  <r>
    <n v="1849"/>
    <x v="140"/>
    <n v="2"/>
    <s v="May"/>
    <x v="4"/>
    <x v="0"/>
    <x v="2"/>
    <x v="5"/>
    <x v="3"/>
    <s v="Returning"/>
    <x v="2"/>
    <s v="Packing Cube Set"/>
    <n v="3"/>
    <n v="46.46"/>
    <n v="0"/>
    <n v="18.71"/>
    <n v="139.38"/>
    <n v="56.13"/>
    <n v="83.25"/>
    <n v="0.59728798966853214"/>
    <n v="2026"/>
    <x v="1"/>
    <n v="5"/>
    <x v="4"/>
  </r>
  <r>
    <n v="2395"/>
    <x v="140"/>
    <n v="2"/>
    <s v="May"/>
    <x v="4"/>
    <x v="0"/>
    <x v="1"/>
    <x v="12"/>
    <x v="0"/>
    <s v="Business"/>
    <x v="4"/>
    <s v="Recovery Roller"/>
    <n v="1"/>
    <n v="36.9"/>
    <n v="0.05"/>
    <n v="13.89"/>
    <n v="35.055"/>
    <n v="13.89"/>
    <n v="21.164999999999999"/>
    <n v="0.60376551133932388"/>
    <n v="2026"/>
    <x v="1"/>
    <n v="5"/>
    <x v="4"/>
  </r>
  <r>
    <n v="4166"/>
    <x v="140"/>
    <n v="2"/>
    <s v="May"/>
    <x v="4"/>
    <x v="0"/>
    <x v="2"/>
    <x v="3"/>
    <x v="0"/>
    <s v="New"/>
    <x v="4"/>
    <s v="Resistance Band Set"/>
    <n v="6"/>
    <n v="40.61"/>
    <n v="0.05"/>
    <n v="15.14"/>
    <n v="231.47699999999998"/>
    <n v="90.84"/>
    <n v="140.63699999999997"/>
    <n v="0.607563602431343"/>
    <n v="2026"/>
    <x v="1"/>
    <n v="5"/>
    <x v="4"/>
  </r>
  <r>
    <n v="1004"/>
    <x v="141"/>
    <n v="2"/>
    <s v="May"/>
    <x v="4"/>
    <x v="0"/>
    <x v="3"/>
    <x v="13"/>
    <x v="0"/>
    <s v="Business"/>
    <x v="2"/>
    <s v="Insulated Bottle"/>
    <n v="2"/>
    <n v="36.86"/>
    <n v="0.05"/>
    <n v="13.85"/>
    <n v="70.033999999999992"/>
    <n v="27.7"/>
    <n v="42.333999999999989"/>
    <n v="0.60447782505640113"/>
    <n v="2026"/>
    <x v="1"/>
    <n v="5"/>
    <x v="4"/>
  </r>
  <r>
    <n v="1012"/>
    <x v="141"/>
    <n v="2"/>
    <s v="May"/>
    <x v="4"/>
    <x v="0"/>
    <x v="1"/>
    <x v="6"/>
    <x v="0"/>
    <s v="New"/>
    <x v="1"/>
    <s v="Summit Backpack 45L"/>
    <n v="3"/>
    <n v="156.74"/>
    <n v="0"/>
    <n v="79.819999999999993"/>
    <n v="470.22"/>
    <n v="239.45999999999998"/>
    <n v="230.76000000000005"/>
    <n v="0.49074901110118674"/>
    <n v="2026"/>
    <x v="1"/>
    <n v="5"/>
    <x v="4"/>
  </r>
  <r>
    <n v="2180"/>
    <x v="141"/>
    <n v="2"/>
    <s v="May"/>
    <x v="4"/>
    <x v="0"/>
    <x v="0"/>
    <x v="9"/>
    <x v="1"/>
    <s v="Returning"/>
    <x v="0"/>
    <s v="Trail Bike Light"/>
    <n v="3"/>
    <n v="51.04"/>
    <n v="0.2"/>
    <n v="22.32"/>
    <n v="122.49600000000001"/>
    <n v="66.960000000000008"/>
    <n v="55.536000000000001"/>
    <n v="0.45336990595611282"/>
    <n v="2026"/>
    <x v="1"/>
    <n v="5"/>
    <x v="4"/>
  </r>
  <r>
    <n v="3659"/>
    <x v="141"/>
    <n v="2"/>
    <s v="May"/>
    <x v="4"/>
    <x v="0"/>
    <x v="3"/>
    <x v="13"/>
    <x v="2"/>
    <s v="New"/>
    <x v="1"/>
    <s v="Hiking Daypack 20L"/>
    <n v="2"/>
    <n v="93.55"/>
    <n v="0"/>
    <n v="44.31"/>
    <n v="187.1"/>
    <n v="88.62"/>
    <n v="98.47999999999999"/>
    <n v="0.52634954569748793"/>
    <n v="2026"/>
    <x v="1"/>
    <n v="5"/>
    <x v="4"/>
  </r>
  <r>
    <n v="3775"/>
    <x v="141"/>
    <n v="2"/>
    <s v="May"/>
    <x v="4"/>
    <x v="0"/>
    <x v="2"/>
    <x v="2"/>
    <x v="0"/>
    <s v="Business"/>
    <x v="2"/>
    <s v="Carry-On Duffel"/>
    <n v="1"/>
    <n v="131.74"/>
    <n v="0"/>
    <n v="66.650000000000006"/>
    <n v="131.74"/>
    <n v="66.650000000000006"/>
    <n v="65.09"/>
    <n v="0.49407924700166994"/>
    <n v="2026"/>
    <x v="1"/>
    <n v="5"/>
    <x v="4"/>
  </r>
  <r>
    <n v="4071"/>
    <x v="141"/>
    <n v="2"/>
    <s v="May"/>
    <x v="4"/>
    <x v="0"/>
    <x v="3"/>
    <x v="8"/>
    <x v="0"/>
    <s v="New"/>
    <x v="1"/>
    <s v="Hiking Daypack 20L"/>
    <n v="5"/>
    <n v="91.79"/>
    <n v="0.05"/>
    <n v="44.48"/>
    <n v="436.0025"/>
    <n v="222.39999999999998"/>
    <n v="213.60250000000002"/>
    <n v="0.48991118170193981"/>
    <n v="2026"/>
    <x v="1"/>
    <n v="5"/>
    <x v="4"/>
  </r>
  <r>
    <n v="5137"/>
    <x v="141"/>
    <n v="2"/>
    <s v="May"/>
    <x v="4"/>
    <x v="0"/>
    <x v="3"/>
    <x v="13"/>
    <x v="0"/>
    <s v="Business"/>
    <x v="1"/>
    <s v="Summit Backpack 45L"/>
    <n v="4"/>
    <n v="155.4"/>
    <n v="0.05"/>
    <n v="77.31"/>
    <n v="590.52"/>
    <n v="309.24"/>
    <n v="281.27999999999997"/>
    <n v="0.47632595001016048"/>
    <n v="2026"/>
    <x v="1"/>
    <n v="5"/>
    <x v="4"/>
  </r>
  <r>
    <n v="133"/>
    <x v="142"/>
    <n v="2"/>
    <s v="May"/>
    <x v="4"/>
    <x v="0"/>
    <x v="1"/>
    <x v="1"/>
    <x v="0"/>
    <s v="New"/>
    <x v="2"/>
    <s v="Insulated Bottle"/>
    <n v="1"/>
    <n v="36.57"/>
    <n v="0.05"/>
    <n v="13.33"/>
    <n v="34.741500000000002"/>
    <n v="13.33"/>
    <n v="21.411500000000004"/>
    <n v="0.61630902522919284"/>
    <n v="2026"/>
    <x v="1"/>
    <n v="5"/>
    <x v="4"/>
  </r>
  <r>
    <n v="1385"/>
    <x v="142"/>
    <n v="2"/>
    <s v="May"/>
    <x v="4"/>
    <x v="0"/>
    <x v="2"/>
    <x v="16"/>
    <x v="0"/>
    <s v="New"/>
    <x v="0"/>
    <s v="Compact Repair Kit"/>
    <n v="2"/>
    <n v="41.19"/>
    <n v="0"/>
    <n v="17.190000000000001"/>
    <n v="82.38"/>
    <n v="34.380000000000003"/>
    <n v="47.999999999999993"/>
    <n v="0.58266569555717407"/>
    <n v="2026"/>
    <x v="1"/>
    <n v="5"/>
    <x v="4"/>
  </r>
  <r>
    <n v="1597"/>
    <x v="142"/>
    <n v="2"/>
    <s v="May"/>
    <x v="4"/>
    <x v="0"/>
    <x v="3"/>
    <x v="8"/>
    <x v="0"/>
    <s v="Returning"/>
    <x v="2"/>
    <s v="Carry-On Duffel"/>
    <n v="1"/>
    <n v="136.66999999999999"/>
    <n v="0.05"/>
    <n v="67.099999999999994"/>
    <n v="129.83649999999997"/>
    <n v="67.099999999999994"/>
    <n v="62.736499999999978"/>
    <n v="0.48319617364916639"/>
    <n v="2026"/>
    <x v="1"/>
    <n v="5"/>
    <x v="4"/>
  </r>
  <r>
    <n v="2273"/>
    <x v="142"/>
    <n v="2"/>
    <s v="May"/>
    <x v="4"/>
    <x v="0"/>
    <x v="2"/>
    <x v="2"/>
    <x v="2"/>
    <s v="New"/>
    <x v="4"/>
    <s v="Recovery Roller"/>
    <n v="2"/>
    <n v="35.700000000000003"/>
    <n v="0"/>
    <n v="13.52"/>
    <n v="71.400000000000006"/>
    <n v="27.04"/>
    <n v="44.360000000000007"/>
    <n v="0.62128851540616248"/>
    <n v="2026"/>
    <x v="1"/>
    <n v="5"/>
    <x v="4"/>
  </r>
  <r>
    <n v="2931"/>
    <x v="142"/>
    <n v="2"/>
    <s v="May"/>
    <x v="4"/>
    <x v="0"/>
    <x v="0"/>
    <x v="0"/>
    <x v="0"/>
    <s v="Returning"/>
    <x v="0"/>
    <s v="Cycling Pack 12L"/>
    <n v="1"/>
    <n v="100.87"/>
    <n v="0"/>
    <n v="50.4"/>
    <n v="100.87"/>
    <n v="50.4"/>
    <n v="50.470000000000006"/>
    <n v="0.5003469812630118"/>
    <n v="2026"/>
    <x v="1"/>
    <n v="5"/>
    <x v="4"/>
  </r>
  <r>
    <n v="4143"/>
    <x v="142"/>
    <n v="2"/>
    <s v="May"/>
    <x v="4"/>
    <x v="0"/>
    <x v="2"/>
    <x v="16"/>
    <x v="2"/>
    <s v="Returning"/>
    <x v="2"/>
    <s v="Carry-On Duffel"/>
    <n v="1"/>
    <n v="130.80000000000001"/>
    <n v="0"/>
    <n v="68.7"/>
    <n v="130.80000000000001"/>
    <n v="68.7"/>
    <n v="62.100000000000009"/>
    <n v="0.4747706422018349"/>
    <n v="2026"/>
    <x v="1"/>
    <n v="5"/>
    <x v="4"/>
  </r>
  <r>
    <n v="4504"/>
    <x v="142"/>
    <n v="2"/>
    <s v="May"/>
    <x v="4"/>
    <x v="0"/>
    <x v="0"/>
    <x v="9"/>
    <x v="3"/>
    <s v="Returning"/>
    <x v="1"/>
    <s v="Summit Backpack 45L"/>
    <n v="1"/>
    <n v="153.88999999999999"/>
    <n v="0"/>
    <n v="79.64"/>
    <n v="153.88999999999999"/>
    <n v="79.64"/>
    <n v="74.249999999999986"/>
    <n v="0.4824874910650464"/>
    <n v="2026"/>
    <x v="1"/>
    <n v="5"/>
    <x v="4"/>
  </r>
  <r>
    <n v="656"/>
    <x v="143"/>
    <n v="2"/>
    <s v="May"/>
    <x v="4"/>
    <x v="0"/>
    <x v="3"/>
    <x v="7"/>
    <x v="0"/>
    <s v="New"/>
    <x v="3"/>
    <s v="Compact Sleeping Bag"/>
    <n v="1"/>
    <n v="122.51"/>
    <n v="0.15"/>
    <n v="62.2"/>
    <n v="104.1335"/>
    <n v="62.2"/>
    <n v="41.933499999999995"/>
    <n v="0.40268981643755369"/>
    <n v="2026"/>
    <x v="1"/>
    <n v="5"/>
    <x v="4"/>
  </r>
  <r>
    <n v="979"/>
    <x v="143"/>
    <n v="2"/>
    <s v="May"/>
    <x v="4"/>
    <x v="0"/>
    <x v="3"/>
    <x v="4"/>
    <x v="1"/>
    <s v="Returning"/>
    <x v="0"/>
    <s v="Commuter Helmet"/>
    <n v="8"/>
    <n v="79.94"/>
    <n v="0.15"/>
    <n v="41.65"/>
    <n v="543.59199999999998"/>
    <n v="333.2"/>
    <n v="210.392"/>
    <n v="0.38704028021015763"/>
    <n v="2026"/>
    <x v="1"/>
    <n v="5"/>
    <x v="4"/>
  </r>
  <r>
    <n v="1510"/>
    <x v="143"/>
    <n v="2"/>
    <s v="May"/>
    <x v="4"/>
    <x v="0"/>
    <x v="3"/>
    <x v="7"/>
    <x v="0"/>
    <s v="New"/>
    <x v="0"/>
    <s v="Trail Bike Light"/>
    <n v="2"/>
    <n v="50.78"/>
    <n v="0.05"/>
    <n v="23.03"/>
    <n v="96.481999999999999"/>
    <n v="46.06"/>
    <n v="50.421999999999997"/>
    <n v="0.52260525279326708"/>
    <n v="2026"/>
    <x v="1"/>
    <n v="5"/>
    <x v="4"/>
  </r>
  <r>
    <n v="1959"/>
    <x v="143"/>
    <n v="2"/>
    <s v="May"/>
    <x v="4"/>
    <x v="0"/>
    <x v="0"/>
    <x v="15"/>
    <x v="3"/>
    <s v="Business"/>
    <x v="0"/>
    <s v="Commuter Helmet"/>
    <n v="2"/>
    <n v="80.59"/>
    <n v="0.05"/>
    <n v="41.44"/>
    <n v="153.12100000000001"/>
    <n v="82.88"/>
    <n v="70.241000000000014"/>
    <n v="0.45872871781140412"/>
    <n v="2026"/>
    <x v="1"/>
    <n v="5"/>
    <x v="4"/>
  </r>
  <r>
    <n v="2089"/>
    <x v="143"/>
    <n v="2"/>
    <s v="May"/>
    <x v="4"/>
    <x v="0"/>
    <x v="0"/>
    <x v="15"/>
    <x v="3"/>
    <s v="New"/>
    <x v="4"/>
    <s v="Recovery Roller"/>
    <n v="3"/>
    <n v="35.75"/>
    <n v="0.15"/>
    <n v="13.54"/>
    <n v="91.162499999999994"/>
    <n v="40.619999999999997"/>
    <n v="50.542499999999997"/>
    <n v="0.55442204853969557"/>
    <n v="2026"/>
    <x v="1"/>
    <n v="5"/>
    <x v="4"/>
  </r>
  <r>
    <n v="2446"/>
    <x v="143"/>
    <n v="2"/>
    <s v="May"/>
    <x v="4"/>
    <x v="0"/>
    <x v="1"/>
    <x v="12"/>
    <x v="0"/>
    <s v="New"/>
    <x v="3"/>
    <s v="Trail Tent 2P"/>
    <n v="5"/>
    <n v="195.78"/>
    <n v="0.1"/>
    <n v="101.98"/>
    <n v="881.01"/>
    <n v="509.90000000000003"/>
    <n v="371.10999999999996"/>
    <n v="0.4212324491208953"/>
    <n v="2026"/>
    <x v="1"/>
    <n v="5"/>
    <x v="4"/>
  </r>
  <r>
    <n v="2847"/>
    <x v="143"/>
    <n v="2"/>
    <s v="May"/>
    <x v="4"/>
    <x v="0"/>
    <x v="3"/>
    <x v="13"/>
    <x v="0"/>
    <s v="Returning"/>
    <x v="3"/>
    <s v="Compact Sleeping Bag"/>
    <n v="2"/>
    <n v="125.95"/>
    <n v="0.05"/>
    <n v="61.74"/>
    <n v="239.30500000000001"/>
    <n v="123.48"/>
    <n v="115.825"/>
    <n v="0.48400576669940032"/>
    <n v="2026"/>
    <x v="1"/>
    <n v="5"/>
    <x v="4"/>
  </r>
  <r>
    <n v="3454"/>
    <x v="143"/>
    <n v="2"/>
    <s v="May"/>
    <x v="4"/>
    <x v="0"/>
    <x v="3"/>
    <x v="7"/>
    <x v="0"/>
    <s v="New"/>
    <x v="4"/>
    <s v="Resistance Band Set"/>
    <n v="2"/>
    <n v="41.32"/>
    <n v="0"/>
    <n v="14.91"/>
    <n v="82.64"/>
    <n v="29.82"/>
    <n v="52.82"/>
    <n v="0.63915779283639884"/>
    <n v="2026"/>
    <x v="1"/>
    <n v="5"/>
    <x v="4"/>
  </r>
  <r>
    <n v="4472"/>
    <x v="143"/>
    <n v="2"/>
    <s v="May"/>
    <x v="4"/>
    <x v="0"/>
    <x v="3"/>
    <x v="8"/>
    <x v="3"/>
    <s v="New"/>
    <x v="1"/>
    <s v="Trail Boots"/>
    <n v="2"/>
    <n v="144.01"/>
    <n v="0"/>
    <n v="79.37"/>
    <n v="288.02"/>
    <n v="158.74"/>
    <n v="129.27999999999997"/>
    <n v="0.44885771821401282"/>
    <n v="2026"/>
    <x v="1"/>
    <n v="5"/>
    <x v="4"/>
  </r>
  <r>
    <n v="4852"/>
    <x v="143"/>
    <n v="2"/>
    <s v="May"/>
    <x v="4"/>
    <x v="0"/>
    <x v="0"/>
    <x v="15"/>
    <x v="0"/>
    <s v="Business"/>
    <x v="0"/>
    <s v="Trail Bike Light"/>
    <n v="2"/>
    <n v="51.17"/>
    <n v="0.05"/>
    <n v="21.97"/>
    <n v="97.222999999999999"/>
    <n v="43.94"/>
    <n v="53.283000000000001"/>
    <n v="0.54804932989107513"/>
    <n v="2026"/>
    <x v="1"/>
    <n v="5"/>
    <x v="4"/>
  </r>
  <r>
    <n v="4959"/>
    <x v="143"/>
    <n v="2"/>
    <s v="May"/>
    <x v="4"/>
    <x v="0"/>
    <x v="0"/>
    <x v="0"/>
    <x v="1"/>
    <s v="Business"/>
    <x v="3"/>
    <s v="Portable Camp Stove"/>
    <n v="6"/>
    <n v="83.58"/>
    <n v="0.2"/>
    <n v="40.5"/>
    <n v="401.18400000000003"/>
    <n v="243"/>
    <n v="158.18400000000003"/>
    <n v="0.39429289303661169"/>
    <n v="2026"/>
    <x v="1"/>
    <n v="5"/>
    <x v="4"/>
  </r>
  <r>
    <n v="5056"/>
    <x v="143"/>
    <n v="2"/>
    <s v="May"/>
    <x v="4"/>
    <x v="0"/>
    <x v="2"/>
    <x v="16"/>
    <x v="3"/>
    <s v="Returning"/>
    <x v="3"/>
    <s v="Portable Camp Stove"/>
    <n v="2"/>
    <n v="80.010000000000005"/>
    <n v="0"/>
    <n v="38.54"/>
    <n v="160.02000000000001"/>
    <n v="77.08"/>
    <n v="82.940000000000012"/>
    <n v="0.51831021122359711"/>
    <n v="2026"/>
    <x v="1"/>
    <n v="5"/>
    <x v="4"/>
  </r>
  <r>
    <n v="1152"/>
    <x v="144"/>
    <n v="2"/>
    <s v="May"/>
    <x v="4"/>
    <x v="0"/>
    <x v="3"/>
    <x v="7"/>
    <x v="0"/>
    <s v="New"/>
    <x v="1"/>
    <s v="Hiking Daypack 20L"/>
    <n v="2"/>
    <n v="94.4"/>
    <n v="0"/>
    <n v="46.39"/>
    <n v="188.8"/>
    <n v="92.78"/>
    <n v="96.02000000000001"/>
    <n v="0.50858050847457625"/>
    <n v="2026"/>
    <x v="1"/>
    <n v="5"/>
    <x v="4"/>
  </r>
  <r>
    <n v="3919"/>
    <x v="144"/>
    <n v="2"/>
    <s v="May"/>
    <x v="4"/>
    <x v="0"/>
    <x v="2"/>
    <x v="2"/>
    <x v="2"/>
    <s v="Business"/>
    <x v="1"/>
    <s v="Summit Backpack 45L"/>
    <n v="6"/>
    <n v="157.33000000000001"/>
    <n v="0"/>
    <n v="78.849999999999994"/>
    <n v="943.98"/>
    <n v="473.09999999999997"/>
    <n v="470.88000000000005"/>
    <n v="0.4988241276298227"/>
    <n v="2026"/>
    <x v="1"/>
    <n v="5"/>
    <x v="4"/>
  </r>
  <r>
    <n v="4202"/>
    <x v="144"/>
    <n v="2"/>
    <s v="May"/>
    <x v="4"/>
    <x v="0"/>
    <x v="2"/>
    <x v="3"/>
    <x v="0"/>
    <s v="New"/>
    <x v="3"/>
    <s v="Compact Sleeping Bag"/>
    <n v="1"/>
    <n v="125.44"/>
    <n v="0"/>
    <n v="59.92"/>
    <n v="125.44"/>
    <n v="59.92"/>
    <n v="65.52"/>
    <n v="0.5223214285714286"/>
    <n v="2026"/>
    <x v="1"/>
    <n v="5"/>
    <x v="4"/>
  </r>
  <r>
    <n v="4274"/>
    <x v="144"/>
    <n v="2"/>
    <s v="May"/>
    <x v="4"/>
    <x v="0"/>
    <x v="1"/>
    <x v="12"/>
    <x v="3"/>
    <s v="Returning"/>
    <x v="4"/>
    <s v="Recovery Roller"/>
    <n v="2"/>
    <n v="36.18"/>
    <n v="0"/>
    <n v="13.71"/>
    <n v="72.36"/>
    <n v="27.42"/>
    <n v="44.94"/>
    <n v="0.62106135986733002"/>
    <n v="2026"/>
    <x v="1"/>
    <n v="5"/>
    <x v="4"/>
  </r>
  <r>
    <n v="4364"/>
    <x v="144"/>
    <n v="2"/>
    <s v="May"/>
    <x v="4"/>
    <x v="0"/>
    <x v="0"/>
    <x v="15"/>
    <x v="2"/>
    <s v="Returning"/>
    <x v="4"/>
    <s v="Resistance Band Set"/>
    <n v="1"/>
    <n v="41"/>
    <n v="0.05"/>
    <n v="14.51"/>
    <n v="38.949999999999996"/>
    <n v="14.51"/>
    <n v="24.439999999999998"/>
    <n v="0.62747111681643131"/>
    <n v="2026"/>
    <x v="1"/>
    <n v="5"/>
    <x v="4"/>
  </r>
  <r>
    <n v="4896"/>
    <x v="144"/>
    <n v="2"/>
    <s v="May"/>
    <x v="4"/>
    <x v="0"/>
    <x v="2"/>
    <x v="5"/>
    <x v="0"/>
    <s v="Returning"/>
    <x v="1"/>
    <s v="Trekking Poles"/>
    <n v="1"/>
    <n v="72.33"/>
    <n v="0.1"/>
    <n v="32.61"/>
    <n v="65.096999999999994"/>
    <n v="32.61"/>
    <n v="32.486999999999995"/>
    <n v="0.49905525600258072"/>
    <n v="2026"/>
    <x v="1"/>
    <n v="5"/>
    <x v="4"/>
  </r>
  <r>
    <n v="5109"/>
    <x v="144"/>
    <n v="2"/>
    <s v="May"/>
    <x v="4"/>
    <x v="0"/>
    <x v="3"/>
    <x v="4"/>
    <x v="0"/>
    <s v="Business"/>
    <x v="3"/>
    <s v="Compact Sleeping Bag"/>
    <n v="2"/>
    <n v="125.42"/>
    <n v="0"/>
    <n v="62.28"/>
    <n v="250.84"/>
    <n v="124.56"/>
    <n v="126.28"/>
    <n v="0.50342848030617127"/>
    <n v="2026"/>
    <x v="1"/>
    <n v="5"/>
    <x v="4"/>
  </r>
  <r>
    <n v="289"/>
    <x v="145"/>
    <n v="2"/>
    <s v="May"/>
    <x v="4"/>
    <x v="0"/>
    <x v="0"/>
    <x v="15"/>
    <x v="0"/>
    <s v="Business"/>
    <x v="0"/>
    <s v="Compact Repair Kit"/>
    <n v="2"/>
    <n v="41.29"/>
    <n v="0.15"/>
    <n v="16.43"/>
    <n v="70.192999999999998"/>
    <n v="32.86"/>
    <n v="37.332999999999998"/>
    <n v="0.531862151496588"/>
    <n v="2026"/>
    <x v="1"/>
    <n v="5"/>
    <x v="4"/>
  </r>
  <r>
    <n v="4092"/>
    <x v="145"/>
    <n v="2"/>
    <s v="May"/>
    <x v="4"/>
    <x v="0"/>
    <x v="3"/>
    <x v="8"/>
    <x v="1"/>
    <s v="Business"/>
    <x v="2"/>
    <s v="Carry-On Duffel"/>
    <n v="8"/>
    <n v="131.4"/>
    <n v="0.05"/>
    <n v="66.489999999999995"/>
    <n v="998.64"/>
    <n v="531.91999999999996"/>
    <n v="466.72"/>
    <n v="0.46735560362092449"/>
    <n v="2026"/>
    <x v="1"/>
    <n v="5"/>
    <x v="4"/>
  </r>
  <r>
    <n v="4727"/>
    <x v="145"/>
    <n v="2"/>
    <s v="May"/>
    <x v="4"/>
    <x v="0"/>
    <x v="2"/>
    <x v="16"/>
    <x v="0"/>
    <s v="New"/>
    <x v="1"/>
    <s v="Trail Boots"/>
    <n v="4"/>
    <n v="140.66999999999999"/>
    <n v="0"/>
    <n v="80.72"/>
    <n v="562.67999999999995"/>
    <n v="322.88"/>
    <n v="239.79999999999995"/>
    <n v="0.42617473519584842"/>
    <n v="2026"/>
    <x v="1"/>
    <n v="5"/>
    <x v="4"/>
  </r>
  <r>
    <n v="4753"/>
    <x v="145"/>
    <n v="2"/>
    <s v="May"/>
    <x v="4"/>
    <x v="0"/>
    <x v="3"/>
    <x v="8"/>
    <x v="0"/>
    <s v="Returning"/>
    <x v="4"/>
    <s v="Recovery Roller"/>
    <n v="1"/>
    <n v="36.659999999999997"/>
    <n v="0.05"/>
    <n v="13.51"/>
    <n v="34.826999999999998"/>
    <n v="13.51"/>
    <n v="21.317"/>
    <n v="0.61208257960777557"/>
    <n v="2026"/>
    <x v="1"/>
    <n v="5"/>
    <x v="4"/>
  </r>
  <r>
    <n v="942"/>
    <x v="146"/>
    <n v="2"/>
    <s v="May"/>
    <x v="4"/>
    <x v="0"/>
    <x v="3"/>
    <x v="4"/>
    <x v="0"/>
    <s v="Returning"/>
    <x v="2"/>
    <s v="Packing Cube Set"/>
    <n v="1"/>
    <n v="46.28"/>
    <n v="0.05"/>
    <n v="17.95"/>
    <n v="43.966000000000001"/>
    <n v="17.95"/>
    <n v="26.016000000000002"/>
    <n v="0.591729973161079"/>
    <n v="2026"/>
    <x v="1"/>
    <n v="5"/>
    <x v="4"/>
  </r>
  <r>
    <n v="1755"/>
    <x v="146"/>
    <n v="2"/>
    <s v="May"/>
    <x v="4"/>
    <x v="0"/>
    <x v="3"/>
    <x v="13"/>
    <x v="3"/>
    <s v="Returning"/>
    <x v="1"/>
    <s v="Hiking Daypack 20L"/>
    <n v="2"/>
    <n v="92.12"/>
    <n v="0"/>
    <n v="46.64"/>
    <n v="184.24"/>
    <n v="93.28"/>
    <n v="90.960000000000008"/>
    <n v="0.49370386452453324"/>
    <n v="2026"/>
    <x v="1"/>
    <n v="5"/>
    <x v="4"/>
  </r>
  <r>
    <n v="3073"/>
    <x v="146"/>
    <n v="2"/>
    <s v="May"/>
    <x v="4"/>
    <x v="0"/>
    <x v="3"/>
    <x v="13"/>
    <x v="0"/>
    <s v="Returning"/>
    <x v="4"/>
    <s v="Resistance Band Set"/>
    <n v="3"/>
    <n v="39.549999999999997"/>
    <n v="0"/>
    <n v="14.87"/>
    <n v="118.64999999999999"/>
    <n v="44.61"/>
    <n v="74.039999999999992"/>
    <n v="0.6240202275600506"/>
    <n v="2026"/>
    <x v="1"/>
    <n v="5"/>
    <x v="4"/>
  </r>
  <r>
    <n v="4230"/>
    <x v="146"/>
    <n v="2"/>
    <s v="May"/>
    <x v="4"/>
    <x v="0"/>
    <x v="0"/>
    <x v="0"/>
    <x v="2"/>
    <s v="New"/>
    <x v="0"/>
    <s v="Commuter Helmet"/>
    <n v="1"/>
    <n v="83.3"/>
    <n v="0"/>
    <n v="41.93"/>
    <n v="83.3"/>
    <n v="41.93"/>
    <n v="41.37"/>
    <n v="0.49663865546218489"/>
    <n v="2026"/>
    <x v="1"/>
    <n v="5"/>
    <x v="4"/>
  </r>
  <r>
    <n v="644"/>
    <x v="147"/>
    <n v="2"/>
    <s v="May"/>
    <x v="4"/>
    <x v="0"/>
    <x v="3"/>
    <x v="13"/>
    <x v="2"/>
    <s v="New"/>
    <x v="1"/>
    <s v="Hiking Daypack 20L"/>
    <n v="2"/>
    <n v="93.84"/>
    <n v="0"/>
    <n v="44.72"/>
    <n v="187.68"/>
    <n v="89.44"/>
    <n v="98.240000000000009"/>
    <n v="0.52344416027280483"/>
    <n v="2026"/>
    <x v="1"/>
    <n v="5"/>
    <x v="4"/>
  </r>
  <r>
    <n v="1122"/>
    <x v="147"/>
    <n v="2"/>
    <s v="May"/>
    <x v="4"/>
    <x v="0"/>
    <x v="2"/>
    <x v="16"/>
    <x v="0"/>
    <s v="Returning"/>
    <x v="0"/>
    <s v="Trail Bike Light"/>
    <n v="2"/>
    <n v="51.25"/>
    <n v="0"/>
    <n v="22.57"/>
    <n v="102.5"/>
    <n v="45.14"/>
    <n v="57.36"/>
    <n v="0.55960975609756092"/>
    <n v="2026"/>
    <x v="1"/>
    <n v="5"/>
    <x v="4"/>
  </r>
  <r>
    <n v="2019"/>
    <x v="147"/>
    <n v="2"/>
    <s v="May"/>
    <x v="4"/>
    <x v="0"/>
    <x v="3"/>
    <x v="13"/>
    <x v="1"/>
    <s v="Business"/>
    <x v="0"/>
    <s v="Commuter Helmet"/>
    <n v="8"/>
    <n v="80.13"/>
    <n v="0.1"/>
    <n v="43.8"/>
    <n v="576.93600000000004"/>
    <n v="350.4"/>
    <n v="226.53600000000006"/>
    <n v="0.39265360455925796"/>
    <n v="2026"/>
    <x v="1"/>
    <n v="5"/>
    <x v="4"/>
  </r>
  <r>
    <n v="2432"/>
    <x v="147"/>
    <n v="2"/>
    <s v="May"/>
    <x v="4"/>
    <x v="0"/>
    <x v="1"/>
    <x v="12"/>
    <x v="0"/>
    <s v="Returning"/>
    <x v="4"/>
    <s v="Resistance Band Set"/>
    <n v="1"/>
    <n v="41.13"/>
    <n v="0"/>
    <n v="14.8"/>
    <n v="41.13"/>
    <n v="14.8"/>
    <n v="26.330000000000002"/>
    <n v="0.64016532944322879"/>
    <n v="2026"/>
    <x v="1"/>
    <n v="5"/>
    <x v="4"/>
  </r>
  <r>
    <n v="2989"/>
    <x v="147"/>
    <n v="2"/>
    <s v="May"/>
    <x v="4"/>
    <x v="0"/>
    <x v="3"/>
    <x v="13"/>
    <x v="0"/>
    <s v="Returning"/>
    <x v="3"/>
    <s v="Portable Camp Stove"/>
    <n v="1"/>
    <n v="81.28"/>
    <n v="0.15"/>
    <n v="39.020000000000003"/>
    <n v="69.087999999999994"/>
    <n v="39.020000000000003"/>
    <n v="30.067999999999991"/>
    <n v="0.43521306160259371"/>
    <n v="2026"/>
    <x v="1"/>
    <n v="5"/>
    <x v="4"/>
  </r>
  <r>
    <n v="3019"/>
    <x v="147"/>
    <n v="2"/>
    <s v="May"/>
    <x v="4"/>
    <x v="0"/>
    <x v="2"/>
    <x v="3"/>
    <x v="0"/>
    <s v="Business"/>
    <x v="2"/>
    <s v="Packing Cube Set"/>
    <n v="1"/>
    <n v="46.19"/>
    <n v="0"/>
    <n v="18.329999999999998"/>
    <n v="46.19"/>
    <n v="18.329999999999998"/>
    <n v="27.86"/>
    <n v="0.60316085732842606"/>
    <n v="2026"/>
    <x v="1"/>
    <n v="5"/>
    <x v="4"/>
  </r>
  <r>
    <n v="3798"/>
    <x v="147"/>
    <n v="2"/>
    <s v="May"/>
    <x v="4"/>
    <x v="0"/>
    <x v="3"/>
    <x v="8"/>
    <x v="0"/>
    <s v="Returning"/>
    <x v="1"/>
    <s v="Summit Backpack 45L"/>
    <n v="3"/>
    <n v="156.58000000000001"/>
    <n v="0"/>
    <n v="79.099999999999994"/>
    <n v="469.74"/>
    <n v="237.29999999999998"/>
    <n v="232.44000000000003"/>
    <n v="0.49482692553327379"/>
    <n v="2026"/>
    <x v="1"/>
    <n v="5"/>
    <x v="4"/>
  </r>
  <r>
    <n v="3862"/>
    <x v="147"/>
    <n v="2"/>
    <s v="May"/>
    <x v="4"/>
    <x v="0"/>
    <x v="3"/>
    <x v="13"/>
    <x v="3"/>
    <s v="New"/>
    <x v="4"/>
    <s v="Weighted Vest"/>
    <n v="1"/>
    <n v="123.91"/>
    <n v="0"/>
    <n v="68.89"/>
    <n v="123.91"/>
    <n v="68.89"/>
    <n v="55.019999999999996"/>
    <n v="0.44403195867968687"/>
    <n v="2026"/>
    <x v="1"/>
    <n v="5"/>
    <x v="4"/>
  </r>
  <r>
    <n v="4281"/>
    <x v="147"/>
    <n v="2"/>
    <s v="May"/>
    <x v="4"/>
    <x v="0"/>
    <x v="2"/>
    <x v="2"/>
    <x v="3"/>
    <s v="New"/>
    <x v="0"/>
    <s v="Trail Bike Light"/>
    <n v="1"/>
    <n v="50.64"/>
    <n v="0"/>
    <n v="22.97"/>
    <n v="50.64"/>
    <n v="22.97"/>
    <n v="27.67"/>
    <n v="0.54640600315955767"/>
    <n v="2026"/>
    <x v="1"/>
    <n v="5"/>
    <x v="4"/>
  </r>
  <r>
    <n v="191"/>
    <x v="148"/>
    <n v="2"/>
    <s v="May"/>
    <x v="4"/>
    <x v="0"/>
    <x v="2"/>
    <x v="5"/>
    <x v="0"/>
    <s v="Returning"/>
    <x v="1"/>
    <s v="Trekking Poles"/>
    <n v="2"/>
    <n v="70.48"/>
    <n v="0.1"/>
    <n v="33.229999999999997"/>
    <n v="126.864"/>
    <n v="66.459999999999994"/>
    <n v="60.404000000000011"/>
    <n v="0.47613192079707412"/>
    <n v="2026"/>
    <x v="1"/>
    <n v="5"/>
    <x v="4"/>
  </r>
  <r>
    <n v="1039"/>
    <x v="148"/>
    <n v="2"/>
    <s v="May"/>
    <x v="4"/>
    <x v="0"/>
    <x v="1"/>
    <x v="11"/>
    <x v="3"/>
    <s v="New"/>
    <x v="0"/>
    <s v="Compact Repair Kit"/>
    <n v="1"/>
    <n v="41.27"/>
    <n v="0.05"/>
    <n v="17.149999999999999"/>
    <n v="39.206499999999998"/>
    <n v="17.149999999999999"/>
    <n v="22.0565"/>
    <n v="0.56257253261576523"/>
    <n v="2026"/>
    <x v="1"/>
    <n v="5"/>
    <x v="4"/>
  </r>
  <r>
    <n v="2641"/>
    <x v="148"/>
    <n v="2"/>
    <s v="May"/>
    <x v="4"/>
    <x v="0"/>
    <x v="0"/>
    <x v="15"/>
    <x v="3"/>
    <s v="Returning"/>
    <x v="4"/>
    <s v="Recovery Roller"/>
    <n v="2"/>
    <n v="36.9"/>
    <n v="0"/>
    <n v="14.07"/>
    <n v="73.8"/>
    <n v="28.14"/>
    <n v="45.66"/>
    <n v="0.61869918699186988"/>
    <n v="2026"/>
    <x v="1"/>
    <n v="5"/>
    <x v="4"/>
  </r>
  <r>
    <n v="3058"/>
    <x v="148"/>
    <n v="2"/>
    <s v="May"/>
    <x v="4"/>
    <x v="0"/>
    <x v="1"/>
    <x v="11"/>
    <x v="0"/>
    <s v="Returning"/>
    <x v="3"/>
    <s v="Trail Tent 2P"/>
    <n v="1"/>
    <n v="196.91"/>
    <n v="0"/>
    <n v="106.31"/>
    <n v="196.91"/>
    <n v="106.31"/>
    <n v="90.6"/>
    <n v="0.46010867909197095"/>
    <n v="2026"/>
    <x v="1"/>
    <n v="5"/>
    <x v="4"/>
  </r>
  <r>
    <n v="3110"/>
    <x v="148"/>
    <n v="2"/>
    <s v="May"/>
    <x v="4"/>
    <x v="0"/>
    <x v="1"/>
    <x v="6"/>
    <x v="2"/>
    <s v="Business"/>
    <x v="4"/>
    <s v="Recovery Roller"/>
    <n v="3"/>
    <n v="35.79"/>
    <n v="0"/>
    <n v="13.67"/>
    <n v="107.37"/>
    <n v="41.01"/>
    <n v="66.360000000000014"/>
    <n v="0.61804973456272716"/>
    <n v="2026"/>
    <x v="1"/>
    <n v="5"/>
    <x v="4"/>
  </r>
  <r>
    <n v="3981"/>
    <x v="148"/>
    <n v="2"/>
    <s v="May"/>
    <x v="4"/>
    <x v="0"/>
    <x v="3"/>
    <x v="13"/>
    <x v="0"/>
    <s v="New"/>
    <x v="0"/>
    <s v="Commuter Helmet"/>
    <n v="2"/>
    <n v="82.22"/>
    <n v="0.05"/>
    <n v="42.35"/>
    <n v="156.21799999999999"/>
    <n v="84.7"/>
    <n v="71.517999999999986"/>
    <n v="0.45780895927485943"/>
    <n v="2026"/>
    <x v="1"/>
    <n v="5"/>
    <x v="4"/>
  </r>
  <r>
    <n v="4663"/>
    <x v="148"/>
    <n v="2"/>
    <s v="May"/>
    <x v="4"/>
    <x v="0"/>
    <x v="2"/>
    <x v="5"/>
    <x v="0"/>
    <s v="New"/>
    <x v="0"/>
    <s v="Compact Repair Kit"/>
    <n v="1"/>
    <n v="40.57"/>
    <n v="0"/>
    <n v="16.809999999999999"/>
    <n v="40.57"/>
    <n v="16.809999999999999"/>
    <n v="23.76"/>
    <n v="0.58565442445156524"/>
    <n v="2026"/>
    <x v="1"/>
    <n v="5"/>
    <x v="4"/>
  </r>
  <r>
    <n v="5021"/>
    <x v="148"/>
    <n v="2"/>
    <s v="May"/>
    <x v="4"/>
    <x v="0"/>
    <x v="2"/>
    <x v="10"/>
    <x v="2"/>
    <s v="Returning"/>
    <x v="3"/>
    <s v="Trail Tent 2P"/>
    <n v="1"/>
    <n v="191.62"/>
    <n v="0.05"/>
    <n v="106.15"/>
    <n v="182.03899999999999"/>
    <n v="106.15"/>
    <n v="75.888999999999982"/>
    <n v="0.41688319535923613"/>
    <n v="2026"/>
    <x v="1"/>
    <n v="5"/>
    <x v="4"/>
  </r>
  <r>
    <n v="5107"/>
    <x v="148"/>
    <n v="2"/>
    <s v="May"/>
    <x v="4"/>
    <x v="0"/>
    <x v="1"/>
    <x v="6"/>
    <x v="3"/>
    <s v="Returning"/>
    <x v="1"/>
    <s v="Summit Backpack 45L"/>
    <n v="1"/>
    <n v="154.07"/>
    <n v="0.05"/>
    <n v="78.400000000000006"/>
    <n v="146.36649999999997"/>
    <n v="78.400000000000006"/>
    <n v="67.966499999999968"/>
    <n v="0.46435830603314271"/>
    <n v="2026"/>
    <x v="1"/>
    <n v="5"/>
    <x v="4"/>
  </r>
  <r>
    <n v="454"/>
    <x v="149"/>
    <n v="2"/>
    <s v="May"/>
    <x v="4"/>
    <x v="0"/>
    <x v="2"/>
    <x v="10"/>
    <x v="3"/>
    <s v="Returning"/>
    <x v="3"/>
    <s v="Compact Sleeping Bag"/>
    <n v="1"/>
    <n v="120.8"/>
    <n v="0"/>
    <n v="61.4"/>
    <n v="120.8"/>
    <n v="61.4"/>
    <n v="59.4"/>
    <n v="0.49172185430463577"/>
    <n v="2026"/>
    <x v="1"/>
    <n v="5"/>
    <x v="4"/>
  </r>
  <r>
    <n v="873"/>
    <x v="149"/>
    <n v="2"/>
    <s v="May"/>
    <x v="4"/>
    <x v="0"/>
    <x v="2"/>
    <x v="10"/>
    <x v="0"/>
    <s v="Business"/>
    <x v="0"/>
    <s v="Compact Repair Kit"/>
    <n v="1"/>
    <n v="40.15"/>
    <n v="0"/>
    <n v="16.82"/>
    <n v="40.15"/>
    <n v="16.82"/>
    <n v="23.33"/>
    <n v="0.58107098381070976"/>
    <n v="2026"/>
    <x v="1"/>
    <n v="5"/>
    <x v="4"/>
  </r>
  <r>
    <n v="1116"/>
    <x v="149"/>
    <n v="2"/>
    <s v="May"/>
    <x v="4"/>
    <x v="0"/>
    <x v="1"/>
    <x v="12"/>
    <x v="1"/>
    <s v="Business"/>
    <x v="2"/>
    <s v="Carry-On Duffel"/>
    <n v="5"/>
    <n v="134.4"/>
    <n v="0.15"/>
    <n v="67.709999999999994"/>
    <n v="571.19999999999993"/>
    <n v="338.54999999999995"/>
    <n v="232.64999999999998"/>
    <n v="0.40730042016806722"/>
    <n v="2026"/>
    <x v="1"/>
    <n v="5"/>
    <x v="4"/>
  </r>
  <r>
    <n v="1206"/>
    <x v="149"/>
    <n v="2"/>
    <s v="May"/>
    <x v="4"/>
    <x v="0"/>
    <x v="3"/>
    <x v="13"/>
    <x v="0"/>
    <s v="Returning"/>
    <x v="2"/>
    <s v="Insulated Bottle"/>
    <n v="2"/>
    <n v="37.130000000000003"/>
    <n v="0.05"/>
    <n v="13.44"/>
    <n v="70.546999999999997"/>
    <n v="26.88"/>
    <n v="43.667000000000002"/>
    <n v="0.6189774193091131"/>
    <n v="2026"/>
    <x v="1"/>
    <n v="5"/>
    <x v="4"/>
  </r>
  <r>
    <n v="1576"/>
    <x v="149"/>
    <n v="2"/>
    <s v="May"/>
    <x v="4"/>
    <x v="0"/>
    <x v="1"/>
    <x v="1"/>
    <x v="0"/>
    <s v="Business"/>
    <x v="3"/>
    <s v="Compact Sleeping Bag"/>
    <n v="6"/>
    <n v="123.82"/>
    <n v="0"/>
    <n v="61.91"/>
    <n v="742.92"/>
    <n v="371.46"/>
    <n v="371.46"/>
    <n v="0.5"/>
    <n v="2026"/>
    <x v="1"/>
    <n v="5"/>
    <x v="4"/>
  </r>
  <r>
    <n v="2634"/>
    <x v="149"/>
    <n v="2"/>
    <s v="May"/>
    <x v="4"/>
    <x v="0"/>
    <x v="2"/>
    <x v="16"/>
    <x v="3"/>
    <s v="Returning"/>
    <x v="2"/>
    <s v="Insulated Bottle"/>
    <n v="2"/>
    <n v="36.94"/>
    <n v="0.05"/>
    <n v="13.82"/>
    <n v="70.185999999999993"/>
    <n v="27.64"/>
    <n v="42.545999999999992"/>
    <n v="0.60618926851508848"/>
    <n v="2026"/>
    <x v="1"/>
    <n v="5"/>
    <x v="4"/>
  </r>
  <r>
    <n v="2649"/>
    <x v="149"/>
    <n v="2"/>
    <s v="May"/>
    <x v="4"/>
    <x v="0"/>
    <x v="0"/>
    <x v="0"/>
    <x v="0"/>
    <s v="New"/>
    <x v="3"/>
    <s v="Trail Tent 2P"/>
    <n v="3"/>
    <n v="199.17"/>
    <n v="0.05"/>
    <n v="105.24"/>
    <n v="567.6345"/>
    <n v="315.71999999999997"/>
    <n v="251.91450000000003"/>
    <n v="0.4437970207941907"/>
    <n v="2026"/>
    <x v="1"/>
    <n v="5"/>
    <x v="4"/>
  </r>
  <r>
    <n v="2774"/>
    <x v="149"/>
    <n v="2"/>
    <s v="May"/>
    <x v="4"/>
    <x v="0"/>
    <x v="0"/>
    <x v="9"/>
    <x v="0"/>
    <s v="Returning"/>
    <x v="3"/>
    <s v="Portable Camp Stove"/>
    <n v="3"/>
    <n v="83.17"/>
    <n v="0"/>
    <n v="40.520000000000003"/>
    <n v="249.51"/>
    <n v="121.56"/>
    <n v="127.94999999999999"/>
    <n v="0.51280509799206442"/>
    <n v="2026"/>
    <x v="1"/>
    <n v="5"/>
    <x v="4"/>
  </r>
  <r>
    <n v="3037"/>
    <x v="149"/>
    <n v="2"/>
    <s v="May"/>
    <x v="4"/>
    <x v="0"/>
    <x v="1"/>
    <x v="6"/>
    <x v="0"/>
    <s v="Business"/>
    <x v="2"/>
    <s v="Packing Cube Set"/>
    <n v="1"/>
    <n v="45.8"/>
    <n v="0.05"/>
    <n v="17.88"/>
    <n v="43.51"/>
    <n v="17.88"/>
    <n v="25.63"/>
    <n v="0.58905998621006661"/>
    <n v="2026"/>
    <x v="1"/>
    <n v="5"/>
    <x v="4"/>
  </r>
  <r>
    <n v="3138"/>
    <x v="149"/>
    <n v="2"/>
    <s v="May"/>
    <x v="4"/>
    <x v="0"/>
    <x v="2"/>
    <x v="2"/>
    <x v="3"/>
    <s v="Returning"/>
    <x v="1"/>
    <s v="Summit Backpack 45L"/>
    <n v="1"/>
    <n v="154.85"/>
    <n v="0"/>
    <n v="80.17"/>
    <n v="154.85"/>
    <n v="80.17"/>
    <n v="74.679999999999993"/>
    <n v="0.48227316758153049"/>
    <n v="2026"/>
    <x v="1"/>
    <n v="5"/>
    <x v="4"/>
  </r>
  <r>
    <n v="3228"/>
    <x v="149"/>
    <n v="2"/>
    <s v="May"/>
    <x v="4"/>
    <x v="0"/>
    <x v="3"/>
    <x v="13"/>
    <x v="0"/>
    <s v="Business"/>
    <x v="3"/>
    <s v="Trail Tent 2P"/>
    <n v="1"/>
    <n v="194.99"/>
    <n v="0"/>
    <n v="101.21"/>
    <n v="194.99"/>
    <n v="101.21"/>
    <n v="93.780000000000015"/>
    <n v="0.48094774090979031"/>
    <n v="2026"/>
    <x v="1"/>
    <n v="5"/>
    <x v="4"/>
  </r>
  <r>
    <n v="3401"/>
    <x v="149"/>
    <n v="2"/>
    <s v="May"/>
    <x v="4"/>
    <x v="0"/>
    <x v="2"/>
    <x v="10"/>
    <x v="0"/>
    <s v="Returning"/>
    <x v="4"/>
    <s v="Recovery Roller"/>
    <n v="1"/>
    <n v="36.31"/>
    <n v="0"/>
    <n v="13.93"/>
    <n v="36.31"/>
    <n v="13.93"/>
    <n v="22.380000000000003"/>
    <n v="0.61635912971633167"/>
    <n v="2026"/>
    <x v="1"/>
    <n v="5"/>
    <x v="4"/>
  </r>
  <r>
    <n v="3511"/>
    <x v="149"/>
    <n v="2"/>
    <s v="May"/>
    <x v="4"/>
    <x v="0"/>
    <x v="0"/>
    <x v="0"/>
    <x v="0"/>
    <s v="Returning"/>
    <x v="2"/>
    <s v="Packing Cube Set"/>
    <n v="1"/>
    <n v="47.19"/>
    <n v="0"/>
    <n v="18.54"/>
    <n v="47.19"/>
    <n v="18.54"/>
    <n v="28.65"/>
    <n v="0.60712015257469798"/>
    <n v="2026"/>
    <x v="1"/>
    <n v="5"/>
    <x v="4"/>
  </r>
  <r>
    <n v="4485"/>
    <x v="149"/>
    <n v="2"/>
    <s v="May"/>
    <x v="4"/>
    <x v="0"/>
    <x v="3"/>
    <x v="8"/>
    <x v="0"/>
    <s v="New"/>
    <x v="4"/>
    <s v="Weighted Vest"/>
    <n v="1"/>
    <n v="124.14"/>
    <n v="0"/>
    <n v="70.900000000000006"/>
    <n v="124.14"/>
    <n v="70.900000000000006"/>
    <n v="53.239999999999995"/>
    <n v="0.42887062993394548"/>
    <n v="2026"/>
    <x v="1"/>
    <n v="5"/>
    <x v="4"/>
  </r>
  <r>
    <n v="447"/>
    <x v="150"/>
    <n v="2"/>
    <s v="May"/>
    <x v="4"/>
    <x v="0"/>
    <x v="3"/>
    <x v="8"/>
    <x v="0"/>
    <s v="Returning"/>
    <x v="2"/>
    <s v="Carry-On Duffel"/>
    <n v="1"/>
    <n v="131.94999999999999"/>
    <n v="0"/>
    <n v="65.17"/>
    <n v="131.94999999999999"/>
    <n v="65.17"/>
    <n v="66.779999999999987"/>
    <n v="0.50610079575596811"/>
    <n v="2026"/>
    <x v="1"/>
    <n v="5"/>
    <x v="4"/>
  </r>
  <r>
    <n v="1208"/>
    <x v="150"/>
    <n v="2"/>
    <s v="May"/>
    <x v="4"/>
    <x v="0"/>
    <x v="3"/>
    <x v="8"/>
    <x v="3"/>
    <s v="New"/>
    <x v="0"/>
    <s v="Cycling Pack 12L"/>
    <n v="1"/>
    <n v="102.24"/>
    <n v="0"/>
    <n v="50.75"/>
    <n v="102.24"/>
    <n v="50.75"/>
    <n v="51.489999999999995"/>
    <n v="0.50361893583724571"/>
    <n v="2026"/>
    <x v="1"/>
    <n v="5"/>
    <x v="4"/>
  </r>
  <r>
    <n v="1355"/>
    <x v="150"/>
    <n v="2"/>
    <s v="May"/>
    <x v="4"/>
    <x v="0"/>
    <x v="3"/>
    <x v="13"/>
    <x v="3"/>
    <s v="New"/>
    <x v="1"/>
    <s v="Summit Backpack 45L"/>
    <n v="2"/>
    <n v="152.07"/>
    <n v="0"/>
    <n v="76.849999999999994"/>
    <n v="304.14"/>
    <n v="153.69999999999999"/>
    <n v="150.44"/>
    <n v="0.49464062602748737"/>
    <n v="2026"/>
    <x v="1"/>
    <n v="5"/>
    <x v="4"/>
  </r>
  <r>
    <n v="1474"/>
    <x v="150"/>
    <n v="2"/>
    <s v="May"/>
    <x v="4"/>
    <x v="0"/>
    <x v="2"/>
    <x v="3"/>
    <x v="0"/>
    <s v="New"/>
    <x v="3"/>
    <s v="Compact Sleeping Bag"/>
    <n v="2"/>
    <n v="123.34"/>
    <n v="0.05"/>
    <n v="58.96"/>
    <n v="234.346"/>
    <n v="117.92"/>
    <n v="116.426"/>
    <n v="0.49681240558831813"/>
    <n v="2026"/>
    <x v="1"/>
    <n v="5"/>
    <x v="4"/>
  </r>
  <r>
    <n v="1625"/>
    <x v="150"/>
    <n v="2"/>
    <s v="May"/>
    <x v="4"/>
    <x v="0"/>
    <x v="2"/>
    <x v="2"/>
    <x v="2"/>
    <s v="Returning"/>
    <x v="1"/>
    <s v="Summit Backpack 45L"/>
    <n v="1"/>
    <n v="155.81"/>
    <n v="0"/>
    <n v="80.31"/>
    <n v="155.81"/>
    <n v="80.31"/>
    <n v="75.5"/>
    <n v="0.48456453372697517"/>
    <n v="2026"/>
    <x v="1"/>
    <n v="5"/>
    <x v="4"/>
  </r>
  <r>
    <n v="1877"/>
    <x v="150"/>
    <n v="2"/>
    <s v="May"/>
    <x v="4"/>
    <x v="0"/>
    <x v="2"/>
    <x v="16"/>
    <x v="0"/>
    <s v="Returning"/>
    <x v="2"/>
    <s v="Travel Backpack 35L"/>
    <n v="1"/>
    <n v="163.19"/>
    <n v="0.05"/>
    <n v="87.95"/>
    <n v="155.03049999999999"/>
    <n v="87.95"/>
    <n v="67.080499999999986"/>
    <n v="0.4326922766810401"/>
    <n v="2026"/>
    <x v="1"/>
    <n v="5"/>
    <x v="4"/>
  </r>
  <r>
    <n v="1978"/>
    <x v="150"/>
    <n v="2"/>
    <s v="May"/>
    <x v="4"/>
    <x v="0"/>
    <x v="1"/>
    <x v="12"/>
    <x v="0"/>
    <s v="Returning"/>
    <x v="1"/>
    <s v="Trail Boots"/>
    <n v="1"/>
    <n v="147.30000000000001"/>
    <n v="0.05"/>
    <n v="81.510000000000005"/>
    <n v="139.935"/>
    <n v="81.510000000000005"/>
    <n v="58.424999999999997"/>
    <n v="0.41751527494908347"/>
    <n v="2026"/>
    <x v="1"/>
    <n v="5"/>
    <x v="4"/>
  </r>
  <r>
    <n v="3616"/>
    <x v="150"/>
    <n v="2"/>
    <s v="May"/>
    <x v="4"/>
    <x v="0"/>
    <x v="2"/>
    <x v="2"/>
    <x v="0"/>
    <s v="Returning"/>
    <x v="4"/>
    <s v="Weighted Vest"/>
    <n v="5"/>
    <n v="126.16"/>
    <n v="0"/>
    <n v="68.59"/>
    <n v="630.79999999999995"/>
    <n v="342.95000000000005"/>
    <n v="287.84999999999991"/>
    <n v="0.45632530120481918"/>
    <n v="2026"/>
    <x v="1"/>
    <n v="5"/>
    <x v="4"/>
  </r>
  <r>
    <n v="3992"/>
    <x v="150"/>
    <n v="2"/>
    <s v="May"/>
    <x v="4"/>
    <x v="0"/>
    <x v="3"/>
    <x v="8"/>
    <x v="0"/>
    <s v="New"/>
    <x v="2"/>
    <s v="Travel Backpack 35L"/>
    <n v="2"/>
    <n v="163.57"/>
    <n v="0"/>
    <n v="85.72"/>
    <n v="327.14"/>
    <n v="171.44"/>
    <n v="155.69999999999999"/>
    <n v="0.47594302133643085"/>
    <n v="2026"/>
    <x v="1"/>
    <n v="5"/>
    <x v="4"/>
  </r>
  <r>
    <n v="4091"/>
    <x v="150"/>
    <n v="2"/>
    <s v="May"/>
    <x v="4"/>
    <x v="0"/>
    <x v="2"/>
    <x v="16"/>
    <x v="0"/>
    <s v="New"/>
    <x v="1"/>
    <s v="Trail Boots"/>
    <n v="1"/>
    <n v="142.06"/>
    <n v="0"/>
    <n v="77.36"/>
    <n v="142.06"/>
    <n v="77.36"/>
    <n v="64.7"/>
    <n v="0.45544136280444886"/>
    <n v="2026"/>
    <x v="1"/>
    <n v="5"/>
    <x v="4"/>
  </r>
  <r>
    <n v="4204"/>
    <x v="150"/>
    <n v="2"/>
    <s v="May"/>
    <x v="4"/>
    <x v="0"/>
    <x v="1"/>
    <x v="11"/>
    <x v="0"/>
    <s v="New"/>
    <x v="0"/>
    <s v="Commuter Helmet"/>
    <n v="1"/>
    <n v="81.37"/>
    <n v="0"/>
    <n v="42.01"/>
    <n v="81.37"/>
    <n v="42.01"/>
    <n v="39.360000000000007"/>
    <n v="0.48371635737986979"/>
    <n v="2026"/>
    <x v="1"/>
    <n v="5"/>
    <x v="4"/>
  </r>
  <r>
    <n v="4234"/>
    <x v="150"/>
    <n v="2"/>
    <s v="May"/>
    <x v="4"/>
    <x v="0"/>
    <x v="3"/>
    <x v="8"/>
    <x v="2"/>
    <s v="New"/>
    <x v="3"/>
    <s v="Compact Sleeping Bag"/>
    <n v="1"/>
    <n v="120.75"/>
    <n v="0"/>
    <n v="61.21"/>
    <n v="120.75"/>
    <n v="61.21"/>
    <n v="59.54"/>
    <n v="0.49308488612836437"/>
    <n v="2026"/>
    <x v="1"/>
    <n v="5"/>
    <x v="4"/>
  </r>
  <r>
    <n v="4696"/>
    <x v="150"/>
    <n v="2"/>
    <s v="May"/>
    <x v="4"/>
    <x v="0"/>
    <x v="1"/>
    <x v="14"/>
    <x v="0"/>
    <s v="New"/>
    <x v="0"/>
    <s v="Commuter Helmet"/>
    <n v="4"/>
    <n v="81.790000000000006"/>
    <n v="0"/>
    <n v="42.96"/>
    <n v="327.16000000000003"/>
    <n v="171.84"/>
    <n v="155.32000000000002"/>
    <n v="0.47475241472062601"/>
    <n v="2026"/>
    <x v="1"/>
    <n v="5"/>
    <x v="4"/>
  </r>
  <r>
    <n v="4755"/>
    <x v="150"/>
    <n v="2"/>
    <s v="May"/>
    <x v="4"/>
    <x v="0"/>
    <x v="0"/>
    <x v="15"/>
    <x v="0"/>
    <s v="New"/>
    <x v="3"/>
    <s v="Portable Camp Stove"/>
    <n v="1"/>
    <n v="81.2"/>
    <n v="0.1"/>
    <n v="40.270000000000003"/>
    <n v="73.08"/>
    <n v="40.270000000000003"/>
    <n v="32.809999999999995"/>
    <n v="0.44896004378762994"/>
    <n v="2026"/>
    <x v="1"/>
    <n v="5"/>
    <x v="4"/>
  </r>
  <r>
    <n v="5090"/>
    <x v="150"/>
    <n v="2"/>
    <s v="May"/>
    <x v="4"/>
    <x v="0"/>
    <x v="1"/>
    <x v="1"/>
    <x v="3"/>
    <s v="New"/>
    <x v="2"/>
    <s v="Packing Cube Set"/>
    <n v="2"/>
    <n v="46.52"/>
    <n v="0.05"/>
    <n v="18.739999999999998"/>
    <n v="88.388000000000005"/>
    <n v="37.479999999999997"/>
    <n v="50.908000000000008"/>
    <n v="0.57596053762954258"/>
    <n v="2026"/>
    <x v="1"/>
    <n v="5"/>
    <x v="4"/>
  </r>
  <r>
    <n v="27"/>
    <x v="151"/>
    <n v="2"/>
    <s v="Jun"/>
    <x v="5"/>
    <x v="0"/>
    <x v="3"/>
    <x v="13"/>
    <x v="0"/>
    <s v="Returning"/>
    <x v="3"/>
    <s v="Trail Tent 2P"/>
    <n v="1"/>
    <n v="195.22"/>
    <n v="0"/>
    <n v="105.91"/>
    <n v="195.22"/>
    <n v="105.91"/>
    <n v="89.31"/>
    <n v="0.45748386435816002"/>
    <n v="2026"/>
    <x v="1"/>
    <n v="6"/>
    <x v="5"/>
  </r>
  <r>
    <n v="463"/>
    <x v="151"/>
    <n v="2"/>
    <s v="Jun"/>
    <x v="5"/>
    <x v="0"/>
    <x v="3"/>
    <x v="4"/>
    <x v="0"/>
    <s v="New"/>
    <x v="0"/>
    <s v="Compact Repair Kit"/>
    <n v="1"/>
    <n v="40.71"/>
    <n v="0.05"/>
    <n v="16.559999999999999"/>
    <n v="38.674500000000002"/>
    <n v="16.559999999999999"/>
    <n v="22.114500000000003"/>
    <n v="0.57181088314005357"/>
    <n v="2026"/>
    <x v="1"/>
    <n v="6"/>
    <x v="5"/>
  </r>
  <r>
    <n v="653"/>
    <x v="151"/>
    <n v="2"/>
    <s v="Jun"/>
    <x v="5"/>
    <x v="0"/>
    <x v="1"/>
    <x v="11"/>
    <x v="0"/>
    <s v="Returning"/>
    <x v="4"/>
    <s v="Resistance Band Set"/>
    <n v="1"/>
    <n v="41.26"/>
    <n v="0.05"/>
    <n v="14.32"/>
    <n v="39.196999999999996"/>
    <n v="14.32"/>
    <n v="24.876999999999995"/>
    <n v="0.63466591831007468"/>
    <n v="2026"/>
    <x v="1"/>
    <n v="6"/>
    <x v="5"/>
  </r>
  <r>
    <n v="1485"/>
    <x v="151"/>
    <n v="2"/>
    <s v="Jun"/>
    <x v="5"/>
    <x v="0"/>
    <x v="1"/>
    <x v="11"/>
    <x v="2"/>
    <s v="New"/>
    <x v="4"/>
    <s v="Resistance Band Set"/>
    <n v="2"/>
    <n v="40.840000000000003"/>
    <n v="0"/>
    <n v="14.48"/>
    <n v="81.680000000000007"/>
    <n v="28.96"/>
    <n v="52.720000000000006"/>
    <n v="0.64544564152791384"/>
    <n v="2026"/>
    <x v="1"/>
    <n v="6"/>
    <x v="5"/>
  </r>
  <r>
    <n v="1925"/>
    <x v="151"/>
    <n v="2"/>
    <s v="Jun"/>
    <x v="5"/>
    <x v="0"/>
    <x v="3"/>
    <x v="4"/>
    <x v="0"/>
    <s v="Returning"/>
    <x v="1"/>
    <s v="Trail Boots"/>
    <n v="1"/>
    <n v="143.32"/>
    <n v="0"/>
    <n v="80.36"/>
    <n v="143.32"/>
    <n v="80.36"/>
    <n v="62.959999999999994"/>
    <n v="0.43929667876081496"/>
    <n v="2026"/>
    <x v="1"/>
    <n v="6"/>
    <x v="5"/>
  </r>
  <r>
    <n v="1952"/>
    <x v="151"/>
    <n v="2"/>
    <s v="Jun"/>
    <x v="5"/>
    <x v="0"/>
    <x v="0"/>
    <x v="15"/>
    <x v="0"/>
    <s v="New"/>
    <x v="1"/>
    <s v="Summit Backpack 45L"/>
    <n v="2"/>
    <n v="156.31"/>
    <n v="0"/>
    <n v="79.87"/>
    <n v="312.62"/>
    <n v="159.74"/>
    <n v="152.88"/>
    <n v="0.4890282131661442"/>
    <n v="2026"/>
    <x v="1"/>
    <n v="6"/>
    <x v="5"/>
  </r>
  <r>
    <n v="2010"/>
    <x v="151"/>
    <n v="2"/>
    <s v="Jun"/>
    <x v="5"/>
    <x v="0"/>
    <x v="3"/>
    <x v="8"/>
    <x v="0"/>
    <s v="New"/>
    <x v="0"/>
    <s v="Cycling Pack 12L"/>
    <n v="3"/>
    <n v="100.69"/>
    <n v="0.1"/>
    <n v="51.31"/>
    <n v="271.863"/>
    <n v="153.93"/>
    <n v="117.93299999999999"/>
    <n v="0.43379569856876438"/>
    <n v="2026"/>
    <x v="1"/>
    <n v="6"/>
    <x v="5"/>
  </r>
  <r>
    <n v="2114"/>
    <x v="151"/>
    <n v="2"/>
    <s v="Jun"/>
    <x v="5"/>
    <x v="0"/>
    <x v="3"/>
    <x v="13"/>
    <x v="2"/>
    <s v="Business"/>
    <x v="2"/>
    <s v="Packing Cube Set"/>
    <n v="2"/>
    <n v="45.54"/>
    <n v="0.1"/>
    <n v="18.309999999999999"/>
    <n v="81.971999999999994"/>
    <n v="36.619999999999997"/>
    <n v="45.351999999999997"/>
    <n v="0.5532620894939736"/>
    <n v="2026"/>
    <x v="1"/>
    <n v="6"/>
    <x v="5"/>
  </r>
  <r>
    <n v="3104"/>
    <x v="151"/>
    <n v="2"/>
    <s v="Jun"/>
    <x v="5"/>
    <x v="0"/>
    <x v="2"/>
    <x v="3"/>
    <x v="1"/>
    <s v="Business"/>
    <x v="1"/>
    <s v="Summit Backpack 45L"/>
    <n v="5"/>
    <n v="153.97"/>
    <n v="0.15"/>
    <n v="79.81"/>
    <n v="654.37249999999995"/>
    <n v="399.05"/>
    <n v="255.32249999999993"/>
    <n v="0.39017914108554369"/>
    <n v="2026"/>
    <x v="1"/>
    <n v="6"/>
    <x v="5"/>
  </r>
  <r>
    <n v="3230"/>
    <x v="151"/>
    <n v="2"/>
    <s v="Jun"/>
    <x v="5"/>
    <x v="0"/>
    <x v="2"/>
    <x v="16"/>
    <x v="2"/>
    <s v="Returning"/>
    <x v="4"/>
    <s v="Weighted Vest"/>
    <n v="1"/>
    <n v="124.17"/>
    <n v="0"/>
    <n v="71.040000000000006"/>
    <n v="124.17"/>
    <n v="71.040000000000006"/>
    <n v="53.129999999999995"/>
    <n v="0.4278811307079004"/>
    <n v="2026"/>
    <x v="1"/>
    <n v="6"/>
    <x v="5"/>
  </r>
  <r>
    <n v="3415"/>
    <x v="151"/>
    <n v="2"/>
    <s v="Jun"/>
    <x v="5"/>
    <x v="0"/>
    <x v="2"/>
    <x v="5"/>
    <x v="2"/>
    <s v="Returning"/>
    <x v="1"/>
    <s v="Summit Backpack 45L"/>
    <n v="1"/>
    <n v="152.94999999999999"/>
    <n v="0.05"/>
    <n v="76.97"/>
    <n v="145.30249999999998"/>
    <n v="76.97"/>
    <n v="68.332499999999982"/>
    <n v="0.47027752447480248"/>
    <n v="2026"/>
    <x v="1"/>
    <n v="6"/>
    <x v="5"/>
  </r>
  <r>
    <n v="4130"/>
    <x v="151"/>
    <n v="2"/>
    <s v="Jun"/>
    <x v="5"/>
    <x v="0"/>
    <x v="3"/>
    <x v="13"/>
    <x v="0"/>
    <s v="New"/>
    <x v="0"/>
    <s v="Commuter Helmet"/>
    <n v="3"/>
    <n v="80.099999999999994"/>
    <n v="0"/>
    <n v="43.51"/>
    <n v="240.29999999999998"/>
    <n v="130.53"/>
    <n v="109.76999999999998"/>
    <n v="0.45680399500624214"/>
    <n v="2026"/>
    <x v="1"/>
    <n v="6"/>
    <x v="5"/>
  </r>
  <r>
    <n v="4314"/>
    <x v="151"/>
    <n v="2"/>
    <s v="Jun"/>
    <x v="5"/>
    <x v="0"/>
    <x v="3"/>
    <x v="4"/>
    <x v="2"/>
    <s v="New"/>
    <x v="4"/>
    <s v="Recovery Roller"/>
    <n v="2"/>
    <n v="36.61"/>
    <n v="0"/>
    <n v="14.15"/>
    <n v="73.22"/>
    <n v="28.3"/>
    <n v="44.92"/>
    <n v="0.61349358098880091"/>
    <n v="2026"/>
    <x v="1"/>
    <n v="6"/>
    <x v="5"/>
  </r>
  <r>
    <n v="998"/>
    <x v="152"/>
    <n v="2"/>
    <s v="Jun"/>
    <x v="5"/>
    <x v="0"/>
    <x v="1"/>
    <x v="11"/>
    <x v="0"/>
    <s v="Returning"/>
    <x v="2"/>
    <s v="Carry-On Duffel"/>
    <n v="2"/>
    <n v="131.81"/>
    <n v="0.05"/>
    <n v="66.09"/>
    <n v="250.43899999999999"/>
    <n v="132.18"/>
    <n v="118.25899999999999"/>
    <n v="0.47220680485068217"/>
    <n v="2026"/>
    <x v="1"/>
    <n v="6"/>
    <x v="5"/>
  </r>
  <r>
    <n v="1172"/>
    <x v="152"/>
    <n v="2"/>
    <s v="Jun"/>
    <x v="5"/>
    <x v="0"/>
    <x v="0"/>
    <x v="15"/>
    <x v="0"/>
    <s v="Returning"/>
    <x v="1"/>
    <s v="Summit Backpack 45L"/>
    <n v="1"/>
    <n v="153.43"/>
    <n v="0.05"/>
    <n v="78.16"/>
    <n v="145.7585"/>
    <n v="78.16"/>
    <n v="67.598500000000001"/>
    <n v="0.46377055197467043"/>
    <n v="2026"/>
    <x v="1"/>
    <n v="6"/>
    <x v="5"/>
  </r>
  <r>
    <n v="1261"/>
    <x v="152"/>
    <n v="2"/>
    <s v="Jun"/>
    <x v="5"/>
    <x v="0"/>
    <x v="1"/>
    <x v="14"/>
    <x v="0"/>
    <s v="New"/>
    <x v="0"/>
    <s v="Commuter Helmet"/>
    <n v="2"/>
    <n v="80.06"/>
    <n v="0"/>
    <n v="42.87"/>
    <n v="160.12"/>
    <n v="85.74"/>
    <n v="74.38000000000001"/>
    <n v="0.4645266050462154"/>
    <n v="2026"/>
    <x v="1"/>
    <n v="6"/>
    <x v="5"/>
  </r>
  <r>
    <n v="1762"/>
    <x v="152"/>
    <n v="2"/>
    <s v="Jun"/>
    <x v="5"/>
    <x v="0"/>
    <x v="3"/>
    <x v="13"/>
    <x v="2"/>
    <s v="Business"/>
    <x v="4"/>
    <s v="Resistance Band Set"/>
    <n v="1"/>
    <n v="40.549999999999997"/>
    <n v="0"/>
    <n v="15.16"/>
    <n v="40.549999999999997"/>
    <n v="15.16"/>
    <n v="25.389999999999997"/>
    <n v="0.62614056720098643"/>
    <n v="2026"/>
    <x v="1"/>
    <n v="6"/>
    <x v="5"/>
  </r>
  <r>
    <n v="1851"/>
    <x v="152"/>
    <n v="2"/>
    <s v="Jun"/>
    <x v="5"/>
    <x v="0"/>
    <x v="1"/>
    <x v="6"/>
    <x v="0"/>
    <s v="New"/>
    <x v="2"/>
    <s v="Packing Cube Set"/>
    <n v="3"/>
    <n v="45.43"/>
    <n v="0.15"/>
    <n v="17.850000000000001"/>
    <n v="115.84649999999999"/>
    <n v="53.550000000000004"/>
    <n v="62.296499999999988"/>
    <n v="0.53775038520801222"/>
    <n v="2026"/>
    <x v="1"/>
    <n v="6"/>
    <x v="5"/>
  </r>
  <r>
    <n v="3205"/>
    <x v="152"/>
    <n v="2"/>
    <s v="Jun"/>
    <x v="5"/>
    <x v="0"/>
    <x v="3"/>
    <x v="4"/>
    <x v="1"/>
    <s v="Business"/>
    <x v="1"/>
    <s v="Trail Boots"/>
    <n v="6"/>
    <n v="146.85"/>
    <n v="0.15"/>
    <n v="80.45"/>
    <n v="748.93499999999995"/>
    <n v="482.70000000000005"/>
    <n v="266.2349999999999"/>
    <n v="0.35548478839952724"/>
    <n v="2026"/>
    <x v="1"/>
    <n v="6"/>
    <x v="5"/>
  </r>
  <r>
    <n v="1396"/>
    <x v="153"/>
    <n v="2"/>
    <s v="Jun"/>
    <x v="5"/>
    <x v="0"/>
    <x v="2"/>
    <x v="3"/>
    <x v="0"/>
    <s v="Business"/>
    <x v="3"/>
    <s v="Trail Tent 2P"/>
    <n v="1"/>
    <n v="192.33"/>
    <n v="0.1"/>
    <n v="105.15"/>
    <n v="173.09700000000001"/>
    <n v="105.15"/>
    <n v="67.947000000000003"/>
    <n v="0.39253713235931298"/>
    <n v="2026"/>
    <x v="1"/>
    <n v="6"/>
    <x v="5"/>
  </r>
  <r>
    <n v="1441"/>
    <x v="153"/>
    <n v="2"/>
    <s v="Jun"/>
    <x v="5"/>
    <x v="0"/>
    <x v="2"/>
    <x v="10"/>
    <x v="3"/>
    <s v="New"/>
    <x v="2"/>
    <s v="Carry-On Duffel"/>
    <n v="3"/>
    <n v="135.4"/>
    <n v="0"/>
    <n v="65.16"/>
    <n v="406.20000000000005"/>
    <n v="195.48"/>
    <n v="210.72000000000006"/>
    <n v="0.51875923190546536"/>
    <n v="2026"/>
    <x v="1"/>
    <n v="6"/>
    <x v="5"/>
  </r>
  <r>
    <n v="1511"/>
    <x v="153"/>
    <n v="2"/>
    <s v="Jun"/>
    <x v="5"/>
    <x v="0"/>
    <x v="2"/>
    <x v="5"/>
    <x v="0"/>
    <s v="New"/>
    <x v="4"/>
    <s v="Recovery Roller"/>
    <n v="2"/>
    <n v="36.08"/>
    <n v="0.05"/>
    <n v="13.73"/>
    <n v="68.551999999999992"/>
    <n v="27.46"/>
    <n v="41.091999999999992"/>
    <n v="0.59942817131520587"/>
    <n v="2026"/>
    <x v="1"/>
    <n v="6"/>
    <x v="5"/>
  </r>
  <r>
    <n v="1701"/>
    <x v="153"/>
    <n v="2"/>
    <s v="Jun"/>
    <x v="5"/>
    <x v="0"/>
    <x v="0"/>
    <x v="9"/>
    <x v="0"/>
    <s v="New"/>
    <x v="2"/>
    <s v="Packing Cube Set"/>
    <n v="1"/>
    <n v="46.16"/>
    <n v="0"/>
    <n v="18.36"/>
    <n v="46.16"/>
    <n v="18.36"/>
    <n v="27.799999999999997"/>
    <n v="0.60225303292894283"/>
    <n v="2026"/>
    <x v="1"/>
    <n v="6"/>
    <x v="5"/>
  </r>
  <r>
    <n v="1984"/>
    <x v="153"/>
    <n v="2"/>
    <s v="Jun"/>
    <x v="5"/>
    <x v="0"/>
    <x v="1"/>
    <x v="1"/>
    <x v="0"/>
    <s v="Returning"/>
    <x v="0"/>
    <s v="Trail Bike Light"/>
    <n v="2"/>
    <n v="50.77"/>
    <n v="0"/>
    <n v="22.93"/>
    <n v="101.54"/>
    <n v="45.86"/>
    <n v="55.680000000000007"/>
    <n v="0.54835532794957653"/>
    <n v="2026"/>
    <x v="1"/>
    <n v="6"/>
    <x v="5"/>
  </r>
  <r>
    <n v="2572"/>
    <x v="153"/>
    <n v="2"/>
    <s v="Jun"/>
    <x v="5"/>
    <x v="0"/>
    <x v="3"/>
    <x v="8"/>
    <x v="3"/>
    <s v="Business"/>
    <x v="1"/>
    <s v="Trekking Poles"/>
    <n v="2"/>
    <n v="70.97"/>
    <n v="0.05"/>
    <n v="32.54"/>
    <n v="134.84299999999999"/>
    <n v="65.08"/>
    <n v="69.762999999999991"/>
    <n v="0.51736463887632278"/>
    <n v="2026"/>
    <x v="1"/>
    <n v="6"/>
    <x v="5"/>
  </r>
  <r>
    <n v="2833"/>
    <x v="153"/>
    <n v="2"/>
    <s v="Jun"/>
    <x v="5"/>
    <x v="0"/>
    <x v="3"/>
    <x v="13"/>
    <x v="0"/>
    <s v="Returning"/>
    <x v="1"/>
    <s v="Trail Boots"/>
    <n v="3"/>
    <n v="141.6"/>
    <n v="0"/>
    <n v="78.02"/>
    <n v="424.79999999999995"/>
    <n v="234.06"/>
    <n v="190.73999999999995"/>
    <n v="0.44901129943502821"/>
    <n v="2026"/>
    <x v="1"/>
    <n v="6"/>
    <x v="5"/>
  </r>
  <r>
    <n v="3522"/>
    <x v="153"/>
    <n v="2"/>
    <s v="Jun"/>
    <x v="5"/>
    <x v="0"/>
    <x v="3"/>
    <x v="13"/>
    <x v="0"/>
    <s v="New"/>
    <x v="0"/>
    <s v="Compact Repair Kit"/>
    <n v="1"/>
    <n v="40.57"/>
    <n v="0"/>
    <n v="16.329999999999998"/>
    <n v="40.57"/>
    <n v="16.329999999999998"/>
    <n v="24.240000000000002"/>
    <n v="0.59748582696573826"/>
    <n v="2026"/>
    <x v="1"/>
    <n v="6"/>
    <x v="5"/>
  </r>
  <r>
    <n v="146"/>
    <x v="154"/>
    <n v="2"/>
    <s v="Jun"/>
    <x v="5"/>
    <x v="0"/>
    <x v="1"/>
    <x v="14"/>
    <x v="3"/>
    <s v="Returning"/>
    <x v="0"/>
    <s v="Commuter Helmet"/>
    <n v="2"/>
    <n v="81.81"/>
    <n v="0"/>
    <n v="42.54"/>
    <n v="163.62"/>
    <n v="85.08"/>
    <n v="78.540000000000006"/>
    <n v="0.48001466813348004"/>
    <n v="2026"/>
    <x v="1"/>
    <n v="6"/>
    <x v="5"/>
  </r>
  <r>
    <n v="161"/>
    <x v="154"/>
    <n v="2"/>
    <s v="Jun"/>
    <x v="5"/>
    <x v="0"/>
    <x v="0"/>
    <x v="0"/>
    <x v="3"/>
    <s v="Returning"/>
    <x v="0"/>
    <s v="Trail Bike Light"/>
    <n v="2"/>
    <n v="50.09"/>
    <n v="0"/>
    <n v="22.91"/>
    <n v="100.18"/>
    <n v="45.82"/>
    <n v="54.360000000000007"/>
    <n v="0.54262327809942112"/>
    <n v="2026"/>
    <x v="1"/>
    <n v="6"/>
    <x v="5"/>
  </r>
  <r>
    <n v="819"/>
    <x v="154"/>
    <n v="2"/>
    <s v="Jun"/>
    <x v="5"/>
    <x v="0"/>
    <x v="3"/>
    <x v="8"/>
    <x v="0"/>
    <s v="Returning"/>
    <x v="1"/>
    <s v="Trekking Poles"/>
    <n v="1"/>
    <n v="72.38"/>
    <n v="0"/>
    <n v="32.68"/>
    <n v="72.38"/>
    <n v="32.68"/>
    <n v="39.699999999999996"/>
    <n v="0.54849405913235694"/>
    <n v="2026"/>
    <x v="1"/>
    <n v="6"/>
    <x v="5"/>
  </r>
  <r>
    <n v="2104"/>
    <x v="154"/>
    <n v="2"/>
    <s v="Jun"/>
    <x v="5"/>
    <x v="0"/>
    <x v="1"/>
    <x v="1"/>
    <x v="0"/>
    <s v="New"/>
    <x v="1"/>
    <s v="Hiking Daypack 20L"/>
    <n v="1"/>
    <n v="92.31"/>
    <n v="0"/>
    <n v="45.58"/>
    <n v="92.31"/>
    <n v="45.58"/>
    <n v="46.730000000000004"/>
    <n v="0.50622901094139316"/>
    <n v="2026"/>
    <x v="1"/>
    <n v="6"/>
    <x v="5"/>
  </r>
  <r>
    <n v="2678"/>
    <x v="154"/>
    <n v="2"/>
    <s v="Jun"/>
    <x v="5"/>
    <x v="0"/>
    <x v="3"/>
    <x v="8"/>
    <x v="1"/>
    <s v="Returning"/>
    <x v="2"/>
    <s v="Packing Cube Set"/>
    <n v="12"/>
    <n v="47.6"/>
    <n v="0.15"/>
    <n v="18.670000000000002"/>
    <n v="485.52000000000004"/>
    <n v="224.04000000000002"/>
    <n v="261.48"/>
    <n v="0.53855659911023235"/>
    <n v="2026"/>
    <x v="1"/>
    <n v="6"/>
    <x v="5"/>
  </r>
  <r>
    <n v="3015"/>
    <x v="154"/>
    <n v="2"/>
    <s v="Jun"/>
    <x v="5"/>
    <x v="0"/>
    <x v="1"/>
    <x v="14"/>
    <x v="0"/>
    <s v="Returning"/>
    <x v="2"/>
    <s v="Packing Cube Set"/>
    <n v="1"/>
    <n v="45.5"/>
    <n v="0.05"/>
    <n v="18.89"/>
    <n v="43.225000000000001"/>
    <n v="18.89"/>
    <n v="24.335000000000001"/>
    <n v="0.56298438403701567"/>
    <n v="2026"/>
    <x v="1"/>
    <n v="6"/>
    <x v="5"/>
  </r>
  <r>
    <n v="3243"/>
    <x v="154"/>
    <n v="2"/>
    <s v="Jun"/>
    <x v="5"/>
    <x v="0"/>
    <x v="2"/>
    <x v="5"/>
    <x v="0"/>
    <s v="Returning"/>
    <x v="4"/>
    <s v="Recovery Roller"/>
    <n v="1"/>
    <n v="35.99"/>
    <n v="0"/>
    <n v="14.05"/>
    <n v="35.99"/>
    <n v="14.05"/>
    <n v="21.94"/>
    <n v="0.60961378160600166"/>
    <n v="2026"/>
    <x v="1"/>
    <n v="6"/>
    <x v="5"/>
  </r>
  <r>
    <n v="3283"/>
    <x v="154"/>
    <n v="2"/>
    <s v="Jun"/>
    <x v="5"/>
    <x v="0"/>
    <x v="1"/>
    <x v="12"/>
    <x v="3"/>
    <s v="Returning"/>
    <x v="4"/>
    <s v="Weighted Vest"/>
    <n v="1"/>
    <n v="122.55"/>
    <n v="0"/>
    <n v="68.97"/>
    <n v="122.55"/>
    <n v="68.97"/>
    <n v="53.58"/>
    <n v="0.43720930232558142"/>
    <n v="2026"/>
    <x v="1"/>
    <n v="6"/>
    <x v="5"/>
  </r>
  <r>
    <n v="3966"/>
    <x v="154"/>
    <n v="2"/>
    <s v="Jun"/>
    <x v="5"/>
    <x v="0"/>
    <x v="3"/>
    <x v="8"/>
    <x v="0"/>
    <s v="New"/>
    <x v="4"/>
    <s v="Weighted Vest"/>
    <n v="3"/>
    <n v="126.22"/>
    <n v="0"/>
    <n v="69.599999999999994"/>
    <n v="378.65999999999997"/>
    <n v="208.79999999999998"/>
    <n v="169.85999999999999"/>
    <n v="0.4485818412295991"/>
    <n v="2026"/>
    <x v="1"/>
    <n v="6"/>
    <x v="5"/>
  </r>
  <r>
    <n v="1349"/>
    <x v="155"/>
    <n v="2"/>
    <s v="Jun"/>
    <x v="5"/>
    <x v="0"/>
    <x v="0"/>
    <x v="15"/>
    <x v="2"/>
    <s v="Returning"/>
    <x v="1"/>
    <s v="Hiking Daypack 20L"/>
    <n v="6"/>
    <n v="91.98"/>
    <n v="0.05"/>
    <n v="46.46"/>
    <n v="524.28599999999994"/>
    <n v="278.76"/>
    <n v="245.52599999999995"/>
    <n v="0.46830546686350577"/>
    <n v="2026"/>
    <x v="1"/>
    <n v="6"/>
    <x v="5"/>
  </r>
  <r>
    <n v="2333"/>
    <x v="155"/>
    <n v="2"/>
    <s v="Jun"/>
    <x v="5"/>
    <x v="0"/>
    <x v="2"/>
    <x v="5"/>
    <x v="0"/>
    <s v="Business"/>
    <x v="3"/>
    <s v="Compact Sleeping Bag"/>
    <n v="1"/>
    <n v="125.32"/>
    <n v="0"/>
    <n v="59.03"/>
    <n v="125.32"/>
    <n v="59.03"/>
    <n v="66.289999999999992"/>
    <n v="0.52896584743057773"/>
    <n v="2026"/>
    <x v="1"/>
    <n v="6"/>
    <x v="5"/>
  </r>
  <r>
    <n v="2628"/>
    <x v="155"/>
    <n v="2"/>
    <s v="Jun"/>
    <x v="5"/>
    <x v="0"/>
    <x v="3"/>
    <x v="8"/>
    <x v="3"/>
    <s v="Returning"/>
    <x v="2"/>
    <s v="Travel Backpack 35L"/>
    <n v="2"/>
    <n v="167.26"/>
    <n v="0"/>
    <n v="89.65"/>
    <n v="334.52"/>
    <n v="179.3"/>
    <n v="155.21999999999997"/>
    <n v="0.46400813105344968"/>
    <n v="2026"/>
    <x v="1"/>
    <n v="6"/>
    <x v="5"/>
  </r>
  <r>
    <n v="2718"/>
    <x v="155"/>
    <n v="2"/>
    <s v="Jun"/>
    <x v="5"/>
    <x v="0"/>
    <x v="0"/>
    <x v="0"/>
    <x v="3"/>
    <s v="Returning"/>
    <x v="0"/>
    <s v="Commuter Helmet"/>
    <n v="1"/>
    <n v="80.19"/>
    <n v="0"/>
    <n v="42.18"/>
    <n v="80.19"/>
    <n v="42.18"/>
    <n v="38.01"/>
    <n v="0.47399925177702956"/>
    <n v="2026"/>
    <x v="1"/>
    <n v="6"/>
    <x v="5"/>
  </r>
  <r>
    <n v="3185"/>
    <x v="155"/>
    <n v="2"/>
    <s v="Jun"/>
    <x v="5"/>
    <x v="0"/>
    <x v="0"/>
    <x v="15"/>
    <x v="0"/>
    <s v="New"/>
    <x v="0"/>
    <s v="Trail Bike Light"/>
    <n v="1"/>
    <n v="49.86"/>
    <n v="0"/>
    <n v="22.72"/>
    <n v="49.86"/>
    <n v="22.72"/>
    <n v="27.14"/>
    <n v="0.5443241075010028"/>
    <n v="2026"/>
    <x v="1"/>
    <n v="6"/>
    <x v="5"/>
  </r>
  <r>
    <n v="4495"/>
    <x v="155"/>
    <n v="2"/>
    <s v="Jun"/>
    <x v="5"/>
    <x v="0"/>
    <x v="2"/>
    <x v="10"/>
    <x v="2"/>
    <s v="New"/>
    <x v="3"/>
    <s v="Trail Tent 2P"/>
    <n v="2"/>
    <n v="195.51"/>
    <n v="0"/>
    <n v="102.97"/>
    <n v="391.02"/>
    <n v="205.94"/>
    <n v="185.07999999999998"/>
    <n v="0.47332617257429288"/>
    <n v="2026"/>
    <x v="1"/>
    <n v="6"/>
    <x v="5"/>
  </r>
  <r>
    <n v="815"/>
    <x v="156"/>
    <n v="2"/>
    <s v="Jun"/>
    <x v="5"/>
    <x v="0"/>
    <x v="0"/>
    <x v="0"/>
    <x v="2"/>
    <s v="New"/>
    <x v="4"/>
    <s v="Resistance Band Set"/>
    <n v="1"/>
    <n v="39.61"/>
    <n v="0"/>
    <n v="14.75"/>
    <n v="39.61"/>
    <n v="14.75"/>
    <n v="24.86"/>
    <n v="0.62761928805857103"/>
    <n v="2026"/>
    <x v="1"/>
    <n v="6"/>
    <x v="5"/>
  </r>
  <r>
    <n v="1140"/>
    <x v="156"/>
    <n v="2"/>
    <s v="Jun"/>
    <x v="5"/>
    <x v="0"/>
    <x v="1"/>
    <x v="1"/>
    <x v="2"/>
    <s v="Returning"/>
    <x v="1"/>
    <s v="Trekking Poles"/>
    <n v="1"/>
    <n v="70.86"/>
    <n v="0"/>
    <n v="31.47"/>
    <n v="70.86"/>
    <n v="31.47"/>
    <n v="39.39"/>
    <n v="0.55588484335309063"/>
    <n v="2026"/>
    <x v="1"/>
    <n v="6"/>
    <x v="5"/>
  </r>
  <r>
    <n v="1544"/>
    <x v="156"/>
    <n v="2"/>
    <s v="Jun"/>
    <x v="5"/>
    <x v="0"/>
    <x v="3"/>
    <x v="7"/>
    <x v="1"/>
    <s v="Returning"/>
    <x v="4"/>
    <s v="Resistance Band Set"/>
    <n v="8"/>
    <n v="40.46"/>
    <n v="0.2"/>
    <n v="14.7"/>
    <n v="258.94400000000002"/>
    <n v="117.6"/>
    <n v="141.34400000000002"/>
    <n v="0.54584775086505199"/>
    <n v="2026"/>
    <x v="1"/>
    <n v="6"/>
    <x v="5"/>
  </r>
  <r>
    <n v="2420"/>
    <x v="156"/>
    <n v="2"/>
    <s v="Jun"/>
    <x v="5"/>
    <x v="0"/>
    <x v="2"/>
    <x v="5"/>
    <x v="0"/>
    <s v="New"/>
    <x v="2"/>
    <s v="Carry-On Duffel"/>
    <n v="1"/>
    <n v="131.79"/>
    <n v="0"/>
    <n v="68.22"/>
    <n v="131.79"/>
    <n v="68.22"/>
    <n v="63.569999999999993"/>
    <n v="0.48235829729114499"/>
    <n v="2026"/>
    <x v="1"/>
    <n v="6"/>
    <x v="5"/>
  </r>
  <r>
    <n v="2805"/>
    <x v="156"/>
    <n v="2"/>
    <s v="Jun"/>
    <x v="5"/>
    <x v="0"/>
    <x v="2"/>
    <x v="10"/>
    <x v="1"/>
    <s v="Returning"/>
    <x v="3"/>
    <s v="Alpine Tent 4P"/>
    <n v="12"/>
    <n v="338.45"/>
    <n v="0.1"/>
    <n v="196.78"/>
    <n v="3655.2599999999998"/>
    <n v="2361.36"/>
    <n v="1293.8999999999996"/>
    <n v="0.35398302719915947"/>
    <n v="2026"/>
    <x v="1"/>
    <n v="6"/>
    <x v="5"/>
  </r>
  <r>
    <n v="3160"/>
    <x v="156"/>
    <n v="2"/>
    <s v="Jun"/>
    <x v="5"/>
    <x v="0"/>
    <x v="2"/>
    <x v="3"/>
    <x v="2"/>
    <s v="Returning"/>
    <x v="4"/>
    <s v="Resistance Band Set"/>
    <n v="2"/>
    <n v="40.99"/>
    <n v="0"/>
    <n v="14.53"/>
    <n v="81.98"/>
    <n v="29.06"/>
    <n v="52.92"/>
    <n v="0.64552329836545497"/>
    <n v="2026"/>
    <x v="1"/>
    <n v="6"/>
    <x v="5"/>
  </r>
  <r>
    <n v="3278"/>
    <x v="156"/>
    <n v="2"/>
    <s v="Jun"/>
    <x v="5"/>
    <x v="0"/>
    <x v="1"/>
    <x v="12"/>
    <x v="2"/>
    <s v="Returning"/>
    <x v="0"/>
    <s v="Cycling Pack 12L"/>
    <n v="1"/>
    <n v="101.85"/>
    <n v="0"/>
    <n v="51.59"/>
    <n v="101.85"/>
    <n v="51.59"/>
    <n v="50.259999999999991"/>
    <n v="0.49347079037800679"/>
    <n v="2026"/>
    <x v="1"/>
    <n v="6"/>
    <x v="5"/>
  </r>
  <r>
    <n v="3555"/>
    <x v="156"/>
    <n v="2"/>
    <s v="Jun"/>
    <x v="5"/>
    <x v="0"/>
    <x v="2"/>
    <x v="2"/>
    <x v="1"/>
    <s v="Business"/>
    <x v="3"/>
    <s v="Alpine Tent 4P"/>
    <n v="4"/>
    <n v="346.14"/>
    <n v="0.05"/>
    <n v="198.97"/>
    <n v="1315.3319999999999"/>
    <n v="795.88"/>
    <n v="519.45199999999988"/>
    <n v="0.39492082607280893"/>
    <n v="2026"/>
    <x v="1"/>
    <n v="6"/>
    <x v="5"/>
  </r>
  <r>
    <n v="3702"/>
    <x v="156"/>
    <n v="2"/>
    <s v="Jun"/>
    <x v="5"/>
    <x v="0"/>
    <x v="0"/>
    <x v="9"/>
    <x v="2"/>
    <s v="Business"/>
    <x v="0"/>
    <s v="Commuter Helmet"/>
    <n v="2"/>
    <n v="83.28"/>
    <n v="0"/>
    <n v="43.56"/>
    <n v="166.56"/>
    <n v="87.12"/>
    <n v="79.44"/>
    <n v="0.47694524495677232"/>
    <n v="2026"/>
    <x v="1"/>
    <n v="6"/>
    <x v="5"/>
  </r>
  <r>
    <n v="4349"/>
    <x v="156"/>
    <n v="2"/>
    <s v="Jun"/>
    <x v="5"/>
    <x v="0"/>
    <x v="3"/>
    <x v="7"/>
    <x v="2"/>
    <s v="Business"/>
    <x v="0"/>
    <s v="Commuter Helmet"/>
    <n v="1"/>
    <n v="80.349999999999994"/>
    <n v="0.15"/>
    <n v="43.51"/>
    <n v="68.297499999999999"/>
    <n v="43.51"/>
    <n v="24.787500000000001"/>
    <n v="0.3629342216040119"/>
    <n v="2026"/>
    <x v="1"/>
    <n v="6"/>
    <x v="5"/>
  </r>
  <r>
    <n v="4989"/>
    <x v="156"/>
    <n v="2"/>
    <s v="Jun"/>
    <x v="5"/>
    <x v="0"/>
    <x v="1"/>
    <x v="1"/>
    <x v="0"/>
    <s v="Returning"/>
    <x v="0"/>
    <s v="Compact Repair Kit"/>
    <n v="1"/>
    <n v="40.86"/>
    <n v="0.05"/>
    <n v="16.899999999999999"/>
    <n v="38.817"/>
    <n v="16.899999999999999"/>
    <n v="21.917000000000002"/>
    <n v="0.564623747327202"/>
    <n v="2026"/>
    <x v="1"/>
    <n v="6"/>
    <x v="5"/>
  </r>
  <r>
    <n v="713"/>
    <x v="157"/>
    <n v="2"/>
    <s v="Jun"/>
    <x v="5"/>
    <x v="0"/>
    <x v="1"/>
    <x v="6"/>
    <x v="2"/>
    <s v="Returning"/>
    <x v="2"/>
    <s v="Insulated Bottle"/>
    <n v="4"/>
    <n v="36.299999999999997"/>
    <n v="0.05"/>
    <n v="13.16"/>
    <n v="137.93999999999997"/>
    <n v="52.64"/>
    <n v="85.299999999999969"/>
    <n v="0.61838480498767567"/>
    <n v="2026"/>
    <x v="1"/>
    <n v="6"/>
    <x v="5"/>
  </r>
  <r>
    <n v="3355"/>
    <x v="157"/>
    <n v="2"/>
    <s v="Jun"/>
    <x v="5"/>
    <x v="0"/>
    <x v="0"/>
    <x v="15"/>
    <x v="1"/>
    <s v="New"/>
    <x v="3"/>
    <s v="Alpine Tent 4P"/>
    <n v="10"/>
    <n v="338.26"/>
    <n v="0.05"/>
    <n v="197.42"/>
    <n v="3213.47"/>
    <n v="1974.1999999999998"/>
    <n v="1239.27"/>
    <n v="0.38564853569505864"/>
    <n v="2026"/>
    <x v="1"/>
    <n v="6"/>
    <x v="5"/>
  </r>
  <r>
    <n v="3879"/>
    <x v="157"/>
    <n v="2"/>
    <s v="Jun"/>
    <x v="5"/>
    <x v="0"/>
    <x v="0"/>
    <x v="9"/>
    <x v="3"/>
    <s v="Returning"/>
    <x v="0"/>
    <s v="Compact Repair Kit"/>
    <n v="2"/>
    <n v="41.25"/>
    <n v="0"/>
    <n v="17.13"/>
    <n v="82.5"/>
    <n v="34.26"/>
    <n v="48.24"/>
    <n v="0.58472727272727276"/>
    <n v="2026"/>
    <x v="1"/>
    <n v="6"/>
    <x v="5"/>
  </r>
  <r>
    <n v="3989"/>
    <x v="157"/>
    <n v="2"/>
    <s v="Jun"/>
    <x v="5"/>
    <x v="0"/>
    <x v="1"/>
    <x v="12"/>
    <x v="0"/>
    <s v="Returning"/>
    <x v="1"/>
    <s v="Hiking Daypack 20L"/>
    <n v="2"/>
    <n v="92"/>
    <n v="0"/>
    <n v="44.27"/>
    <n v="184"/>
    <n v="88.54"/>
    <n v="95.46"/>
    <n v="0.51880434782608698"/>
    <n v="2026"/>
    <x v="1"/>
    <n v="6"/>
    <x v="5"/>
  </r>
  <r>
    <n v="4193"/>
    <x v="157"/>
    <n v="2"/>
    <s v="Jun"/>
    <x v="5"/>
    <x v="0"/>
    <x v="1"/>
    <x v="6"/>
    <x v="0"/>
    <s v="New"/>
    <x v="3"/>
    <s v="Portable Camp Stove"/>
    <n v="1"/>
    <n v="80.89"/>
    <n v="0.1"/>
    <n v="40.32"/>
    <n v="72.801000000000002"/>
    <n v="40.32"/>
    <n v="32.481000000000002"/>
    <n v="0.44616145382618372"/>
    <n v="2026"/>
    <x v="1"/>
    <n v="6"/>
    <x v="5"/>
  </r>
  <r>
    <n v="4413"/>
    <x v="157"/>
    <n v="2"/>
    <s v="Jun"/>
    <x v="5"/>
    <x v="0"/>
    <x v="0"/>
    <x v="0"/>
    <x v="2"/>
    <s v="New"/>
    <x v="3"/>
    <s v="Trail Tent 2P"/>
    <n v="1"/>
    <n v="194.73"/>
    <n v="0"/>
    <n v="101.91"/>
    <n v="194.73"/>
    <n v="101.91"/>
    <n v="92.82"/>
    <n v="0.47665999075643195"/>
    <n v="2026"/>
    <x v="1"/>
    <n v="6"/>
    <x v="5"/>
  </r>
  <r>
    <n v="4598"/>
    <x v="157"/>
    <n v="2"/>
    <s v="Jun"/>
    <x v="5"/>
    <x v="0"/>
    <x v="3"/>
    <x v="4"/>
    <x v="1"/>
    <s v="Business"/>
    <x v="1"/>
    <s v="Hiking Daypack 20L"/>
    <n v="5"/>
    <n v="93.82"/>
    <n v="0.15"/>
    <n v="46.06"/>
    <n v="398.73499999999996"/>
    <n v="230.3"/>
    <n v="168.43499999999995"/>
    <n v="0.4224234140469233"/>
    <n v="2026"/>
    <x v="1"/>
    <n v="6"/>
    <x v="5"/>
  </r>
  <r>
    <n v="72"/>
    <x v="158"/>
    <n v="2"/>
    <s v="Jun"/>
    <x v="5"/>
    <x v="0"/>
    <x v="2"/>
    <x v="10"/>
    <x v="2"/>
    <s v="New"/>
    <x v="1"/>
    <s v="Trail Boots"/>
    <n v="3"/>
    <n v="142.53"/>
    <n v="0"/>
    <n v="80.67"/>
    <n v="427.59000000000003"/>
    <n v="242.01"/>
    <n v="185.58000000000004"/>
    <n v="0.43401389181225014"/>
    <n v="2026"/>
    <x v="1"/>
    <n v="6"/>
    <x v="5"/>
  </r>
  <r>
    <n v="176"/>
    <x v="158"/>
    <n v="2"/>
    <s v="Jun"/>
    <x v="5"/>
    <x v="0"/>
    <x v="1"/>
    <x v="14"/>
    <x v="0"/>
    <s v="Returning"/>
    <x v="3"/>
    <s v="Trail Tent 2P"/>
    <n v="1"/>
    <n v="196.33"/>
    <n v="0"/>
    <n v="103.27"/>
    <n v="196.33"/>
    <n v="103.27"/>
    <n v="93.060000000000016"/>
    <n v="0.47399786074466466"/>
    <n v="2026"/>
    <x v="1"/>
    <n v="6"/>
    <x v="5"/>
  </r>
  <r>
    <n v="205"/>
    <x v="158"/>
    <n v="2"/>
    <s v="Jun"/>
    <x v="5"/>
    <x v="0"/>
    <x v="3"/>
    <x v="7"/>
    <x v="0"/>
    <s v="New"/>
    <x v="0"/>
    <s v="Compact Repair Kit"/>
    <n v="2"/>
    <n v="41.05"/>
    <n v="0"/>
    <n v="16.690000000000001"/>
    <n v="82.1"/>
    <n v="33.380000000000003"/>
    <n v="48.719999999999992"/>
    <n v="0.59342265529841653"/>
    <n v="2026"/>
    <x v="1"/>
    <n v="6"/>
    <x v="5"/>
  </r>
  <r>
    <n v="896"/>
    <x v="158"/>
    <n v="2"/>
    <s v="Jun"/>
    <x v="5"/>
    <x v="0"/>
    <x v="3"/>
    <x v="8"/>
    <x v="0"/>
    <s v="New"/>
    <x v="4"/>
    <s v="Weighted Vest"/>
    <n v="1"/>
    <n v="123.09"/>
    <n v="0"/>
    <n v="68.03"/>
    <n v="123.09"/>
    <n v="68.03"/>
    <n v="55.06"/>
    <n v="0.44731497278414167"/>
    <n v="2026"/>
    <x v="1"/>
    <n v="6"/>
    <x v="5"/>
  </r>
  <r>
    <n v="1697"/>
    <x v="158"/>
    <n v="2"/>
    <s v="Jun"/>
    <x v="5"/>
    <x v="0"/>
    <x v="1"/>
    <x v="12"/>
    <x v="0"/>
    <s v="Business"/>
    <x v="1"/>
    <s v="Trail Boots"/>
    <n v="2"/>
    <n v="141.09"/>
    <n v="0"/>
    <n v="81.69"/>
    <n v="282.18"/>
    <n v="163.38"/>
    <n v="118.80000000000001"/>
    <n v="0.42100786731873274"/>
    <n v="2026"/>
    <x v="1"/>
    <n v="6"/>
    <x v="5"/>
  </r>
  <r>
    <n v="2159"/>
    <x v="158"/>
    <n v="2"/>
    <s v="Jun"/>
    <x v="5"/>
    <x v="0"/>
    <x v="2"/>
    <x v="10"/>
    <x v="2"/>
    <s v="New"/>
    <x v="1"/>
    <s v="Summit Backpack 45L"/>
    <n v="1"/>
    <n v="157.04"/>
    <n v="0"/>
    <n v="77.540000000000006"/>
    <n v="157.04"/>
    <n v="77.540000000000006"/>
    <n v="79.499999999999986"/>
    <n v="0.5062404482934284"/>
    <n v="2026"/>
    <x v="1"/>
    <n v="6"/>
    <x v="5"/>
  </r>
  <r>
    <n v="2772"/>
    <x v="158"/>
    <n v="2"/>
    <s v="Jun"/>
    <x v="5"/>
    <x v="0"/>
    <x v="3"/>
    <x v="7"/>
    <x v="2"/>
    <s v="New"/>
    <x v="2"/>
    <s v="Carry-On Duffel"/>
    <n v="6"/>
    <n v="136.46"/>
    <n v="0"/>
    <n v="68.61"/>
    <n v="818.76"/>
    <n v="411.65999999999997"/>
    <n v="407.1"/>
    <n v="0.49721530118716112"/>
    <n v="2026"/>
    <x v="1"/>
    <n v="6"/>
    <x v="5"/>
  </r>
  <r>
    <n v="3091"/>
    <x v="158"/>
    <n v="2"/>
    <s v="Jun"/>
    <x v="5"/>
    <x v="0"/>
    <x v="0"/>
    <x v="0"/>
    <x v="0"/>
    <s v="New"/>
    <x v="4"/>
    <s v="Recovery Roller"/>
    <n v="1"/>
    <n v="36.1"/>
    <n v="0"/>
    <n v="13.65"/>
    <n v="36.1"/>
    <n v="13.65"/>
    <n v="22.450000000000003"/>
    <n v="0.62188365650969535"/>
    <n v="2026"/>
    <x v="1"/>
    <n v="6"/>
    <x v="5"/>
  </r>
  <r>
    <n v="4241"/>
    <x v="158"/>
    <n v="2"/>
    <s v="Jun"/>
    <x v="5"/>
    <x v="0"/>
    <x v="3"/>
    <x v="13"/>
    <x v="0"/>
    <s v="New"/>
    <x v="1"/>
    <s v="Hiking Daypack 20L"/>
    <n v="3"/>
    <n v="92.73"/>
    <n v="0"/>
    <n v="44.68"/>
    <n v="278.19"/>
    <n v="134.04"/>
    <n v="144.15"/>
    <n v="0.51817103418526911"/>
    <n v="2026"/>
    <x v="1"/>
    <n v="6"/>
    <x v="5"/>
  </r>
  <r>
    <n v="5185"/>
    <x v="158"/>
    <n v="2"/>
    <s v="Jun"/>
    <x v="5"/>
    <x v="0"/>
    <x v="1"/>
    <x v="12"/>
    <x v="0"/>
    <s v="New"/>
    <x v="2"/>
    <s v="Travel Backpack 35L"/>
    <n v="3"/>
    <n v="164.31"/>
    <n v="0.05"/>
    <n v="86"/>
    <n v="468.2835"/>
    <n v="258"/>
    <n v="210.2835"/>
    <n v="0.44905169624810615"/>
    <n v="2026"/>
    <x v="1"/>
    <n v="6"/>
    <x v="5"/>
  </r>
  <r>
    <n v="1437"/>
    <x v="159"/>
    <n v="2"/>
    <s v="Jun"/>
    <x v="5"/>
    <x v="0"/>
    <x v="3"/>
    <x v="8"/>
    <x v="3"/>
    <s v="New"/>
    <x v="2"/>
    <s v="Insulated Bottle"/>
    <n v="2"/>
    <n v="36.85"/>
    <n v="0.1"/>
    <n v="13.92"/>
    <n v="66.33"/>
    <n v="27.84"/>
    <n v="38.489999999999995"/>
    <n v="0.58028041610131154"/>
    <n v="2026"/>
    <x v="1"/>
    <n v="6"/>
    <x v="5"/>
  </r>
  <r>
    <n v="2316"/>
    <x v="159"/>
    <n v="2"/>
    <s v="Jun"/>
    <x v="5"/>
    <x v="0"/>
    <x v="1"/>
    <x v="11"/>
    <x v="3"/>
    <s v="New"/>
    <x v="4"/>
    <s v="Recovery Roller"/>
    <n v="1"/>
    <n v="35.619999999999997"/>
    <n v="0"/>
    <n v="14.05"/>
    <n v="35.619999999999997"/>
    <n v="14.05"/>
    <n v="21.569999999999997"/>
    <n v="0.60555867490174053"/>
    <n v="2026"/>
    <x v="1"/>
    <n v="6"/>
    <x v="5"/>
  </r>
  <r>
    <n v="2329"/>
    <x v="159"/>
    <n v="2"/>
    <s v="Jun"/>
    <x v="5"/>
    <x v="0"/>
    <x v="3"/>
    <x v="8"/>
    <x v="0"/>
    <s v="New"/>
    <x v="1"/>
    <s v="Summit Backpack 45L"/>
    <n v="3"/>
    <n v="157.43"/>
    <n v="0.15"/>
    <n v="77.56"/>
    <n v="401.44650000000001"/>
    <n v="232.68"/>
    <n v="168.76650000000001"/>
    <n v="0.42039599299034863"/>
    <n v="2026"/>
    <x v="1"/>
    <n v="6"/>
    <x v="5"/>
  </r>
  <r>
    <n v="3036"/>
    <x v="159"/>
    <n v="2"/>
    <s v="Jun"/>
    <x v="5"/>
    <x v="0"/>
    <x v="1"/>
    <x v="12"/>
    <x v="2"/>
    <s v="New"/>
    <x v="0"/>
    <s v="Commuter Helmet"/>
    <n v="1"/>
    <n v="81.2"/>
    <n v="0.1"/>
    <n v="41.64"/>
    <n v="73.08"/>
    <n v="41.64"/>
    <n v="31.439999999999998"/>
    <n v="0.43021346469622329"/>
    <n v="2026"/>
    <x v="1"/>
    <n v="6"/>
    <x v="5"/>
  </r>
  <r>
    <n v="3429"/>
    <x v="159"/>
    <n v="2"/>
    <s v="Jun"/>
    <x v="5"/>
    <x v="0"/>
    <x v="3"/>
    <x v="13"/>
    <x v="0"/>
    <s v="Returning"/>
    <x v="1"/>
    <s v="Hiking Daypack 20L"/>
    <n v="4"/>
    <n v="93.58"/>
    <n v="0.1"/>
    <n v="44.56"/>
    <n v="336.88799999999998"/>
    <n v="178.24"/>
    <n v="158.64799999999997"/>
    <n v="0.4709220868656645"/>
    <n v="2026"/>
    <x v="1"/>
    <n v="6"/>
    <x v="5"/>
  </r>
  <r>
    <n v="3615"/>
    <x v="159"/>
    <n v="2"/>
    <s v="Jun"/>
    <x v="5"/>
    <x v="0"/>
    <x v="1"/>
    <x v="14"/>
    <x v="0"/>
    <s v="New"/>
    <x v="1"/>
    <s v="Summit Backpack 45L"/>
    <n v="4"/>
    <n v="155.22"/>
    <n v="0"/>
    <n v="77.209999999999994"/>
    <n v="620.88"/>
    <n v="308.83999999999997"/>
    <n v="312.04000000000002"/>
    <n v="0.50257698750161062"/>
    <n v="2026"/>
    <x v="1"/>
    <n v="6"/>
    <x v="5"/>
  </r>
  <r>
    <n v="3661"/>
    <x v="159"/>
    <n v="2"/>
    <s v="Jun"/>
    <x v="5"/>
    <x v="0"/>
    <x v="3"/>
    <x v="8"/>
    <x v="0"/>
    <s v="New"/>
    <x v="0"/>
    <s v="Cycling Pack 12L"/>
    <n v="4"/>
    <n v="100.33"/>
    <n v="0"/>
    <n v="49.99"/>
    <n v="401.32"/>
    <n v="199.96"/>
    <n v="201.35999999999999"/>
    <n v="0.5017442439948171"/>
    <n v="2026"/>
    <x v="1"/>
    <n v="6"/>
    <x v="5"/>
  </r>
  <r>
    <n v="3831"/>
    <x v="159"/>
    <n v="2"/>
    <s v="Jun"/>
    <x v="5"/>
    <x v="0"/>
    <x v="2"/>
    <x v="3"/>
    <x v="0"/>
    <s v="Business"/>
    <x v="2"/>
    <s v="Carry-On Duffel"/>
    <n v="2"/>
    <n v="134.28"/>
    <n v="0"/>
    <n v="69.12"/>
    <n v="268.56"/>
    <n v="138.24"/>
    <n v="130.32"/>
    <n v="0.48525469168900803"/>
    <n v="2026"/>
    <x v="1"/>
    <n v="6"/>
    <x v="5"/>
  </r>
  <r>
    <n v="4394"/>
    <x v="159"/>
    <n v="2"/>
    <s v="Jun"/>
    <x v="5"/>
    <x v="0"/>
    <x v="2"/>
    <x v="2"/>
    <x v="0"/>
    <s v="New"/>
    <x v="4"/>
    <s v="Training Mat"/>
    <n v="2"/>
    <n v="51.16"/>
    <n v="0"/>
    <n v="21.57"/>
    <n v="102.32"/>
    <n v="43.14"/>
    <n v="59.179999999999993"/>
    <n v="0.57838154808444098"/>
    <n v="2026"/>
    <x v="1"/>
    <n v="6"/>
    <x v="5"/>
  </r>
  <r>
    <n v="372"/>
    <x v="160"/>
    <n v="2"/>
    <s v="Jun"/>
    <x v="5"/>
    <x v="0"/>
    <x v="1"/>
    <x v="12"/>
    <x v="0"/>
    <s v="Returning"/>
    <x v="4"/>
    <s v="Recovery Roller"/>
    <n v="3"/>
    <n v="35.94"/>
    <n v="0.1"/>
    <n v="14.04"/>
    <n v="97.037999999999997"/>
    <n v="42.12"/>
    <n v="54.917999999999999"/>
    <n v="0.56594323873121866"/>
    <n v="2026"/>
    <x v="1"/>
    <n v="6"/>
    <x v="5"/>
  </r>
  <r>
    <n v="532"/>
    <x v="160"/>
    <n v="2"/>
    <s v="Jun"/>
    <x v="5"/>
    <x v="0"/>
    <x v="2"/>
    <x v="10"/>
    <x v="2"/>
    <s v="Returning"/>
    <x v="1"/>
    <s v="Trail Boots"/>
    <n v="1"/>
    <n v="145.34"/>
    <n v="0.05"/>
    <n v="77.89"/>
    <n v="138.07300000000001"/>
    <n v="77.89"/>
    <n v="60.183000000000007"/>
    <n v="0.43587812244247609"/>
    <n v="2026"/>
    <x v="1"/>
    <n v="6"/>
    <x v="5"/>
  </r>
  <r>
    <n v="910"/>
    <x v="160"/>
    <n v="2"/>
    <s v="Jun"/>
    <x v="5"/>
    <x v="0"/>
    <x v="2"/>
    <x v="16"/>
    <x v="0"/>
    <s v="Business"/>
    <x v="2"/>
    <s v="Insulated Bottle"/>
    <n v="1"/>
    <n v="35.950000000000003"/>
    <n v="0.1"/>
    <n v="13.63"/>
    <n v="32.355000000000004"/>
    <n v="13.63"/>
    <n v="18.725000000000001"/>
    <n v="0.57873589862463293"/>
    <n v="2026"/>
    <x v="1"/>
    <n v="6"/>
    <x v="5"/>
  </r>
  <r>
    <n v="938"/>
    <x v="160"/>
    <n v="2"/>
    <s v="Jun"/>
    <x v="5"/>
    <x v="0"/>
    <x v="3"/>
    <x v="13"/>
    <x v="2"/>
    <s v="Business"/>
    <x v="4"/>
    <s v="Training Mat"/>
    <n v="1"/>
    <n v="51.09"/>
    <n v="0"/>
    <n v="22.4"/>
    <n v="51.09"/>
    <n v="22.4"/>
    <n v="28.690000000000005"/>
    <n v="0.56155803484047762"/>
    <n v="2026"/>
    <x v="1"/>
    <n v="6"/>
    <x v="5"/>
  </r>
  <r>
    <n v="1079"/>
    <x v="160"/>
    <n v="2"/>
    <s v="Jun"/>
    <x v="5"/>
    <x v="0"/>
    <x v="1"/>
    <x v="14"/>
    <x v="2"/>
    <s v="Returning"/>
    <x v="3"/>
    <s v="Trail Tent 2P"/>
    <n v="2"/>
    <n v="198.69"/>
    <n v="0.15"/>
    <n v="104.25"/>
    <n v="337.77299999999997"/>
    <n v="208.5"/>
    <n v="129.27299999999997"/>
    <n v="0.38272153191640534"/>
    <n v="2026"/>
    <x v="1"/>
    <n v="6"/>
    <x v="5"/>
  </r>
  <r>
    <n v="1662"/>
    <x v="160"/>
    <n v="2"/>
    <s v="Jun"/>
    <x v="5"/>
    <x v="0"/>
    <x v="1"/>
    <x v="6"/>
    <x v="2"/>
    <s v="New"/>
    <x v="0"/>
    <s v="Commuter Helmet"/>
    <n v="3"/>
    <n v="83.45"/>
    <n v="0"/>
    <n v="43.73"/>
    <n v="250.35000000000002"/>
    <n v="131.19"/>
    <n v="119.16000000000003"/>
    <n v="0.47597363690832839"/>
    <n v="2026"/>
    <x v="1"/>
    <n v="6"/>
    <x v="5"/>
  </r>
  <r>
    <n v="2748"/>
    <x v="160"/>
    <n v="2"/>
    <s v="Jun"/>
    <x v="5"/>
    <x v="0"/>
    <x v="2"/>
    <x v="2"/>
    <x v="0"/>
    <s v="New"/>
    <x v="4"/>
    <s v="Resistance Band Set"/>
    <n v="2"/>
    <n v="40.86"/>
    <n v="0"/>
    <n v="14.59"/>
    <n v="81.72"/>
    <n v="29.18"/>
    <n v="52.54"/>
    <n v="0.64292706803720023"/>
    <n v="2026"/>
    <x v="1"/>
    <n v="6"/>
    <x v="5"/>
  </r>
  <r>
    <n v="3354"/>
    <x v="160"/>
    <n v="2"/>
    <s v="Jun"/>
    <x v="5"/>
    <x v="0"/>
    <x v="1"/>
    <x v="6"/>
    <x v="2"/>
    <s v="New"/>
    <x v="3"/>
    <s v="Portable Camp Stove"/>
    <n v="1"/>
    <n v="82.21"/>
    <n v="0.05"/>
    <n v="39.04"/>
    <n v="78.099499999999992"/>
    <n v="39.04"/>
    <n v="39.059499999999993"/>
    <n v="0.50012484074802011"/>
    <n v="2026"/>
    <x v="1"/>
    <n v="6"/>
    <x v="5"/>
  </r>
  <r>
    <n v="3532"/>
    <x v="160"/>
    <n v="2"/>
    <s v="Jun"/>
    <x v="5"/>
    <x v="0"/>
    <x v="2"/>
    <x v="10"/>
    <x v="3"/>
    <s v="Business"/>
    <x v="4"/>
    <s v="Recovery Roller"/>
    <n v="1"/>
    <n v="35.93"/>
    <n v="0.1"/>
    <n v="13.52"/>
    <n v="32.337000000000003"/>
    <n v="13.52"/>
    <n v="18.817000000000004"/>
    <n v="0.58190308315551853"/>
    <n v="2026"/>
    <x v="1"/>
    <n v="6"/>
    <x v="5"/>
  </r>
  <r>
    <n v="3636"/>
    <x v="160"/>
    <n v="2"/>
    <s v="Jun"/>
    <x v="5"/>
    <x v="0"/>
    <x v="0"/>
    <x v="0"/>
    <x v="3"/>
    <s v="New"/>
    <x v="2"/>
    <s v="Travel Backpack 35L"/>
    <n v="2"/>
    <n v="164.77"/>
    <n v="0"/>
    <n v="89.07"/>
    <n v="329.54"/>
    <n v="178.14"/>
    <n v="151.40000000000003"/>
    <n v="0.45942829398555568"/>
    <n v="2026"/>
    <x v="1"/>
    <n v="6"/>
    <x v="5"/>
  </r>
  <r>
    <n v="3810"/>
    <x v="160"/>
    <n v="2"/>
    <s v="Jun"/>
    <x v="5"/>
    <x v="0"/>
    <x v="2"/>
    <x v="2"/>
    <x v="1"/>
    <s v="Business"/>
    <x v="2"/>
    <s v="Packing Cube Set"/>
    <n v="4"/>
    <n v="47.36"/>
    <n v="0.1"/>
    <n v="18.87"/>
    <n v="170.49600000000001"/>
    <n v="75.48"/>
    <n v="95.016000000000005"/>
    <n v="0.55729166666666663"/>
    <n v="2026"/>
    <x v="1"/>
    <n v="6"/>
    <x v="5"/>
  </r>
  <r>
    <n v="4137"/>
    <x v="160"/>
    <n v="2"/>
    <s v="Jun"/>
    <x v="5"/>
    <x v="0"/>
    <x v="3"/>
    <x v="8"/>
    <x v="0"/>
    <s v="Returning"/>
    <x v="1"/>
    <s v="Hiking Daypack 20L"/>
    <n v="1"/>
    <n v="90.7"/>
    <n v="0"/>
    <n v="44.18"/>
    <n v="90.7"/>
    <n v="44.18"/>
    <n v="46.52"/>
    <n v="0.51289966923925034"/>
    <n v="2026"/>
    <x v="1"/>
    <n v="6"/>
    <x v="5"/>
  </r>
  <r>
    <n v="4303"/>
    <x v="160"/>
    <n v="2"/>
    <s v="Jun"/>
    <x v="5"/>
    <x v="0"/>
    <x v="2"/>
    <x v="10"/>
    <x v="3"/>
    <s v="Returning"/>
    <x v="2"/>
    <s v="Packing Cube Set"/>
    <n v="1"/>
    <n v="45.59"/>
    <n v="0"/>
    <n v="18.57"/>
    <n v="45.59"/>
    <n v="18.57"/>
    <n v="27.020000000000003"/>
    <n v="0.59267383198069756"/>
    <n v="2026"/>
    <x v="1"/>
    <n v="6"/>
    <x v="5"/>
  </r>
  <r>
    <n v="4991"/>
    <x v="160"/>
    <n v="2"/>
    <s v="Jun"/>
    <x v="5"/>
    <x v="0"/>
    <x v="3"/>
    <x v="4"/>
    <x v="0"/>
    <s v="New"/>
    <x v="1"/>
    <s v="Trail Boots"/>
    <n v="3"/>
    <n v="146.55000000000001"/>
    <n v="0.1"/>
    <n v="79.59"/>
    <n v="395.68500000000006"/>
    <n v="238.77"/>
    <n v="156.91500000000005"/>
    <n v="0.39656544978960545"/>
    <n v="2026"/>
    <x v="1"/>
    <n v="6"/>
    <x v="5"/>
  </r>
  <r>
    <n v="39"/>
    <x v="161"/>
    <n v="2"/>
    <s v="Jun"/>
    <x v="5"/>
    <x v="0"/>
    <x v="3"/>
    <x v="8"/>
    <x v="3"/>
    <s v="Business"/>
    <x v="0"/>
    <s v="Compact Repair Kit"/>
    <n v="4"/>
    <n v="40.33"/>
    <n v="0.1"/>
    <n v="17.170000000000002"/>
    <n v="145.18799999999999"/>
    <n v="68.680000000000007"/>
    <n v="76.507999999999981"/>
    <n v="0.52695815081136177"/>
    <n v="2026"/>
    <x v="1"/>
    <n v="6"/>
    <x v="5"/>
  </r>
  <r>
    <n v="206"/>
    <x v="161"/>
    <n v="2"/>
    <s v="Jun"/>
    <x v="5"/>
    <x v="0"/>
    <x v="0"/>
    <x v="0"/>
    <x v="2"/>
    <s v="New"/>
    <x v="0"/>
    <s v="Trail Bike Light"/>
    <n v="2"/>
    <n v="51.83"/>
    <n v="0.1"/>
    <n v="23.1"/>
    <n v="93.293999999999997"/>
    <n v="46.2"/>
    <n v="47.093999999999994"/>
    <n v="0.50479130490706792"/>
    <n v="2026"/>
    <x v="1"/>
    <n v="6"/>
    <x v="5"/>
  </r>
  <r>
    <n v="397"/>
    <x v="161"/>
    <n v="2"/>
    <s v="Jun"/>
    <x v="5"/>
    <x v="0"/>
    <x v="3"/>
    <x v="8"/>
    <x v="0"/>
    <s v="Business"/>
    <x v="3"/>
    <s v="Compact Sleeping Bag"/>
    <n v="2"/>
    <n v="121.19"/>
    <n v="0.05"/>
    <n v="58.91"/>
    <n v="230.261"/>
    <n v="117.82"/>
    <n v="112.441"/>
    <n v="0.48831977625390321"/>
    <n v="2026"/>
    <x v="1"/>
    <n v="6"/>
    <x v="5"/>
  </r>
  <r>
    <n v="763"/>
    <x v="161"/>
    <n v="2"/>
    <s v="Jun"/>
    <x v="5"/>
    <x v="0"/>
    <x v="3"/>
    <x v="13"/>
    <x v="2"/>
    <s v="New"/>
    <x v="1"/>
    <s v="Summit Backpack 45L"/>
    <n v="1"/>
    <n v="154.09"/>
    <n v="0"/>
    <n v="77.37"/>
    <n v="154.09"/>
    <n v="77.37"/>
    <n v="76.72"/>
    <n v="0.49789084301382308"/>
    <n v="2026"/>
    <x v="1"/>
    <n v="6"/>
    <x v="5"/>
  </r>
  <r>
    <n v="1059"/>
    <x v="161"/>
    <n v="2"/>
    <s v="Jun"/>
    <x v="5"/>
    <x v="0"/>
    <x v="0"/>
    <x v="0"/>
    <x v="0"/>
    <s v="New"/>
    <x v="0"/>
    <s v="Commuter Helmet"/>
    <n v="1"/>
    <n v="80.64"/>
    <n v="0.05"/>
    <n v="43.85"/>
    <n v="76.60799999999999"/>
    <n v="43.85"/>
    <n v="32.757999999999988"/>
    <n v="0.42760547201336668"/>
    <n v="2026"/>
    <x v="1"/>
    <n v="6"/>
    <x v="5"/>
  </r>
  <r>
    <n v="1332"/>
    <x v="161"/>
    <n v="2"/>
    <s v="Jun"/>
    <x v="5"/>
    <x v="0"/>
    <x v="1"/>
    <x v="12"/>
    <x v="3"/>
    <s v="Returning"/>
    <x v="1"/>
    <s v="Hiking Daypack 20L"/>
    <n v="1"/>
    <n v="94.01"/>
    <n v="0.15"/>
    <n v="46.12"/>
    <n v="79.908500000000004"/>
    <n v="46.12"/>
    <n v="33.788500000000006"/>
    <n v="0.42283987310486376"/>
    <n v="2026"/>
    <x v="1"/>
    <n v="6"/>
    <x v="5"/>
  </r>
  <r>
    <n v="1447"/>
    <x v="161"/>
    <n v="2"/>
    <s v="Jun"/>
    <x v="5"/>
    <x v="0"/>
    <x v="1"/>
    <x v="6"/>
    <x v="0"/>
    <s v="Returning"/>
    <x v="0"/>
    <s v="Trail Bike Light"/>
    <n v="1"/>
    <n v="51.09"/>
    <n v="0"/>
    <n v="22.78"/>
    <n v="51.09"/>
    <n v="22.78"/>
    <n v="28.310000000000002"/>
    <n v="0.55412018007437858"/>
    <n v="2026"/>
    <x v="1"/>
    <n v="6"/>
    <x v="5"/>
  </r>
  <r>
    <n v="2990"/>
    <x v="161"/>
    <n v="2"/>
    <s v="Jun"/>
    <x v="5"/>
    <x v="0"/>
    <x v="1"/>
    <x v="6"/>
    <x v="3"/>
    <s v="Returning"/>
    <x v="1"/>
    <s v="Trail Boots"/>
    <n v="1"/>
    <n v="146.66"/>
    <n v="0"/>
    <n v="78.709999999999994"/>
    <n v="146.66"/>
    <n v="78.709999999999994"/>
    <n v="67.95"/>
    <n v="0.4633165143870176"/>
    <n v="2026"/>
    <x v="1"/>
    <n v="6"/>
    <x v="5"/>
  </r>
  <r>
    <n v="3769"/>
    <x v="161"/>
    <n v="2"/>
    <s v="Jun"/>
    <x v="5"/>
    <x v="0"/>
    <x v="1"/>
    <x v="12"/>
    <x v="2"/>
    <s v="New"/>
    <x v="3"/>
    <s v="Trail Tent 2P"/>
    <n v="2"/>
    <n v="199.03"/>
    <n v="0"/>
    <n v="104.7"/>
    <n v="398.06"/>
    <n v="209.4"/>
    <n v="188.66"/>
    <n v="0.47394865095714211"/>
    <n v="2026"/>
    <x v="1"/>
    <n v="6"/>
    <x v="5"/>
  </r>
  <r>
    <n v="4152"/>
    <x v="161"/>
    <n v="2"/>
    <s v="Jun"/>
    <x v="5"/>
    <x v="0"/>
    <x v="2"/>
    <x v="2"/>
    <x v="0"/>
    <s v="Returning"/>
    <x v="0"/>
    <s v="Compact Repair Kit"/>
    <n v="5"/>
    <n v="41.18"/>
    <n v="0.05"/>
    <n v="16.87"/>
    <n v="195.60499999999999"/>
    <n v="84.350000000000009"/>
    <n v="111.25499999999998"/>
    <n v="0.56877380435060443"/>
    <n v="2026"/>
    <x v="1"/>
    <n v="6"/>
    <x v="5"/>
  </r>
  <r>
    <n v="4242"/>
    <x v="161"/>
    <n v="2"/>
    <s v="Jun"/>
    <x v="5"/>
    <x v="0"/>
    <x v="1"/>
    <x v="12"/>
    <x v="2"/>
    <s v="Business"/>
    <x v="1"/>
    <s v="Trail Boots"/>
    <n v="2"/>
    <n v="141.18"/>
    <n v="0"/>
    <n v="78.66"/>
    <n v="282.36"/>
    <n v="157.32"/>
    <n v="125.04000000000002"/>
    <n v="0.44283892902677441"/>
    <n v="2026"/>
    <x v="1"/>
    <n v="6"/>
    <x v="5"/>
  </r>
  <r>
    <n v="4780"/>
    <x v="161"/>
    <n v="2"/>
    <s v="Jun"/>
    <x v="5"/>
    <x v="0"/>
    <x v="1"/>
    <x v="12"/>
    <x v="2"/>
    <s v="Returning"/>
    <x v="0"/>
    <s v="Commuter Helmet"/>
    <n v="1"/>
    <n v="82.47"/>
    <n v="0.1"/>
    <n v="42.73"/>
    <n v="74.222999999999999"/>
    <n v="42.73"/>
    <n v="31.493000000000002"/>
    <n v="0.42430243994449163"/>
    <n v="2026"/>
    <x v="1"/>
    <n v="6"/>
    <x v="5"/>
  </r>
  <r>
    <n v="63"/>
    <x v="162"/>
    <n v="2"/>
    <s v="Jun"/>
    <x v="5"/>
    <x v="0"/>
    <x v="1"/>
    <x v="1"/>
    <x v="3"/>
    <s v="Returning"/>
    <x v="2"/>
    <s v="Travel Backpack 35L"/>
    <n v="1"/>
    <n v="166.91"/>
    <n v="0"/>
    <n v="85.58"/>
    <n v="166.91"/>
    <n v="85.58"/>
    <n v="81.33"/>
    <n v="0.48726858786172189"/>
    <n v="2026"/>
    <x v="1"/>
    <n v="6"/>
    <x v="5"/>
  </r>
  <r>
    <n v="190"/>
    <x v="162"/>
    <n v="2"/>
    <s v="Jun"/>
    <x v="5"/>
    <x v="0"/>
    <x v="0"/>
    <x v="0"/>
    <x v="2"/>
    <s v="Business"/>
    <x v="2"/>
    <s v="Packing Cube Set"/>
    <n v="1"/>
    <n v="45.99"/>
    <n v="0"/>
    <n v="18.579999999999998"/>
    <n v="45.99"/>
    <n v="18.579999999999998"/>
    <n v="27.410000000000004"/>
    <n v="0.59599913024570561"/>
    <n v="2026"/>
    <x v="1"/>
    <n v="6"/>
    <x v="5"/>
  </r>
  <r>
    <n v="268"/>
    <x v="162"/>
    <n v="2"/>
    <s v="Jun"/>
    <x v="5"/>
    <x v="0"/>
    <x v="3"/>
    <x v="13"/>
    <x v="2"/>
    <s v="Business"/>
    <x v="4"/>
    <s v="Recovery Roller"/>
    <n v="1"/>
    <n v="37.01"/>
    <n v="0.05"/>
    <n v="14.18"/>
    <n v="35.159499999999994"/>
    <n v="14.18"/>
    <n v="20.979499999999994"/>
    <n v="0.59669506107879799"/>
    <n v="2026"/>
    <x v="1"/>
    <n v="6"/>
    <x v="5"/>
  </r>
  <r>
    <n v="691"/>
    <x v="162"/>
    <n v="2"/>
    <s v="Jun"/>
    <x v="5"/>
    <x v="0"/>
    <x v="3"/>
    <x v="8"/>
    <x v="3"/>
    <s v="Business"/>
    <x v="1"/>
    <s v="Trail Boots"/>
    <n v="5"/>
    <n v="140.9"/>
    <n v="0"/>
    <n v="80.16"/>
    <n v="704.5"/>
    <n v="400.79999999999995"/>
    <n v="303.70000000000005"/>
    <n v="0.43108587650816188"/>
    <n v="2026"/>
    <x v="1"/>
    <n v="6"/>
    <x v="5"/>
  </r>
  <r>
    <n v="810"/>
    <x v="162"/>
    <n v="2"/>
    <s v="Jun"/>
    <x v="5"/>
    <x v="0"/>
    <x v="1"/>
    <x v="12"/>
    <x v="2"/>
    <s v="New"/>
    <x v="4"/>
    <s v="Recovery Roller"/>
    <n v="3"/>
    <n v="36.659999999999997"/>
    <n v="0"/>
    <n v="13.55"/>
    <n v="109.97999999999999"/>
    <n v="40.650000000000006"/>
    <n v="69.329999999999984"/>
    <n v="0.63038734315330047"/>
    <n v="2026"/>
    <x v="1"/>
    <n v="6"/>
    <x v="5"/>
  </r>
  <r>
    <n v="855"/>
    <x v="162"/>
    <n v="2"/>
    <s v="Jun"/>
    <x v="5"/>
    <x v="0"/>
    <x v="1"/>
    <x v="6"/>
    <x v="0"/>
    <s v="Business"/>
    <x v="2"/>
    <s v="Insulated Bottle"/>
    <n v="1"/>
    <n v="36.299999999999997"/>
    <n v="0.1"/>
    <n v="13.69"/>
    <n v="32.67"/>
    <n v="13.69"/>
    <n v="18.980000000000004"/>
    <n v="0.58096112641567199"/>
    <n v="2026"/>
    <x v="1"/>
    <n v="6"/>
    <x v="5"/>
  </r>
  <r>
    <n v="1612"/>
    <x v="162"/>
    <n v="2"/>
    <s v="Jun"/>
    <x v="5"/>
    <x v="0"/>
    <x v="2"/>
    <x v="16"/>
    <x v="0"/>
    <s v="New"/>
    <x v="3"/>
    <s v="Compact Sleeping Bag"/>
    <n v="2"/>
    <n v="120.64"/>
    <n v="0"/>
    <n v="61.66"/>
    <n v="241.28"/>
    <n v="123.32"/>
    <n v="117.96000000000001"/>
    <n v="0.48889257294429711"/>
    <n v="2026"/>
    <x v="1"/>
    <n v="6"/>
    <x v="5"/>
  </r>
  <r>
    <n v="1704"/>
    <x v="162"/>
    <n v="2"/>
    <s v="Jun"/>
    <x v="5"/>
    <x v="0"/>
    <x v="2"/>
    <x v="16"/>
    <x v="0"/>
    <s v="Returning"/>
    <x v="2"/>
    <s v="Packing Cube Set"/>
    <n v="1"/>
    <n v="47.07"/>
    <n v="0"/>
    <n v="18.7"/>
    <n v="47.07"/>
    <n v="18.7"/>
    <n v="28.37"/>
    <n v="0.60271935415338862"/>
    <n v="2026"/>
    <x v="1"/>
    <n v="6"/>
    <x v="5"/>
  </r>
  <r>
    <n v="1857"/>
    <x v="162"/>
    <n v="2"/>
    <s v="Jun"/>
    <x v="5"/>
    <x v="0"/>
    <x v="2"/>
    <x v="3"/>
    <x v="3"/>
    <s v="Business"/>
    <x v="1"/>
    <s v="Summit Backpack 45L"/>
    <n v="2"/>
    <n v="154.94"/>
    <n v="0.05"/>
    <n v="77.260000000000005"/>
    <n v="294.38599999999997"/>
    <n v="154.52000000000001"/>
    <n v="139.86599999999996"/>
    <n v="0.47511090880680457"/>
    <n v="2026"/>
    <x v="1"/>
    <n v="6"/>
    <x v="5"/>
  </r>
  <r>
    <n v="1888"/>
    <x v="162"/>
    <n v="2"/>
    <s v="Jun"/>
    <x v="5"/>
    <x v="0"/>
    <x v="1"/>
    <x v="12"/>
    <x v="0"/>
    <s v="Returning"/>
    <x v="2"/>
    <s v="Packing Cube Set"/>
    <n v="1"/>
    <n v="45.97"/>
    <n v="0.05"/>
    <n v="18.41"/>
    <n v="43.671499999999995"/>
    <n v="18.41"/>
    <n v="25.261499999999995"/>
    <n v="0.57844360738696854"/>
    <n v="2026"/>
    <x v="1"/>
    <n v="6"/>
    <x v="5"/>
  </r>
  <r>
    <n v="2683"/>
    <x v="162"/>
    <n v="2"/>
    <s v="Jun"/>
    <x v="5"/>
    <x v="0"/>
    <x v="3"/>
    <x v="8"/>
    <x v="0"/>
    <s v="Returning"/>
    <x v="3"/>
    <s v="Trail Tent 2P"/>
    <n v="1"/>
    <n v="198.64"/>
    <n v="0.05"/>
    <n v="101.89"/>
    <n v="188.70799999999997"/>
    <n v="101.89"/>
    <n v="86.817999999999969"/>
    <n v="0.46006528605040581"/>
    <n v="2026"/>
    <x v="1"/>
    <n v="6"/>
    <x v="5"/>
  </r>
  <r>
    <n v="4211"/>
    <x v="162"/>
    <n v="2"/>
    <s v="Jun"/>
    <x v="5"/>
    <x v="0"/>
    <x v="2"/>
    <x v="3"/>
    <x v="0"/>
    <s v="New"/>
    <x v="2"/>
    <s v="Travel Backpack 35L"/>
    <n v="5"/>
    <n v="168.57"/>
    <n v="0"/>
    <n v="88.65"/>
    <n v="842.84999999999991"/>
    <n v="443.25"/>
    <n v="399.59999999999991"/>
    <n v="0.47410571276027758"/>
    <n v="2026"/>
    <x v="1"/>
    <n v="6"/>
    <x v="5"/>
  </r>
  <r>
    <n v="4353"/>
    <x v="162"/>
    <n v="2"/>
    <s v="Jun"/>
    <x v="5"/>
    <x v="0"/>
    <x v="1"/>
    <x v="6"/>
    <x v="2"/>
    <s v="New"/>
    <x v="2"/>
    <s v="Insulated Bottle"/>
    <n v="1"/>
    <n v="36.65"/>
    <n v="0"/>
    <n v="13.97"/>
    <n v="36.65"/>
    <n v="13.97"/>
    <n v="22.68"/>
    <n v="0.61882673942701227"/>
    <n v="2026"/>
    <x v="1"/>
    <n v="6"/>
    <x v="5"/>
  </r>
  <r>
    <n v="5020"/>
    <x v="162"/>
    <n v="2"/>
    <s v="Jun"/>
    <x v="5"/>
    <x v="0"/>
    <x v="2"/>
    <x v="5"/>
    <x v="2"/>
    <s v="Returning"/>
    <x v="2"/>
    <s v="Insulated Bottle"/>
    <n v="2"/>
    <n v="35.450000000000003"/>
    <n v="0.05"/>
    <n v="13.39"/>
    <n v="67.355000000000004"/>
    <n v="26.78"/>
    <n v="40.575000000000003"/>
    <n v="0.60240516665429444"/>
    <n v="2026"/>
    <x v="1"/>
    <n v="6"/>
    <x v="5"/>
  </r>
  <r>
    <n v="564"/>
    <x v="163"/>
    <n v="2"/>
    <s v="Jun"/>
    <x v="5"/>
    <x v="0"/>
    <x v="2"/>
    <x v="5"/>
    <x v="2"/>
    <s v="New"/>
    <x v="2"/>
    <s v="Packing Cube Set"/>
    <n v="3"/>
    <n v="45.82"/>
    <n v="0.1"/>
    <n v="18.61"/>
    <n v="123.71400000000001"/>
    <n v="55.83"/>
    <n v="67.884000000000015"/>
    <n v="0.54871720258014456"/>
    <n v="2026"/>
    <x v="1"/>
    <n v="6"/>
    <x v="5"/>
  </r>
  <r>
    <n v="736"/>
    <x v="163"/>
    <n v="2"/>
    <s v="Jun"/>
    <x v="5"/>
    <x v="0"/>
    <x v="3"/>
    <x v="13"/>
    <x v="2"/>
    <s v="Business"/>
    <x v="1"/>
    <s v="Summit Backpack 45L"/>
    <n v="1"/>
    <n v="152.78"/>
    <n v="0"/>
    <n v="78.540000000000006"/>
    <n v="152.78"/>
    <n v="78.540000000000006"/>
    <n v="74.239999999999995"/>
    <n v="0.48592747741851022"/>
    <n v="2026"/>
    <x v="1"/>
    <n v="6"/>
    <x v="5"/>
  </r>
  <r>
    <n v="1300"/>
    <x v="163"/>
    <n v="2"/>
    <s v="Jun"/>
    <x v="5"/>
    <x v="0"/>
    <x v="1"/>
    <x v="6"/>
    <x v="0"/>
    <s v="New"/>
    <x v="0"/>
    <s v="Trail Bike Light"/>
    <n v="1"/>
    <n v="49.76"/>
    <n v="0.05"/>
    <n v="22.58"/>
    <n v="47.271999999999998"/>
    <n v="22.58"/>
    <n v="24.692"/>
    <n v="0.52233880521238796"/>
    <n v="2026"/>
    <x v="1"/>
    <n v="6"/>
    <x v="5"/>
  </r>
  <r>
    <n v="1948"/>
    <x v="163"/>
    <n v="2"/>
    <s v="Jun"/>
    <x v="5"/>
    <x v="0"/>
    <x v="3"/>
    <x v="8"/>
    <x v="2"/>
    <s v="New"/>
    <x v="1"/>
    <s v="Summit Backpack 45L"/>
    <n v="1"/>
    <n v="157.6"/>
    <n v="0.05"/>
    <n v="79.34"/>
    <n v="149.72"/>
    <n v="79.34"/>
    <n v="70.38"/>
    <n v="0.47007747795885652"/>
    <n v="2026"/>
    <x v="1"/>
    <n v="6"/>
    <x v="5"/>
  </r>
  <r>
    <n v="2272"/>
    <x v="163"/>
    <n v="2"/>
    <s v="Jun"/>
    <x v="5"/>
    <x v="0"/>
    <x v="3"/>
    <x v="8"/>
    <x v="0"/>
    <s v="Returning"/>
    <x v="4"/>
    <s v="Weighted Vest"/>
    <n v="1"/>
    <n v="125.01"/>
    <n v="0.15"/>
    <n v="70.39"/>
    <n v="106.2585"/>
    <n v="70.39"/>
    <n v="35.868499999999997"/>
    <n v="0.33755887764272974"/>
    <n v="2026"/>
    <x v="1"/>
    <n v="6"/>
    <x v="5"/>
  </r>
  <r>
    <n v="2680"/>
    <x v="163"/>
    <n v="2"/>
    <s v="Jun"/>
    <x v="5"/>
    <x v="0"/>
    <x v="1"/>
    <x v="14"/>
    <x v="0"/>
    <s v="Returning"/>
    <x v="1"/>
    <s v="Hiking Daypack 20L"/>
    <n v="1"/>
    <n v="93.59"/>
    <n v="0.15"/>
    <n v="46.48"/>
    <n v="79.551500000000004"/>
    <n v="46.48"/>
    <n v="33.071500000000007"/>
    <n v="0.41572440494522422"/>
    <n v="2026"/>
    <x v="1"/>
    <n v="6"/>
    <x v="5"/>
  </r>
  <r>
    <n v="4178"/>
    <x v="163"/>
    <n v="2"/>
    <s v="Jun"/>
    <x v="5"/>
    <x v="0"/>
    <x v="2"/>
    <x v="2"/>
    <x v="2"/>
    <s v="Returning"/>
    <x v="1"/>
    <s v="Trail Boots"/>
    <n v="4"/>
    <n v="143.9"/>
    <n v="0.05"/>
    <n v="79.709999999999994"/>
    <n v="546.82000000000005"/>
    <n v="318.83999999999997"/>
    <n v="227.98000000000008"/>
    <n v="0.41691964448996022"/>
    <n v="2026"/>
    <x v="1"/>
    <n v="6"/>
    <x v="5"/>
  </r>
  <r>
    <n v="4272"/>
    <x v="163"/>
    <n v="2"/>
    <s v="Jun"/>
    <x v="5"/>
    <x v="0"/>
    <x v="3"/>
    <x v="7"/>
    <x v="3"/>
    <s v="Returning"/>
    <x v="3"/>
    <s v="Trail Tent 2P"/>
    <n v="4"/>
    <n v="190.97"/>
    <n v="0"/>
    <n v="103.36"/>
    <n v="763.88"/>
    <n v="413.44"/>
    <n v="350.44"/>
    <n v="0.45876315651673039"/>
    <n v="2026"/>
    <x v="1"/>
    <n v="6"/>
    <x v="5"/>
  </r>
  <r>
    <n v="4713"/>
    <x v="163"/>
    <n v="2"/>
    <s v="Jun"/>
    <x v="5"/>
    <x v="0"/>
    <x v="3"/>
    <x v="13"/>
    <x v="2"/>
    <s v="Business"/>
    <x v="4"/>
    <s v="Recovery Roller"/>
    <n v="1"/>
    <n v="35.78"/>
    <n v="0"/>
    <n v="14"/>
    <n v="35.78"/>
    <n v="14"/>
    <n v="21.78"/>
    <n v="0.60871995528228062"/>
    <n v="2026"/>
    <x v="1"/>
    <n v="6"/>
    <x v="5"/>
  </r>
  <r>
    <n v="5166"/>
    <x v="163"/>
    <n v="2"/>
    <s v="Jun"/>
    <x v="5"/>
    <x v="0"/>
    <x v="3"/>
    <x v="7"/>
    <x v="3"/>
    <s v="New"/>
    <x v="3"/>
    <s v="Compact Sleeping Bag"/>
    <n v="3"/>
    <n v="125.25"/>
    <n v="0.05"/>
    <n v="58.95"/>
    <n v="356.96249999999998"/>
    <n v="176.85000000000002"/>
    <n v="180.11249999999995"/>
    <n v="0.50456980775291516"/>
    <n v="2026"/>
    <x v="1"/>
    <n v="6"/>
    <x v="5"/>
  </r>
  <r>
    <n v="486"/>
    <x v="164"/>
    <n v="2"/>
    <s v="Jun"/>
    <x v="5"/>
    <x v="0"/>
    <x v="0"/>
    <x v="9"/>
    <x v="1"/>
    <s v="Business"/>
    <x v="1"/>
    <s v="Trekking Poles"/>
    <n v="8"/>
    <n v="72.36"/>
    <n v="0.1"/>
    <n v="32.229999999999997"/>
    <n v="520.99199999999996"/>
    <n v="257.83999999999997"/>
    <n v="263.15199999999999"/>
    <n v="0.5050979669553467"/>
    <n v="2026"/>
    <x v="1"/>
    <n v="6"/>
    <x v="5"/>
  </r>
  <r>
    <n v="1507"/>
    <x v="164"/>
    <n v="2"/>
    <s v="Jun"/>
    <x v="5"/>
    <x v="0"/>
    <x v="0"/>
    <x v="15"/>
    <x v="2"/>
    <s v="Returning"/>
    <x v="2"/>
    <s v="Travel Backpack 35L"/>
    <n v="1"/>
    <n v="162.51"/>
    <n v="0"/>
    <n v="88.29"/>
    <n v="162.51"/>
    <n v="88.29"/>
    <n v="74.219999999999985"/>
    <n v="0.45671035628576695"/>
    <n v="2026"/>
    <x v="1"/>
    <n v="6"/>
    <x v="5"/>
  </r>
  <r>
    <n v="1821"/>
    <x v="164"/>
    <n v="2"/>
    <s v="Jun"/>
    <x v="5"/>
    <x v="0"/>
    <x v="0"/>
    <x v="15"/>
    <x v="2"/>
    <s v="Business"/>
    <x v="1"/>
    <s v="Trekking Poles"/>
    <n v="3"/>
    <n v="70.52"/>
    <n v="0"/>
    <n v="33.119999999999997"/>
    <n v="211.56"/>
    <n v="99.359999999999985"/>
    <n v="112.20000000000002"/>
    <n v="0.53034600113442998"/>
    <n v="2026"/>
    <x v="1"/>
    <n v="6"/>
    <x v="5"/>
  </r>
  <r>
    <n v="2588"/>
    <x v="164"/>
    <n v="2"/>
    <s v="Jun"/>
    <x v="5"/>
    <x v="0"/>
    <x v="3"/>
    <x v="8"/>
    <x v="3"/>
    <s v="Returning"/>
    <x v="1"/>
    <s v="Hiking Daypack 20L"/>
    <n v="1"/>
    <n v="90.28"/>
    <n v="0"/>
    <n v="46.04"/>
    <n v="90.28"/>
    <n v="46.04"/>
    <n v="44.24"/>
    <n v="0.4900310146211786"/>
    <n v="2026"/>
    <x v="1"/>
    <n v="6"/>
    <x v="5"/>
  </r>
  <r>
    <n v="2815"/>
    <x v="164"/>
    <n v="2"/>
    <s v="Jun"/>
    <x v="5"/>
    <x v="0"/>
    <x v="3"/>
    <x v="13"/>
    <x v="3"/>
    <s v="New"/>
    <x v="3"/>
    <s v="Alpine Tent 4P"/>
    <n v="2"/>
    <n v="342.25"/>
    <n v="0"/>
    <n v="196.86"/>
    <n v="684.5"/>
    <n v="393.72"/>
    <n v="290.77999999999997"/>
    <n v="0.42480642804967128"/>
    <n v="2026"/>
    <x v="1"/>
    <n v="6"/>
    <x v="5"/>
  </r>
  <r>
    <n v="3258"/>
    <x v="164"/>
    <n v="2"/>
    <s v="Jun"/>
    <x v="5"/>
    <x v="0"/>
    <x v="1"/>
    <x v="1"/>
    <x v="0"/>
    <s v="Business"/>
    <x v="0"/>
    <s v="Trail Bike Light"/>
    <n v="6"/>
    <n v="50.92"/>
    <n v="0.05"/>
    <n v="22.87"/>
    <n v="290.24399999999997"/>
    <n v="137.22"/>
    <n v="153.02399999999997"/>
    <n v="0.52722536899987593"/>
    <n v="2026"/>
    <x v="1"/>
    <n v="6"/>
    <x v="5"/>
  </r>
  <r>
    <n v="3361"/>
    <x v="164"/>
    <n v="2"/>
    <s v="Jun"/>
    <x v="5"/>
    <x v="0"/>
    <x v="0"/>
    <x v="0"/>
    <x v="2"/>
    <s v="Returning"/>
    <x v="2"/>
    <s v="Insulated Bottle"/>
    <n v="5"/>
    <n v="36.72"/>
    <n v="0.15"/>
    <n v="13.2"/>
    <n v="156.06"/>
    <n v="66"/>
    <n v="90.06"/>
    <n v="0.57708573625528647"/>
    <n v="2026"/>
    <x v="1"/>
    <n v="6"/>
    <x v="5"/>
  </r>
  <r>
    <n v="3629"/>
    <x v="164"/>
    <n v="2"/>
    <s v="Jun"/>
    <x v="5"/>
    <x v="0"/>
    <x v="0"/>
    <x v="15"/>
    <x v="0"/>
    <s v="New"/>
    <x v="3"/>
    <s v="Alpine Tent 4P"/>
    <n v="4"/>
    <n v="348.96"/>
    <n v="0.15"/>
    <n v="197.02"/>
    <n v="1186.4639999999999"/>
    <n v="788.08"/>
    <n v="398.3839999999999"/>
    <n v="0.3357741996385899"/>
    <n v="2026"/>
    <x v="1"/>
    <n v="6"/>
    <x v="5"/>
  </r>
  <r>
    <n v="3750"/>
    <x v="164"/>
    <n v="2"/>
    <s v="Jun"/>
    <x v="5"/>
    <x v="0"/>
    <x v="0"/>
    <x v="0"/>
    <x v="0"/>
    <s v="Returning"/>
    <x v="1"/>
    <s v="Trekking Poles"/>
    <n v="1"/>
    <n v="71.28"/>
    <n v="0"/>
    <n v="31.92"/>
    <n v="71.28"/>
    <n v="31.92"/>
    <n v="39.36"/>
    <n v="0.55218855218855212"/>
    <n v="2026"/>
    <x v="1"/>
    <n v="6"/>
    <x v="5"/>
  </r>
  <r>
    <n v="5088"/>
    <x v="164"/>
    <n v="2"/>
    <s v="Jun"/>
    <x v="5"/>
    <x v="0"/>
    <x v="1"/>
    <x v="12"/>
    <x v="0"/>
    <s v="New"/>
    <x v="2"/>
    <s v="Travel Backpack 35L"/>
    <n v="1"/>
    <n v="160.99"/>
    <n v="0.05"/>
    <n v="89.15"/>
    <n v="152.94050000000001"/>
    <n v="89.15"/>
    <n v="63.790500000000009"/>
    <n v="0.41709357560619981"/>
    <n v="2026"/>
    <x v="1"/>
    <n v="6"/>
    <x v="5"/>
  </r>
  <r>
    <n v="1450"/>
    <x v="165"/>
    <n v="2"/>
    <s v="Jun"/>
    <x v="5"/>
    <x v="0"/>
    <x v="1"/>
    <x v="14"/>
    <x v="0"/>
    <s v="Returning"/>
    <x v="4"/>
    <s v="Weighted Vest"/>
    <n v="1"/>
    <n v="124.19"/>
    <n v="0.05"/>
    <n v="67.209999999999994"/>
    <n v="117.98049999999999"/>
    <n v="67.209999999999994"/>
    <n v="50.770499999999998"/>
    <n v="0.43032958836417884"/>
    <n v="2026"/>
    <x v="1"/>
    <n v="6"/>
    <x v="5"/>
  </r>
  <r>
    <n v="2330"/>
    <x v="165"/>
    <n v="2"/>
    <s v="Jun"/>
    <x v="5"/>
    <x v="0"/>
    <x v="1"/>
    <x v="1"/>
    <x v="0"/>
    <s v="New"/>
    <x v="2"/>
    <s v="Insulated Bottle"/>
    <n v="2"/>
    <n v="36.11"/>
    <n v="0.05"/>
    <n v="13.29"/>
    <n v="68.608999999999995"/>
    <n v="26.58"/>
    <n v="42.028999999999996"/>
    <n v="0.6125872698917052"/>
    <n v="2026"/>
    <x v="1"/>
    <n v="6"/>
    <x v="5"/>
  </r>
  <r>
    <n v="4655"/>
    <x v="165"/>
    <n v="2"/>
    <s v="Jun"/>
    <x v="5"/>
    <x v="0"/>
    <x v="0"/>
    <x v="0"/>
    <x v="1"/>
    <s v="Business"/>
    <x v="4"/>
    <s v="Resistance Band Set"/>
    <n v="4"/>
    <n v="40.909999999999997"/>
    <n v="0.05"/>
    <n v="14.42"/>
    <n v="155.45799999999997"/>
    <n v="57.68"/>
    <n v="97.777999999999963"/>
    <n v="0.62896730949838531"/>
    <n v="2026"/>
    <x v="1"/>
    <n v="6"/>
    <x v="5"/>
  </r>
  <r>
    <n v="137"/>
    <x v="166"/>
    <n v="2"/>
    <s v="Jun"/>
    <x v="5"/>
    <x v="0"/>
    <x v="1"/>
    <x v="6"/>
    <x v="0"/>
    <s v="Returning"/>
    <x v="1"/>
    <s v="Trail Boots"/>
    <n v="5"/>
    <n v="141.66999999999999"/>
    <n v="0.1"/>
    <n v="80.59"/>
    <n v="637.51499999999999"/>
    <n v="402.95000000000005"/>
    <n v="234.56499999999994"/>
    <n v="0.36793644071119885"/>
    <n v="2026"/>
    <x v="1"/>
    <n v="6"/>
    <x v="5"/>
  </r>
  <r>
    <n v="141"/>
    <x v="166"/>
    <n v="2"/>
    <s v="Jun"/>
    <x v="5"/>
    <x v="0"/>
    <x v="3"/>
    <x v="7"/>
    <x v="0"/>
    <s v="Returning"/>
    <x v="2"/>
    <s v="Packing Cube Set"/>
    <n v="1"/>
    <n v="47.53"/>
    <n v="0.05"/>
    <n v="18.5"/>
    <n v="45.153500000000001"/>
    <n v="18.5"/>
    <n v="26.653500000000001"/>
    <n v="0.59028646727274736"/>
    <n v="2026"/>
    <x v="1"/>
    <n v="6"/>
    <x v="5"/>
  </r>
  <r>
    <n v="335"/>
    <x v="166"/>
    <n v="2"/>
    <s v="Jun"/>
    <x v="5"/>
    <x v="0"/>
    <x v="3"/>
    <x v="8"/>
    <x v="0"/>
    <s v="Returning"/>
    <x v="2"/>
    <s v="Travel Backpack 35L"/>
    <n v="3"/>
    <n v="163.65"/>
    <n v="0.15"/>
    <n v="85.8"/>
    <n v="417.3075"/>
    <n v="257.39999999999998"/>
    <n v="159.90750000000003"/>
    <n v="0.38318865584730688"/>
    <n v="2026"/>
    <x v="1"/>
    <n v="6"/>
    <x v="5"/>
  </r>
  <r>
    <n v="498"/>
    <x v="166"/>
    <n v="2"/>
    <s v="Jun"/>
    <x v="5"/>
    <x v="0"/>
    <x v="0"/>
    <x v="15"/>
    <x v="1"/>
    <s v="Business"/>
    <x v="2"/>
    <s v="Carry-On Duffel"/>
    <n v="5"/>
    <n v="130.94999999999999"/>
    <n v="0.15"/>
    <n v="68.47"/>
    <n v="556.53750000000002"/>
    <n v="342.35"/>
    <n v="214.1875"/>
    <n v="0.38485726478449339"/>
    <n v="2026"/>
    <x v="1"/>
    <n v="6"/>
    <x v="5"/>
  </r>
  <r>
    <n v="2611"/>
    <x v="166"/>
    <n v="2"/>
    <s v="Jun"/>
    <x v="5"/>
    <x v="0"/>
    <x v="3"/>
    <x v="13"/>
    <x v="0"/>
    <s v="Returning"/>
    <x v="2"/>
    <s v="Travel Backpack 35L"/>
    <n v="5"/>
    <n v="160.82"/>
    <n v="0"/>
    <n v="90.14"/>
    <n v="804.09999999999991"/>
    <n v="450.7"/>
    <n v="353.39999999999992"/>
    <n v="0.43949757492849145"/>
    <n v="2026"/>
    <x v="1"/>
    <n v="6"/>
    <x v="5"/>
  </r>
  <r>
    <n v="3197"/>
    <x v="166"/>
    <n v="2"/>
    <s v="Jun"/>
    <x v="5"/>
    <x v="0"/>
    <x v="1"/>
    <x v="12"/>
    <x v="2"/>
    <s v="New"/>
    <x v="0"/>
    <s v="Compact Repair Kit"/>
    <n v="3"/>
    <n v="40.51"/>
    <n v="0"/>
    <n v="16.940000000000001"/>
    <n v="121.53"/>
    <n v="50.820000000000007"/>
    <n v="70.709999999999994"/>
    <n v="0.58183164650703523"/>
    <n v="2026"/>
    <x v="1"/>
    <n v="6"/>
    <x v="5"/>
  </r>
  <r>
    <n v="4668"/>
    <x v="166"/>
    <n v="2"/>
    <s v="Jun"/>
    <x v="5"/>
    <x v="0"/>
    <x v="1"/>
    <x v="11"/>
    <x v="0"/>
    <s v="Business"/>
    <x v="0"/>
    <s v="Commuter Helmet"/>
    <n v="1"/>
    <n v="81.08"/>
    <n v="0"/>
    <n v="41.52"/>
    <n v="81.08"/>
    <n v="41.52"/>
    <n v="39.559999999999995"/>
    <n v="0.48791317217562896"/>
    <n v="2026"/>
    <x v="1"/>
    <n v="6"/>
    <x v="5"/>
  </r>
  <r>
    <n v="4994"/>
    <x v="166"/>
    <n v="2"/>
    <s v="Jun"/>
    <x v="5"/>
    <x v="0"/>
    <x v="2"/>
    <x v="10"/>
    <x v="1"/>
    <s v="Business"/>
    <x v="1"/>
    <s v="Summit Backpack 45L"/>
    <n v="4"/>
    <n v="150.43"/>
    <n v="0.1"/>
    <n v="77.650000000000006"/>
    <n v="541.548"/>
    <n v="310.60000000000002"/>
    <n v="230.94799999999998"/>
    <n v="0.42645896577957998"/>
    <n v="2026"/>
    <x v="1"/>
    <n v="6"/>
    <x v="5"/>
  </r>
  <r>
    <n v="512"/>
    <x v="167"/>
    <n v="2"/>
    <s v="Jun"/>
    <x v="5"/>
    <x v="0"/>
    <x v="1"/>
    <x v="12"/>
    <x v="3"/>
    <s v="Returning"/>
    <x v="3"/>
    <s v="Trail Tent 2P"/>
    <n v="1"/>
    <n v="192.42"/>
    <n v="0"/>
    <n v="103.31"/>
    <n v="192.42"/>
    <n v="103.31"/>
    <n v="89.109999999999985"/>
    <n v="0.46310154869556175"/>
    <n v="2026"/>
    <x v="1"/>
    <n v="6"/>
    <x v="5"/>
  </r>
  <r>
    <n v="717"/>
    <x v="167"/>
    <n v="2"/>
    <s v="Jun"/>
    <x v="5"/>
    <x v="0"/>
    <x v="3"/>
    <x v="7"/>
    <x v="1"/>
    <s v="Business"/>
    <x v="3"/>
    <s v="Alpine Tent 4P"/>
    <n v="10"/>
    <n v="333.14"/>
    <n v="0.15"/>
    <n v="194.52"/>
    <n v="2831.6899999999996"/>
    <n v="1945.2"/>
    <n v="886.48999999999955"/>
    <n v="0.31306039856057677"/>
    <n v="2026"/>
    <x v="1"/>
    <n v="6"/>
    <x v="5"/>
  </r>
  <r>
    <n v="952"/>
    <x v="167"/>
    <n v="2"/>
    <s v="Jun"/>
    <x v="5"/>
    <x v="0"/>
    <x v="0"/>
    <x v="0"/>
    <x v="0"/>
    <s v="Business"/>
    <x v="3"/>
    <s v="Portable Camp Stove"/>
    <n v="1"/>
    <n v="79.900000000000006"/>
    <n v="0.05"/>
    <n v="40.19"/>
    <n v="75.905000000000001"/>
    <n v="40.19"/>
    <n v="35.715000000000003"/>
    <n v="0.47052236348066667"/>
    <n v="2026"/>
    <x v="1"/>
    <n v="6"/>
    <x v="5"/>
  </r>
  <r>
    <n v="1081"/>
    <x v="167"/>
    <n v="2"/>
    <s v="Jun"/>
    <x v="5"/>
    <x v="0"/>
    <x v="3"/>
    <x v="13"/>
    <x v="0"/>
    <s v="Returning"/>
    <x v="0"/>
    <s v="Trail Bike Light"/>
    <n v="1"/>
    <n v="51.12"/>
    <n v="0"/>
    <n v="22.43"/>
    <n v="51.12"/>
    <n v="22.43"/>
    <n v="28.689999999999998"/>
    <n v="0.56122848200312991"/>
    <n v="2026"/>
    <x v="1"/>
    <n v="6"/>
    <x v="5"/>
  </r>
  <r>
    <n v="2043"/>
    <x v="167"/>
    <n v="2"/>
    <s v="Jun"/>
    <x v="5"/>
    <x v="0"/>
    <x v="1"/>
    <x v="6"/>
    <x v="0"/>
    <s v="New"/>
    <x v="1"/>
    <s v="Hiking Daypack 20L"/>
    <n v="2"/>
    <n v="90.33"/>
    <n v="0"/>
    <n v="46.3"/>
    <n v="180.66"/>
    <n v="92.6"/>
    <n v="88.06"/>
    <n v="0.48743496069965686"/>
    <n v="2026"/>
    <x v="1"/>
    <n v="6"/>
    <x v="5"/>
  </r>
  <r>
    <n v="4040"/>
    <x v="167"/>
    <n v="2"/>
    <s v="Jun"/>
    <x v="5"/>
    <x v="0"/>
    <x v="3"/>
    <x v="7"/>
    <x v="0"/>
    <s v="Business"/>
    <x v="2"/>
    <s v="Insulated Bottle"/>
    <n v="2"/>
    <n v="36.799999999999997"/>
    <n v="0.05"/>
    <n v="13.94"/>
    <n v="69.919999999999987"/>
    <n v="27.88"/>
    <n v="42.039999999999992"/>
    <n v="0.60125858123569798"/>
    <n v="2026"/>
    <x v="1"/>
    <n v="6"/>
    <x v="5"/>
  </r>
  <r>
    <n v="2295"/>
    <x v="168"/>
    <n v="2"/>
    <s v="Jun"/>
    <x v="5"/>
    <x v="0"/>
    <x v="1"/>
    <x v="11"/>
    <x v="3"/>
    <s v="New"/>
    <x v="2"/>
    <s v="Packing Cube Set"/>
    <n v="1"/>
    <n v="45.7"/>
    <n v="0.1"/>
    <n v="18.600000000000001"/>
    <n v="41.13"/>
    <n v="18.600000000000001"/>
    <n v="22.53"/>
    <n v="0.5477753464624362"/>
    <n v="2026"/>
    <x v="1"/>
    <n v="6"/>
    <x v="5"/>
  </r>
  <r>
    <n v="2670"/>
    <x v="168"/>
    <n v="2"/>
    <s v="Jun"/>
    <x v="5"/>
    <x v="0"/>
    <x v="2"/>
    <x v="5"/>
    <x v="3"/>
    <s v="Returning"/>
    <x v="2"/>
    <s v="Travel Backpack 35L"/>
    <n v="3"/>
    <n v="162.30000000000001"/>
    <n v="0.1"/>
    <n v="86.43"/>
    <n v="438.21000000000004"/>
    <n v="259.29000000000002"/>
    <n v="178.92000000000002"/>
    <n v="0.40829739166153217"/>
    <n v="2026"/>
    <x v="1"/>
    <n v="6"/>
    <x v="5"/>
  </r>
  <r>
    <n v="2777"/>
    <x v="168"/>
    <n v="2"/>
    <s v="Jun"/>
    <x v="5"/>
    <x v="0"/>
    <x v="1"/>
    <x v="14"/>
    <x v="1"/>
    <s v="Business"/>
    <x v="1"/>
    <s v="Trekking Poles"/>
    <n v="5"/>
    <n v="72.37"/>
    <n v="0.2"/>
    <n v="32.840000000000003"/>
    <n v="289.48"/>
    <n v="164.20000000000002"/>
    <n v="125.28"/>
    <n v="0.43277601215973466"/>
    <n v="2026"/>
    <x v="1"/>
    <n v="6"/>
    <x v="5"/>
  </r>
  <r>
    <n v="2780"/>
    <x v="168"/>
    <n v="2"/>
    <s v="Jun"/>
    <x v="5"/>
    <x v="0"/>
    <x v="2"/>
    <x v="3"/>
    <x v="0"/>
    <s v="New"/>
    <x v="4"/>
    <s v="Recovery Roller"/>
    <n v="2"/>
    <n v="35.61"/>
    <n v="0.15"/>
    <n v="13.96"/>
    <n v="60.536999999999999"/>
    <n v="27.92"/>
    <n v="32.616999999999997"/>
    <n v="0.53879445628293432"/>
    <n v="2026"/>
    <x v="1"/>
    <n v="6"/>
    <x v="5"/>
  </r>
  <r>
    <n v="3209"/>
    <x v="168"/>
    <n v="2"/>
    <s v="Jun"/>
    <x v="5"/>
    <x v="0"/>
    <x v="3"/>
    <x v="13"/>
    <x v="0"/>
    <s v="Returning"/>
    <x v="2"/>
    <s v="Carry-On Duffel"/>
    <n v="2"/>
    <n v="133.12"/>
    <n v="0"/>
    <n v="67.02"/>
    <n v="266.24"/>
    <n v="134.04"/>
    <n v="132.20000000000002"/>
    <n v="0.4965444711538462"/>
    <n v="2026"/>
    <x v="1"/>
    <n v="6"/>
    <x v="5"/>
  </r>
  <r>
    <n v="3414"/>
    <x v="168"/>
    <n v="2"/>
    <s v="Jun"/>
    <x v="5"/>
    <x v="0"/>
    <x v="0"/>
    <x v="15"/>
    <x v="3"/>
    <s v="Returning"/>
    <x v="0"/>
    <s v="Trail Bike Light"/>
    <n v="1"/>
    <n v="51.23"/>
    <n v="0.05"/>
    <n v="23.12"/>
    <n v="48.668499999999995"/>
    <n v="23.12"/>
    <n v="25.548499999999994"/>
    <n v="0.5249494025909982"/>
    <n v="2026"/>
    <x v="1"/>
    <n v="6"/>
    <x v="5"/>
  </r>
  <r>
    <n v="3846"/>
    <x v="168"/>
    <n v="2"/>
    <s v="Jun"/>
    <x v="5"/>
    <x v="0"/>
    <x v="1"/>
    <x v="12"/>
    <x v="0"/>
    <s v="Business"/>
    <x v="1"/>
    <s v="Hiking Daypack 20L"/>
    <n v="1"/>
    <n v="93.5"/>
    <n v="0"/>
    <n v="46.63"/>
    <n v="93.5"/>
    <n v="46.63"/>
    <n v="46.87"/>
    <n v="0.50128342245989299"/>
    <n v="2026"/>
    <x v="1"/>
    <n v="6"/>
    <x v="5"/>
  </r>
  <r>
    <n v="4120"/>
    <x v="168"/>
    <n v="2"/>
    <s v="Jun"/>
    <x v="5"/>
    <x v="0"/>
    <x v="3"/>
    <x v="4"/>
    <x v="2"/>
    <s v="Returning"/>
    <x v="4"/>
    <s v="Resistance Band Set"/>
    <n v="3"/>
    <n v="41.16"/>
    <n v="0"/>
    <n v="14.79"/>
    <n v="123.47999999999999"/>
    <n v="44.37"/>
    <n v="79.109999999999985"/>
    <n v="0.64067055393586003"/>
    <n v="2026"/>
    <x v="1"/>
    <n v="6"/>
    <x v="5"/>
  </r>
  <r>
    <n v="4217"/>
    <x v="168"/>
    <n v="2"/>
    <s v="Jun"/>
    <x v="5"/>
    <x v="0"/>
    <x v="1"/>
    <x v="12"/>
    <x v="3"/>
    <s v="New"/>
    <x v="4"/>
    <s v="Resistance Band Set"/>
    <n v="1"/>
    <n v="39.74"/>
    <n v="0.05"/>
    <n v="14.39"/>
    <n v="37.753"/>
    <n v="14.39"/>
    <n v="23.363"/>
    <n v="0.6188382380208195"/>
    <n v="2026"/>
    <x v="1"/>
    <n v="6"/>
    <x v="5"/>
  </r>
  <r>
    <n v="4786"/>
    <x v="168"/>
    <n v="2"/>
    <s v="Jun"/>
    <x v="5"/>
    <x v="0"/>
    <x v="3"/>
    <x v="7"/>
    <x v="0"/>
    <s v="Returning"/>
    <x v="2"/>
    <s v="Packing Cube Set"/>
    <n v="3"/>
    <n v="46.79"/>
    <n v="0.1"/>
    <n v="18.25"/>
    <n v="126.33300000000001"/>
    <n v="54.75"/>
    <n v="71.583000000000013"/>
    <n v="0.56662154781411034"/>
    <n v="2026"/>
    <x v="1"/>
    <n v="6"/>
    <x v="5"/>
  </r>
  <r>
    <n v="23"/>
    <x v="169"/>
    <n v="2"/>
    <s v="Jun"/>
    <x v="5"/>
    <x v="0"/>
    <x v="3"/>
    <x v="13"/>
    <x v="1"/>
    <s v="Business"/>
    <x v="1"/>
    <s v="Hiking Daypack 20L"/>
    <n v="4"/>
    <n v="91.74"/>
    <n v="0.2"/>
    <n v="44.74"/>
    <n v="293.56799999999998"/>
    <n v="178.96"/>
    <n v="114.60799999999998"/>
    <n v="0.39039677349029861"/>
    <n v="2026"/>
    <x v="1"/>
    <n v="6"/>
    <x v="5"/>
  </r>
  <r>
    <n v="99"/>
    <x v="169"/>
    <n v="2"/>
    <s v="Jun"/>
    <x v="5"/>
    <x v="0"/>
    <x v="3"/>
    <x v="13"/>
    <x v="0"/>
    <s v="New"/>
    <x v="4"/>
    <s v="Recovery Roller"/>
    <n v="1"/>
    <n v="36.28"/>
    <n v="0.1"/>
    <n v="13.8"/>
    <n v="32.652000000000001"/>
    <n v="13.8"/>
    <n v="18.852"/>
    <n v="0.5773612642410878"/>
    <n v="2026"/>
    <x v="1"/>
    <n v="6"/>
    <x v="5"/>
  </r>
  <r>
    <n v="269"/>
    <x v="169"/>
    <n v="2"/>
    <s v="Jun"/>
    <x v="5"/>
    <x v="0"/>
    <x v="3"/>
    <x v="13"/>
    <x v="1"/>
    <s v="Returning"/>
    <x v="1"/>
    <s v="Trekking Poles"/>
    <n v="3"/>
    <n v="73.02"/>
    <n v="0.1"/>
    <n v="32.69"/>
    <n v="197.154"/>
    <n v="98.07"/>
    <n v="99.084000000000003"/>
    <n v="0.50257159377948202"/>
    <n v="2026"/>
    <x v="1"/>
    <n v="6"/>
    <x v="5"/>
  </r>
  <r>
    <n v="1772"/>
    <x v="169"/>
    <n v="2"/>
    <s v="Jun"/>
    <x v="5"/>
    <x v="0"/>
    <x v="3"/>
    <x v="4"/>
    <x v="0"/>
    <s v="New"/>
    <x v="1"/>
    <s v="Summit Backpack 45L"/>
    <n v="4"/>
    <n v="153.38"/>
    <n v="0"/>
    <n v="76.92"/>
    <n v="613.52"/>
    <n v="307.68"/>
    <n v="305.83999999999997"/>
    <n v="0.49850045638283996"/>
    <n v="2026"/>
    <x v="1"/>
    <n v="6"/>
    <x v="5"/>
  </r>
  <r>
    <n v="1906"/>
    <x v="169"/>
    <n v="2"/>
    <s v="Jun"/>
    <x v="5"/>
    <x v="0"/>
    <x v="3"/>
    <x v="8"/>
    <x v="3"/>
    <s v="Returning"/>
    <x v="3"/>
    <s v="Compact Sleeping Bag"/>
    <n v="2"/>
    <n v="125.5"/>
    <n v="0"/>
    <n v="61.67"/>
    <n v="251"/>
    <n v="123.34"/>
    <n v="127.66"/>
    <n v="0.50860557768924297"/>
    <n v="2026"/>
    <x v="1"/>
    <n v="6"/>
    <x v="5"/>
  </r>
  <r>
    <n v="2473"/>
    <x v="169"/>
    <n v="2"/>
    <s v="Jun"/>
    <x v="5"/>
    <x v="0"/>
    <x v="0"/>
    <x v="0"/>
    <x v="1"/>
    <s v="Returning"/>
    <x v="0"/>
    <s v="Commuter Helmet"/>
    <n v="3"/>
    <n v="80.75"/>
    <n v="0.15"/>
    <n v="42.81"/>
    <n v="205.91249999999999"/>
    <n v="128.43"/>
    <n v="77.482499999999987"/>
    <n v="0.37628847204516475"/>
    <n v="2026"/>
    <x v="1"/>
    <n v="6"/>
    <x v="5"/>
  </r>
  <r>
    <n v="2549"/>
    <x v="169"/>
    <n v="2"/>
    <s v="Jun"/>
    <x v="5"/>
    <x v="0"/>
    <x v="3"/>
    <x v="13"/>
    <x v="1"/>
    <s v="Returning"/>
    <x v="4"/>
    <s v="Recovery Roller"/>
    <n v="8"/>
    <n v="36.15"/>
    <n v="0.05"/>
    <n v="13.55"/>
    <n v="274.73999999999995"/>
    <n v="108.4"/>
    <n v="166.33999999999995"/>
    <n v="0.60544514814005956"/>
    <n v="2026"/>
    <x v="1"/>
    <n v="6"/>
    <x v="5"/>
  </r>
  <r>
    <n v="3341"/>
    <x v="169"/>
    <n v="2"/>
    <s v="Jun"/>
    <x v="5"/>
    <x v="0"/>
    <x v="0"/>
    <x v="15"/>
    <x v="0"/>
    <s v="New"/>
    <x v="1"/>
    <s v="Trail Boots"/>
    <n v="2"/>
    <n v="143.1"/>
    <n v="0"/>
    <n v="78.11"/>
    <n v="286.2"/>
    <n v="156.22"/>
    <n v="129.97999999999999"/>
    <n v="0.45415793151642209"/>
    <n v="2026"/>
    <x v="1"/>
    <n v="6"/>
    <x v="5"/>
  </r>
  <r>
    <n v="3351"/>
    <x v="169"/>
    <n v="2"/>
    <s v="Jun"/>
    <x v="5"/>
    <x v="0"/>
    <x v="1"/>
    <x v="1"/>
    <x v="3"/>
    <s v="New"/>
    <x v="3"/>
    <s v="Compact Sleeping Bag"/>
    <n v="4"/>
    <n v="123.89"/>
    <n v="0"/>
    <n v="59.42"/>
    <n v="495.56"/>
    <n v="237.68"/>
    <n v="257.88"/>
    <n v="0.5203809831301961"/>
    <n v="2026"/>
    <x v="1"/>
    <n v="6"/>
    <x v="5"/>
  </r>
  <r>
    <n v="3366"/>
    <x v="169"/>
    <n v="2"/>
    <s v="Jun"/>
    <x v="5"/>
    <x v="0"/>
    <x v="1"/>
    <x v="11"/>
    <x v="0"/>
    <s v="Business"/>
    <x v="2"/>
    <s v="Carry-On Duffel"/>
    <n v="1"/>
    <n v="135.41999999999999"/>
    <n v="0.05"/>
    <n v="68.180000000000007"/>
    <n v="128.64899999999997"/>
    <n v="68.180000000000007"/>
    <n v="60.468999999999966"/>
    <n v="0.47003085915941811"/>
    <n v="2026"/>
    <x v="1"/>
    <n v="6"/>
    <x v="5"/>
  </r>
  <r>
    <n v="3691"/>
    <x v="169"/>
    <n v="2"/>
    <s v="Jun"/>
    <x v="5"/>
    <x v="0"/>
    <x v="1"/>
    <x v="6"/>
    <x v="2"/>
    <s v="Returning"/>
    <x v="1"/>
    <s v="Hiking Daypack 20L"/>
    <n v="1"/>
    <n v="93.48"/>
    <n v="0.05"/>
    <n v="44.31"/>
    <n v="88.805999999999997"/>
    <n v="44.31"/>
    <n v="44.495999999999995"/>
    <n v="0.50104722653874734"/>
    <n v="2026"/>
    <x v="1"/>
    <n v="6"/>
    <x v="5"/>
  </r>
  <r>
    <n v="3909"/>
    <x v="169"/>
    <n v="2"/>
    <s v="Jun"/>
    <x v="5"/>
    <x v="0"/>
    <x v="1"/>
    <x v="1"/>
    <x v="3"/>
    <s v="Returning"/>
    <x v="1"/>
    <s v="Summit Backpack 45L"/>
    <n v="1"/>
    <n v="156.05000000000001"/>
    <n v="0.05"/>
    <n v="81.28"/>
    <n v="148.2475"/>
    <n v="81.28"/>
    <n v="66.967500000000001"/>
    <n v="0.45172768512116562"/>
    <n v="2026"/>
    <x v="1"/>
    <n v="6"/>
    <x v="5"/>
  </r>
  <r>
    <n v="4862"/>
    <x v="169"/>
    <n v="2"/>
    <s v="Jun"/>
    <x v="5"/>
    <x v="0"/>
    <x v="1"/>
    <x v="6"/>
    <x v="0"/>
    <s v="Returning"/>
    <x v="4"/>
    <s v="Recovery Roller"/>
    <n v="1"/>
    <n v="36.74"/>
    <n v="0"/>
    <n v="14.15"/>
    <n v="36.74"/>
    <n v="14.15"/>
    <n v="22.590000000000003"/>
    <n v="0.61486118671747425"/>
    <n v="2026"/>
    <x v="1"/>
    <n v="6"/>
    <x v="5"/>
  </r>
  <r>
    <n v="5096"/>
    <x v="169"/>
    <n v="2"/>
    <s v="Jun"/>
    <x v="5"/>
    <x v="0"/>
    <x v="0"/>
    <x v="15"/>
    <x v="0"/>
    <s v="Returning"/>
    <x v="3"/>
    <s v="Trail Tent 2P"/>
    <n v="2"/>
    <n v="199.28"/>
    <n v="0"/>
    <n v="102.85"/>
    <n v="398.56"/>
    <n v="205.7"/>
    <n v="192.86"/>
    <n v="0.48389201124046571"/>
    <n v="2026"/>
    <x v="1"/>
    <n v="6"/>
    <x v="5"/>
  </r>
  <r>
    <n v="5112"/>
    <x v="169"/>
    <n v="2"/>
    <s v="Jun"/>
    <x v="5"/>
    <x v="0"/>
    <x v="0"/>
    <x v="0"/>
    <x v="3"/>
    <s v="Returning"/>
    <x v="4"/>
    <s v="Recovery Roller"/>
    <n v="2"/>
    <n v="37.04"/>
    <n v="0.05"/>
    <n v="13.76"/>
    <n v="70.375999999999991"/>
    <n v="27.52"/>
    <n v="42.855999999999995"/>
    <n v="0.60895759918153913"/>
    <n v="2026"/>
    <x v="1"/>
    <n v="6"/>
    <x v="5"/>
  </r>
  <r>
    <n v="501"/>
    <x v="170"/>
    <n v="2"/>
    <s v="Jun"/>
    <x v="5"/>
    <x v="0"/>
    <x v="3"/>
    <x v="4"/>
    <x v="0"/>
    <s v="New"/>
    <x v="3"/>
    <s v="Portable Camp Stove"/>
    <n v="2"/>
    <n v="80.95"/>
    <n v="0.1"/>
    <n v="39.44"/>
    <n v="145.71"/>
    <n v="78.88"/>
    <n v="66.830000000000013"/>
    <n v="0.45865074462974409"/>
    <n v="2026"/>
    <x v="1"/>
    <n v="6"/>
    <x v="5"/>
  </r>
  <r>
    <n v="540"/>
    <x v="170"/>
    <n v="2"/>
    <s v="Jun"/>
    <x v="5"/>
    <x v="0"/>
    <x v="0"/>
    <x v="9"/>
    <x v="3"/>
    <s v="Returning"/>
    <x v="1"/>
    <s v="Summit Backpack 45L"/>
    <n v="1"/>
    <n v="151.46"/>
    <n v="0.05"/>
    <n v="77.98"/>
    <n v="143.887"/>
    <n v="77.98"/>
    <n v="65.906999999999996"/>
    <n v="0.45804693961233467"/>
    <n v="2026"/>
    <x v="1"/>
    <n v="6"/>
    <x v="5"/>
  </r>
  <r>
    <n v="2255"/>
    <x v="170"/>
    <n v="2"/>
    <s v="Jun"/>
    <x v="5"/>
    <x v="0"/>
    <x v="0"/>
    <x v="9"/>
    <x v="0"/>
    <s v="Business"/>
    <x v="1"/>
    <s v="Hiking Daypack 20L"/>
    <n v="5"/>
    <n v="90.1"/>
    <n v="0"/>
    <n v="44.32"/>
    <n v="450.5"/>
    <n v="221.6"/>
    <n v="228.9"/>
    <n v="0.50810210876803552"/>
    <n v="2026"/>
    <x v="1"/>
    <n v="6"/>
    <x v="5"/>
  </r>
  <r>
    <n v="3126"/>
    <x v="170"/>
    <n v="2"/>
    <s v="Jun"/>
    <x v="5"/>
    <x v="0"/>
    <x v="0"/>
    <x v="0"/>
    <x v="3"/>
    <s v="Business"/>
    <x v="1"/>
    <s v="Summit Backpack 45L"/>
    <n v="1"/>
    <n v="155.69"/>
    <n v="0.1"/>
    <n v="79.42"/>
    <n v="140.12100000000001"/>
    <n v="79.42"/>
    <n v="60.701000000000008"/>
    <n v="0.43320415926235184"/>
    <n v="2026"/>
    <x v="1"/>
    <n v="6"/>
    <x v="5"/>
  </r>
  <r>
    <n v="3223"/>
    <x v="170"/>
    <n v="2"/>
    <s v="Jun"/>
    <x v="5"/>
    <x v="0"/>
    <x v="1"/>
    <x v="14"/>
    <x v="2"/>
    <s v="Returning"/>
    <x v="4"/>
    <s v="Training Mat"/>
    <n v="1"/>
    <n v="50.11"/>
    <n v="0.05"/>
    <n v="21.38"/>
    <n v="47.604499999999994"/>
    <n v="21.38"/>
    <n v="26.224499999999995"/>
    <n v="0.55088279469377888"/>
    <n v="2026"/>
    <x v="1"/>
    <n v="6"/>
    <x v="5"/>
  </r>
  <r>
    <n v="3260"/>
    <x v="170"/>
    <n v="2"/>
    <s v="Jun"/>
    <x v="5"/>
    <x v="0"/>
    <x v="2"/>
    <x v="2"/>
    <x v="2"/>
    <s v="Returning"/>
    <x v="1"/>
    <s v="Trail Boots"/>
    <n v="1"/>
    <n v="142.55000000000001"/>
    <n v="0.1"/>
    <n v="79.709999999999994"/>
    <n v="128.29500000000002"/>
    <n v="79.709999999999994"/>
    <n v="48.585000000000022"/>
    <n v="0.37869753302934656"/>
    <n v="2026"/>
    <x v="1"/>
    <n v="6"/>
    <x v="5"/>
  </r>
  <r>
    <n v="3404"/>
    <x v="170"/>
    <n v="2"/>
    <s v="Jun"/>
    <x v="5"/>
    <x v="0"/>
    <x v="3"/>
    <x v="8"/>
    <x v="0"/>
    <s v="New"/>
    <x v="3"/>
    <s v="Trail Tent 2P"/>
    <n v="3"/>
    <n v="191.11"/>
    <n v="0.05"/>
    <n v="102.82"/>
    <n v="544.6635"/>
    <n v="308.45999999999998"/>
    <n v="236.20350000000002"/>
    <n v="0.43366867800026992"/>
    <n v="2026"/>
    <x v="1"/>
    <n v="6"/>
    <x v="5"/>
  </r>
  <r>
    <n v="4267"/>
    <x v="170"/>
    <n v="2"/>
    <s v="Jun"/>
    <x v="5"/>
    <x v="0"/>
    <x v="3"/>
    <x v="13"/>
    <x v="1"/>
    <s v="Business"/>
    <x v="0"/>
    <s v="Compact Repair Kit"/>
    <n v="6"/>
    <n v="40.229999999999997"/>
    <n v="0.15"/>
    <n v="17.079999999999998"/>
    <n v="205.173"/>
    <n v="102.47999999999999"/>
    <n v="102.69300000000001"/>
    <n v="0.50051907414718322"/>
    <n v="2026"/>
    <x v="1"/>
    <n v="6"/>
    <x v="5"/>
  </r>
  <r>
    <n v="5082"/>
    <x v="170"/>
    <n v="2"/>
    <s v="Jun"/>
    <x v="5"/>
    <x v="0"/>
    <x v="1"/>
    <x v="11"/>
    <x v="0"/>
    <s v="Business"/>
    <x v="0"/>
    <s v="Commuter Helmet"/>
    <n v="2"/>
    <n v="81.489999999999995"/>
    <n v="0"/>
    <n v="42.15"/>
    <n v="162.97999999999999"/>
    <n v="84.3"/>
    <n v="78.679999999999993"/>
    <n v="0.48275862068965514"/>
    <n v="2026"/>
    <x v="1"/>
    <n v="6"/>
    <x v="5"/>
  </r>
  <r>
    <n v="5108"/>
    <x v="170"/>
    <n v="2"/>
    <s v="Jun"/>
    <x v="5"/>
    <x v="0"/>
    <x v="1"/>
    <x v="6"/>
    <x v="1"/>
    <s v="Business"/>
    <x v="2"/>
    <s v="Travel Backpack 35L"/>
    <n v="8"/>
    <n v="162.71"/>
    <n v="0.2"/>
    <n v="85.27"/>
    <n v="1041.3440000000001"/>
    <n v="682.16"/>
    <n v="359.18400000000008"/>
    <n v="0.34492348349824847"/>
    <n v="2026"/>
    <x v="1"/>
    <n v="6"/>
    <x v="5"/>
  </r>
  <r>
    <n v="1105"/>
    <x v="171"/>
    <n v="2"/>
    <s v="Jun"/>
    <x v="5"/>
    <x v="0"/>
    <x v="2"/>
    <x v="5"/>
    <x v="3"/>
    <s v="Returning"/>
    <x v="2"/>
    <s v="Insulated Bottle"/>
    <n v="1"/>
    <n v="36.479999999999997"/>
    <n v="0.1"/>
    <n v="13.9"/>
    <n v="32.832000000000001"/>
    <n v="13.9"/>
    <n v="18.932000000000002"/>
    <n v="0.57663255360623789"/>
    <n v="2026"/>
    <x v="1"/>
    <n v="6"/>
    <x v="5"/>
  </r>
  <r>
    <n v="2757"/>
    <x v="171"/>
    <n v="2"/>
    <s v="Jun"/>
    <x v="5"/>
    <x v="0"/>
    <x v="1"/>
    <x v="6"/>
    <x v="1"/>
    <s v="Business"/>
    <x v="2"/>
    <s v="Carry-On Duffel"/>
    <n v="6"/>
    <n v="136.65"/>
    <n v="0.15"/>
    <n v="68.56"/>
    <n v="696.91500000000008"/>
    <n v="411.36"/>
    <n v="285.55500000000006"/>
    <n v="0.4097415036266977"/>
    <n v="2026"/>
    <x v="1"/>
    <n v="6"/>
    <x v="5"/>
  </r>
  <r>
    <n v="3325"/>
    <x v="171"/>
    <n v="2"/>
    <s v="Jun"/>
    <x v="5"/>
    <x v="0"/>
    <x v="2"/>
    <x v="2"/>
    <x v="0"/>
    <s v="New"/>
    <x v="0"/>
    <s v="Trail Bike Light"/>
    <n v="4"/>
    <n v="50.57"/>
    <n v="0"/>
    <n v="21.85"/>
    <n v="202.28"/>
    <n v="87.4"/>
    <n v="114.88"/>
    <n v="0.56792564761716435"/>
    <n v="2026"/>
    <x v="1"/>
    <n v="6"/>
    <x v="5"/>
  </r>
  <r>
    <n v="4070"/>
    <x v="171"/>
    <n v="2"/>
    <s v="Jun"/>
    <x v="5"/>
    <x v="0"/>
    <x v="3"/>
    <x v="8"/>
    <x v="0"/>
    <s v="New"/>
    <x v="0"/>
    <s v="Cycling Pack 12L"/>
    <n v="3"/>
    <n v="103.72"/>
    <n v="0"/>
    <n v="50.34"/>
    <n v="311.15999999999997"/>
    <n v="151.02000000000001"/>
    <n v="160.13999999999996"/>
    <n v="0.51465483995372152"/>
    <n v="2026"/>
    <x v="1"/>
    <n v="6"/>
    <x v="5"/>
  </r>
  <r>
    <n v="4339"/>
    <x v="171"/>
    <n v="2"/>
    <s v="Jun"/>
    <x v="5"/>
    <x v="0"/>
    <x v="2"/>
    <x v="16"/>
    <x v="3"/>
    <s v="Returning"/>
    <x v="2"/>
    <s v="Carry-On Duffel"/>
    <n v="1"/>
    <n v="132.49"/>
    <n v="0"/>
    <n v="67.09"/>
    <n v="132.49"/>
    <n v="67.09"/>
    <n v="65.400000000000006"/>
    <n v="0.49362216016303118"/>
    <n v="2026"/>
    <x v="1"/>
    <n v="6"/>
    <x v="5"/>
  </r>
  <r>
    <n v="731"/>
    <x v="172"/>
    <n v="2"/>
    <s v="Jun"/>
    <x v="5"/>
    <x v="0"/>
    <x v="2"/>
    <x v="3"/>
    <x v="0"/>
    <s v="New"/>
    <x v="3"/>
    <s v="Portable Camp Stove"/>
    <n v="2"/>
    <n v="80.650000000000006"/>
    <n v="0"/>
    <n v="39.18"/>
    <n v="161.30000000000001"/>
    <n v="78.36"/>
    <n v="82.940000000000012"/>
    <n v="0.51419714817110973"/>
    <n v="2026"/>
    <x v="1"/>
    <n v="6"/>
    <x v="5"/>
  </r>
  <r>
    <n v="1362"/>
    <x v="172"/>
    <n v="2"/>
    <s v="Jun"/>
    <x v="5"/>
    <x v="0"/>
    <x v="1"/>
    <x v="1"/>
    <x v="2"/>
    <s v="New"/>
    <x v="4"/>
    <s v="Recovery Roller"/>
    <n v="1"/>
    <n v="35.409999999999997"/>
    <n v="0.05"/>
    <n v="13.9"/>
    <n v="33.639499999999998"/>
    <n v="13.9"/>
    <n v="19.7395"/>
    <n v="0.58679528530447833"/>
    <n v="2026"/>
    <x v="1"/>
    <n v="6"/>
    <x v="5"/>
  </r>
  <r>
    <n v="1512"/>
    <x v="172"/>
    <n v="2"/>
    <s v="Jun"/>
    <x v="5"/>
    <x v="0"/>
    <x v="0"/>
    <x v="0"/>
    <x v="3"/>
    <s v="Returning"/>
    <x v="4"/>
    <s v="Resistance Band Set"/>
    <n v="3"/>
    <n v="41.01"/>
    <n v="0"/>
    <n v="14.33"/>
    <n v="123.03"/>
    <n v="42.99"/>
    <n v="80.039999999999992"/>
    <n v="0.65057303096805652"/>
    <n v="2026"/>
    <x v="1"/>
    <n v="6"/>
    <x v="5"/>
  </r>
  <r>
    <n v="1647"/>
    <x v="172"/>
    <n v="2"/>
    <s v="Jun"/>
    <x v="5"/>
    <x v="0"/>
    <x v="3"/>
    <x v="8"/>
    <x v="0"/>
    <s v="Business"/>
    <x v="2"/>
    <s v="Insulated Bottle"/>
    <n v="1"/>
    <n v="36.01"/>
    <n v="0"/>
    <n v="13.23"/>
    <n v="36.01"/>
    <n v="13.23"/>
    <n v="22.779999999999998"/>
    <n v="0.63260205498472644"/>
    <n v="2026"/>
    <x v="1"/>
    <n v="6"/>
    <x v="5"/>
  </r>
  <r>
    <n v="2358"/>
    <x v="172"/>
    <n v="2"/>
    <s v="Jun"/>
    <x v="5"/>
    <x v="0"/>
    <x v="0"/>
    <x v="0"/>
    <x v="3"/>
    <s v="Returning"/>
    <x v="4"/>
    <s v="Training Mat"/>
    <n v="2"/>
    <n v="50.21"/>
    <n v="0.05"/>
    <n v="21.74"/>
    <n v="95.399000000000001"/>
    <n v="43.48"/>
    <n v="51.919000000000004"/>
    <n v="0.54423002337550708"/>
    <n v="2026"/>
    <x v="1"/>
    <n v="6"/>
    <x v="5"/>
  </r>
  <r>
    <n v="2366"/>
    <x v="172"/>
    <n v="2"/>
    <s v="Jun"/>
    <x v="5"/>
    <x v="0"/>
    <x v="2"/>
    <x v="10"/>
    <x v="3"/>
    <s v="Returning"/>
    <x v="0"/>
    <s v="Cycling Pack 12L"/>
    <n v="3"/>
    <n v="100.3"/>
    <n v="0"/>
    <n v="49.26"/>
    <n v="300.89999999999998"/>
    <n v="147.78"/>
    <n v="153.11999999999998"/>
    <n v="0.5088733798604187"/>
    <n v="2026"/>
    <x v="1"/>
    <n v="6"/>
    <x v="5"/>
  </r>
  <r>
    <n v="3481"/>
    <x v="172"/>
    <n v="2"/>
    <s v="Jun"/>
    <x v="5"/>
    <x v="0"/>
    <x v="3"/>
    <x v="8"/>
    <x v="2"/>
    <s v="New"/>
    <x v="2"/>
    <s v="Packing Cube Set"/>
    <n v="1"/>
    <n v="47.7"/>
    <n v="0.1"/>
    <n v="18.760000000000002"/>
    <n v="42.930000000000007"/>
    <n v="18.760000000000002"/>
    <n v="24.170000000000005"/>
    <n v="0.56300955043093415"/>
    <n v="2026"/>
    <x v="1"/>
    <n v="6"/>
    <x v="5"/>
  </r>
  <r>
    <n v="3595"/>
    <x v="172"/>
    <n v="2"/>
    <s v="Jun"/>
    <x v="5"/>
    <x v="0"/>
    <x v="1"/>
    <x v="14"/>
    <x v="0"/>
    <s v="New"/>
    <x v="0"/>
    <s v="Compact Repair Kit"/>
    <n v="2"/>
    <n v="40.94"/>
    <n v="0.1"/>
    <n v="16.88"/>
    <n v="73.691999999999993"/>
    <n v="33.76"/>
    <n v="39.931999999999995"/>
    <n v="0.54187700157411933"/>
    <n v="2026"/>
    <x v="1"/>
    <n v="6"/>
    <x v="5"/>
  </r>
  <r>
    <n v="3766"/>
    <x v="172"/>
    <n v="2"/>
    <s v="Jun"/>
    <x v="5"/>
    <x v="0"/>
    <x v="3"/>
    <x v="8"/>
    <x v="2"/>
    <s v="Returning"/>
    <x v="1"/>
    <s v="Hiking Daypack 20L"/>
    <n v="1"/>
    <n v="93.78"/>
    <n v="0"/>
    <n v="46.62"/>
    <n v="93.78"/>
    <n v="46.62"/>
    <n v="47.160000000000004"/>
    <n v="0.50287907869481774"/>
    <n v="2026"/>
    <x v="1"/>
    <n v="6"/>
    <x v="5"/>
  </r>
  <r>
    <n v="3933"/>
    <x v="172"/>
    <n v="2"/>
    <s v="Jun"/>
    <x v="5"/>
    <x v="0"/>
    <x v="3"/>
    <x v="4"/>
    <x v="2"/>
    <s v="New"/>
    <x v="4"/>
    <s v="Training Mat"/>
    <n v="2"/>
    <n v="51.42"/>
    <n v="0"/>
    <n v="22.19"/>
    <n v="102.84"/>
    <n v="44.38"/>
    <n v="58.46"/>
    <n v="0.56845585375340335"/>
    <n v="2026"/>
    <x v="1"/>
    <n v="6"/>
    <x v="5"/>
  </r>
  <r>
    <n v="3951"/>
    <x v="172"/>
    <n v="2"/>
    <s v="Jun"/>
    <x v="5"/>
    <x v="0"/>
    <x v="2"/>
    <x v="2"/>
    <x v="2"/>
    <s v="New"/>
    <x v="2"/>
    <s v="Travel Backpack 35L"/>
    <n v="1"/>
    <n v="164.99"/>
    <n v="0.1"/>
    <n v="86.6"/>
    <n v="148.49100000000001"/>
    <n v="86.6"/>
    <n v="61.89100000000002"/>
    <n v="0.41679967136055396"/>
    <n v="2026"/>
    <x v="1"/>
    <n v="6"/>
    <x v="5"/>
  </r>
  <r>
    <n v="4078"/>
    <x v="172"/>
    <n v="2"/>
    <s v="Jun"/>
    <x v="5"/>
    <x v="0"/>
    <x v="2"/>
    <x v="5"/>
    <x v="3"/>
    <s v="Returning"/>
    <x v="1"/>
    <s v="Trail Boots"/>
    <n v="1"/>
    <n v="145.65"/>
    <n v="0"/>
    <n v="79.87"/>
    <n v="145.65"/>
    <n v="79.87"/>
    <n v="65.78"/>
    <n v="0.45163062135255749"/>
    <n v="2026"/>
    <x v="1"/>
    <n v="6"/>
    <x v="5"/>
  </r>
  <r>
    <n v="4182"/>
    <x v="172"/>
    <n v="2"/>
    <s v="Jun"/>
    <x v="5"/>
    <x v="0"/>
    <x v="1"/>
    <x v="11"/>
    <x v="0"/>
    <s v="New"/>
    <x v="4"/>
    <s v="Weighted Vest"/>
    <n v="4"/>
    <n v="120.94"/>
    <n v="0.05"/>
    <n v="70.84"/>
    <n v="459.57199999999995"/>
    <n v="283.36"/>
    <n v="176.21199999999993"/>
    <n v="0.38342631840059871"/>
    <n v="2026"/>
    <x v="1"/>
    <n v="6"/>
    <x v="5"/>
  </r>
  <r>
    <n v="323"/>
    <x v="173"/>
    <n v="2"/>
    <s v="Jun"/>
    <x v="5"/>
    <x v="0"/>
    <x v="3"/>
    <x v="13"/>
    <x v="0"/>
    <s v="Returning"/>
    <x v="2"/>
    <s v="Insulated Bottle"/>
    <n v="1"/>
    <n v="36.94"/>
    <n v="0"/>
    <n v="13.25"/>
    <n v="36.94"/>
    <n v="13.25"/>
    <n v="23.689999999999998"/>
    <n v="0.64131023280996213"/>
    <n v="2026"/>
    <x v="1"/>
    <n v="6"/>
    <x v="5"/>
  </r>
  <r>
    <n v="544"/>
    <x v="173"/>
    <n v="2"/>
    <s v="Jun"/>
    <x v="5"/>
    <x v="0"/>
    <x v="0"/>
    <x v="15"/>
    <x v="0"/>
    <s v="Business"/>
    <x v="1"/>
    <s v="Hiking Daypack 20L"/>
    <n v="1"/>
    <n v="90.3"/>
    <n v="0.05"/>
    <n v="45.07"/>
    <n v="85.784999999999997"/>
    <n v="45.07"/>
    <n v="40.714999999999996"/>
    <n v="0.47461677449437545"/>
    <n v="2026"/>
    <x v="1"/>
    <n v="6"/>
    <x v="5"/>
  </r>
  <r>
    <n v="1570"/>
    <x v="173"/>
    <n v="2"/>
    <s v="Jun"/>
    <x v="5"/>
    <x v="0"/>
    <x v="3"/>
    <x v="13"/>
    <x v="3"/>
    <s v="Returning"/>
    <x v="3"/>
    <s v="Alpine Tent 4P"/>
    <n v="1"/>
    <n v="335.05"/>
    <n v="0"/>
    <n v="191.67"/>
    <n v="335.05"/>
    <n v="191.67"/>
    <n v="143.38000000000002"/>
    <n v="0.42793612893597976"/>
    <n v="2026"/>
    <x v="1"/>
    <n v="6"/>
    <x v="5"/>
  </r>
  <r>
    <n v="1932"/>
    <x v="173"/>
    <n v="2"/>
    <s v="Jun"/>
    <x v="5"/>
    <x v="0"/>
    <x v="3"/>
    <x v="8"/>
    <x v="0"/>
    <s v="New"/>
    <x v="2"/>
    <s v="Insulated Bottle"/>
    <n v="1"/>
    <n v="35.9"/>
    <n v="0.05"/>
    <n v="13.81"/>
    <n v="34.104999999999997"/>
    <n v="13.81"/>
    <n v="20.294999999999995"/>
    <n v="0.59507403606509301"/>
    <n v="2026"/>
    <x v="1"/>
    <n v="6"/>
    <x v="5"/>
  </r>
  <r>
    <n v="4352"/>
    <x v="173"/>
    <n v="2"/>
    <s v="Jun"/>
    <x v="5"/>
    <x v="0"/>
    <x v="3"/>
    <x v="13"/>
    <x v="0"/>
    <s v="Returning"/>
    <x v="0"/>
    <s v="Trail Bike Light"/>
    <n v="6"/>
    <n v="51.34"/>
    <n v="0.1"/>
    <n v="22.47"/>
    <n v="277.23600000000005"/>
    <n v="134.82"/>
    <n v="142.41600000000005"/>
    <n v="0.51369951954291659"/>
    <n v="2026"/>
    <x v="1"/>
    <n v="6"/>
    <x v="5"/>
  </r>
  <r>
    <n v="4561"/>
    <x v="173"/>
    <n v="2"/>
    <s v="Jun"/>
    <x v="5"/>
    <x v="0"/>
    <x v="0"/>
    <x v="0"/>
    <x v="2"/>
    <s v="Returning"/>
    <x v="1"/>
    <s v="Summit Backpack 45L"/>
    <n v="1"/>
    <n v="157.91"/>
    <n v="0"/>
    <n v="77.12"/>
    <n v="157.91"/>
    <n v="77.12"/>
    <n v="80.789999999999992"/>
    <n v="0.51162054334747642"/>
    <n v="2026"/>
    <x v="1"/>
    <n v="6"/>
    <x v="5"/>
  </r>
  <r>
    <n v="4741"/>
    <x v="173"/>
    <n v="2"/>
    <s v="Jun"/>
    <x v="5"/>
    <x v="0"/>
    <x v="3"/>
    <x v="13"/>
    <x v="0"/>
    <s v="New"/>
    <x v="0"/>
    <s v="Compact Repair Kit"/>
    <n v="3"/>
    <n v="41.09"/>
    <n v="0.05"/>
    <n v="16.809999999999999"/>
    <n v="117.10650000000001"/>
    <n v="50.429999999999993"/>
    <n v="66.676500000000019"/>
    <n v="0.569366346018368"/>
    <n v="2026"/>
    <x v="1"/>
    <n v="6"/>
    <x v="5"/>
  </r>
  <r>
    <n v="4882"/>
    <x v="173"/>
    <n v="2"/>
    <s v="Jun"/>
    <x v="5"/>
    <x v="0"/>
    <x v="1"/>
    <x v="12"/>
    <x v="0"/>
    <s v="Returning"/>
    <x v="3"/>
    <s v="Compact Sleeping Bag"/>
    <n v="2"/>
    <n v="120.18"/>
    <n v="0.05"/>
    <n v="59.4"/>
    <n v="228.34200000000001"/>
    <n v="118.8"/>
    <n v="109.54200000000002"/>
    <n v="0.47972777675591882"/>
    <n v="2026"/>
    <x v="1"/>
    <n v="6"/>
    <x v="5"/>
  </r>
  <r>
    <n v="4885"/>
    <x v="173"/>
    <n v="2"/>
    <s v="Jun"/>
    <x v="5"/>
    <x v="0"/>
    <x v="3"/>
    <x v="13"/>
    <x v="3"/>
    <s v="New"/>
    <x v="3"/>
    <s v="Trail Tent 2P"/>
    <n v="1"/>
    <n v="198.1"/>
    <n v="0.1"/>
    <n v="103.46"/>
    <n v="178.29"/>
    <n v="103.46"/>
    <n v="74.83"/>
    <n v="0.41970946211228899"/>
    <n v="2026"/>
    <x v="1"/>
    <n v="6"/>
    <x v="5"/>
  </r>
  <r>
    <n v="4982"/>
    <x v="173"/>
    <n v="2"/>
    <s v="Jun"/>
    <x v="5"/>
    <x v="0"/>
    <x v="2"/>
    <x v="10"/>
    <x v="0"/>
    <s v="Returning"/>
    <x v="2"/>
    <s v="Insulated Bottle"/>
    <n v="1"/>
    <n v="36.700000000000003"/>
    <n v="0.15"/>
    <n v="13.59"/>
    <n v="31.195"/>
    <n v="13.59"/>
    <n v="17.605"/>
    <n v="0.56435326174066358"/>
    <n v="2026"/>
    <x v="1"/>
    <n v="6"/>
    <x v="5"/>
  </r>
  <r>
    <n v="40"/>
    <x v="174"/>
    <n v="2"/>
    <s v="Jun"/>
    <x v="5"/>
    <x v="0"/>
    <x v="3"/>
    <x v="7"/>
    <x v="2"/>
    <s v="New"/>
    <x v="2"/>
    <s v="Travel Backpack 35L"/>
    <n v="1"/>
    <n v="167.23"/>
    <n v="0.05"/>
    <n v="85.14"/>
    <n v="158.86849999999998"/>
    <n v="85.14"/>
    <n v="73.728499999999983"/>
    <n v="0.46408507665144438"/>
    <n v="2026"/>
    <x v="1"/>
    <n v="6"/>
    <x v="5"/>
  </r>
  <r>
    <n v="110"/>
    <x v="174"/>
    <n v="2"/>
    <s v="Jun"/>
    <x v="5"/>
    <x v="0"/>
    <x v="1"/>
    <x v="12"/>
    <x v="2"/>
    <s v="Business"/>
    <x v="1"/>
    <s v="Trekking Poles"/>
    <n v="2"/>
    <n v="72.97"/>
    <n v="0"/>
    <n v="31.57"/>
    <n v="145.94"/>
    <n v="63.14"/>
    <n v="82.8"/>
    <n v="0.56735644785528294"/>
    <n v="2026"/>
    <x v="1"/>
    <n v="6"/>
    <x v="5"/>
  </r>
  <r>
    <n v="1169"/>
    <x v="174"/>
    <n v="2"/>
    <s v="Jun"/>
    <x v="5"/>
    <x v="0"/>
    <x v="1"/>
    <x v="11"/>
    <x v="2"/>
    <s v="New"/>
    <x v="0"/>
    <s v="Commuter Helmet"/>
    <n v="3"/>
    <n v="82.91"/>
    <n v="0"/>
    <n v="42.29"/>
    <n v="248.73"/>
    <n v="126.87"/>
    <n v="121.85999999999999"/>
    <n v="0.4899288384995778"/>
    <n v="2026"/>
    <x v="1"/>
    <n v="6"/>
    <x v="5"/>
  </r>
  <r>
    <n v="2211"/>
    <x v="174"/>
    <n v="2"/>
    <s v="Jun"/>
    <x v="5"/>
    <x v="0"/>
    <x v="2"/>
    <x v="10"/>
    <x v="3"/>
    <s v="New"/>
    <x v="4"/>
    <s v="Resistance Band Set"/>
    <n v="2"/>
    <n v="41.25"/>
    <n v="0"/>
    <n v="14.72"/>
    <n v="82.5"/>
    <n v="29.44"/>
    <n v="53.06"/>
    <n v="0.64315151515151514"/>
    <n v="2026"/>
    <x v="1"/>
    <n v="6"/>
    <x v="5"/>
  </r>
  <r>
    <n v="3494"/>
    <x v="174"/>
    <n v="2"/>
    <s v="Jun"/>
    <x v="5"/>
    <x v="0"/>
    <x v="3"/>
    <x v="8"/>
    <x v="1"/>
    <s v="Business"/>
    <x v="3"/>
    <s v="Trail Tent 2P"/>
    <n v="6"/>
    <n v="194.79"/>
    <n v="0.15"/>
    <n v="106.78"/>
    <n v="993.42899999999997"/>
    <n v="640.68000000000006"/>
    <n v="352.74899999999991"/>
    <n v="0.3550822454347517"/>
    <n v="2026"/>
    <x v="1"/>
    <n v="6"/>
    <x v="5"/>
  </r>
  <r>
    <n v="3586"/>
    <x v="174"/>
    <n v="2"/>
    <s v="Jun"/>
    <x v="5"/>
    <x v="0"/>
    <x v="0"/>
    <x v="15"/>
    <x v="1"/>
    <s v="Business"/>
    <x v="3"/>
    <s v="Trail Tent 2P"/>
    <n v="6"/>
    <n v="193.13"/>
    <n v="0.15"/>
    <n v="106.49"/>
    <n v="984.96299999999997"/>
    <n v="638.93999999999994"/>
    <n v="346.02300000000002"/>
    <n v="0.35130558203709178"/>
    <n v="2026"/>
    <x v="1"/>
    <n v="6"/>
    <x v="5"/>
  </r>
  <r>
    <n v="3660"/>
    <x v="174"/>
    <n v="2"/>
    <s v="Jun"/>
    <x v="5"/>
    <x v="0"/>
    <x v="2"/>
    <x v="3"/>
    <x v="0"/>
    <s v="New"/>
    <x v="0"/>
    <s v="Commuter Helmet"/>
    <n v="1"/>
    <n v="82.7"/>
    <n v="0.05"/>
    <n v="42.16"/>
    <n v="78.564999999999998"/>
    <n v="42.16"/>
    <n v="36.405000000000001"/>
    <n v="0.46337427607713361"/>
    <n v="2026"/>
    <x v="1"/>
    <n v="6"/>
    <x v="5"/>
  </r>
  <r>
    <n v="4307"/>
    <x v="174"/>
    <n v="2"/>
    <s v="Jun"/>
    <x v="5"/>
    <x v="0"/>
    <x v="3"/>
    <x v="8"/>
    <x v="0"/>
    <s v="Business"/>
    <x v="0"/>
    <s v="Compact Repair Kit"/>
    <n v="1"/>
    <n v="40.33"/>
    <n v="0"/>
    <n v="16.48"/>
    <n v="40.33"/>
    <n v="16.48"/>
    <n v="23.849999999999998"/>
    <n v="0.59137118770146291"/>
    <n v="2026"/>
    <x v="1"/>
    <n v="6"/>
    <x v="5"/>
  </r>
  <r>
    <n v="5133"/>
    <x v="174"/>
    <n v="2"/>
    <s v="Jun"/>
    <x v="5"/>
    <x v="0"/>
    <x v="0"/>
    <x v="0"/>
    <x v="0"/>
    <s v="Business"/>
    <x v="3"/>
    <s v="Portable Camp Stove"/>
    <n v="1"/>
    <n v="81.99"/>
    <n v="0.15"/>
    <n v="40.29"/>
    <n v="69.691499999999991"/>
    <n v="40.29"/>
    <n v="29.401499999999992"/>
    <n v="0.4218807171606293"/>
    <n v="2026"/>
    <x v="1"/>
    <n v="6"/>
    <x v="5"/>
  </r>
  <r>
    <n v="472"/>
    <x v="175"/>
    <n v="2"/>
    <s v="Jun"/>
    <x v="5"/>
    <x v="0"/>
    <x v="1"/>
    <x v="6"/>
    <x v="2"/>
    <s v="Business"/>
    <x v="2"/>
    <s v="Packing Cube Set"/>
    <n v="3"/>
    <n v="46.29"/>
    <n v="0"/>
    <n v="18.309999999999999"/>
    <n v="138.87"/>
    <n v="54.929999999999993"/>
    <n v="83.940000000000012"/>
    <n v="0.60445020522791104"/>
    <n v="2026"/>
    <x v="1"/>
    <n v="6"/>
    <x v="5"/>
  </r>
  <r>
    <n v="689"/>
    <x v="175"/>
    <n v="2"/>
    <s v="Jun"/>
    <x v="5"/>
    <x v="0"/>
    <x v="3"/>
    <x v="7"/>
    <x v="0"/>
    <s v="New"/>
    <x v="0"/>
    <s v="Compact Repair Kit"/>
    <n v="1"/>
    <n v="39.729999999999997"/>
    <n v="0"/>
    <n v="16.55"/>
    <n v="39.729999999999997"/>
    <n v="16.55"/>
    <n v="23.179999999999996"/>
    <n v="0.58343820790334755"/>
    <n v="2026"/>
    <x v="1"/>
    <n v="6"/>
    <x v="5"/>
  </r>
  <r>
    <n v="864"/>
    <x v="175"/>
    <n v="2"/>
    <s v="Jun"/>
    <x v="5"/>
    <x v="0"/>
    <x v="3"/>
    <x v="8"/>
    <x v="0"/>
    <s v="New"/>
    <x v="2"/>
    <s v="Carry-On Duffel"/>
    <n v="4"/>
    <n v="131.02000000000001"/>
    <n v="0.05"/>
    <n v="67.42"/>
    <n v="497.87600000000003"/>
    <n v="269.68"/>
    <n v="228.19600000000003"/>
    <n v="0.45833902417469413"/>
    <n v="2026"/>
    <x v="1"/>
    <n v="6"/>
    <x v="5"/>
  </r>
  <r>
    <n v="1163"/>
    <x v="175"/>
    <n v="2"/>
    <s v="Jun"/>
    <x v="5"/>
    <x v="0"/>
    <x v="1"/>
    <x v="12"/>
    <x v="0"/>
    <s v="New"/>
    <x v="2"/>
    <s v="Packing Cube Set"/>
    <n v="2"/>
    <n v="46.69"/>
    <n v="0.05"/>
    <n v="18.23"/>
    <n v="88.710999999999999"/>
    <n v="36.46"/>
    <n v="52.250999999999998"/>
    <n v="0.58900249123558523"/>
    <n v="2026"/>
    <x v="1"/>
    <n v="6"/>
    <x v="5"/>
  </r>
  <r>
    <n v="1323"/>
    <x v="175"/>
    <n v="2"/>
    <s v="Jun"/>
    <x v="5"/>
    <x v="0"/>
    <x v="1"/>
    <x v="12"/>
    <x v="0"/>
    <s v="Returning"/>
    <x v="4"/>
    <s v="Resistance Band Set"/>
    <n v="2"/>
    <n v="39.57"/>
    <n v="0.1"/>
    <n v="14.64"/>
    <n v="71.225999999999999"/>
    <n v="29.28"/>
    <n v="41.945999999999998"/>
    <n v="0.58891416055934631"/>
    <n v="2026"/>
    <x v="1"/>
    <n v="6"/>
    <x v="5"/>
  </r>
  <r>
    <n v="2098"/>
    <x v="175"/>
    <n v="2"/>
    <s v="Jun"/>
    <x v="5"/>
    <x v="0"/>
    <x v="2"/>
    <x v="2"/>
    <x v="0"/>
    <s v="Returning"/>
    <x v="1"/>
    <s v="Trail Boots"/>
    <n v="1"/>
    <n v="146.46"/>
    <n v="0.15"/>
    <n v="80.760000000000005"/>
    <n v="124.491"/>
    <n v="80.760000000000005"/>
    <n v="43.730999999999995"/>
    <n v="0.35127840566787955"/>
    <n v="2026"/>
    <x v="1"/>
    <n v="6"/>
    <x v="5"/>
  </r>
  <r>
    <n v="2190"/>
    <x v="175"/>
    <n v="2"/>
    <s v="Jun"/>
    <x v="5"/>
    <x v="0"/>
    <x v="1"/>
    <x v="6"/>
    <x v="2"/>
    <s v="Business"/>
    <x v="0"/>
    <s v="Trail Bike Light"/>
    <n v="5"/>
    <n v="50.78"/>
    <n v="0"/>
    <n v="22.68"/>
    <n v="253.9"/>
    <n v="113.4"/>
    <n v="140.5"/>
    <n v="0.55336746750689247"/>
    <n v="2026"/>
    <x v="1"/>
    <n v="6"/>
    <x v="5"/>
  </r>
  <r>
    <n v="2664"/>
    <x v="175"/>
    <n v="2"/>
    <s v="Jun"/>
    <x v="5"/>
    <x v="0"/>
    <x v="2"/>
    <x v="10"/>
    <x v="3"/>
    <s v="Returning"/>
    <x v="2"/>
    <s v="Packing Cube Set"/>
    <n v="3"/>
    <n v="47.61"/>
    <n v="0"/>
    <n v="18.21"/>
    <n v="142.82999999999998"/>
    <n v="54.63"/>
    <n v="88.199999999999989"/>
    <n v="0.61751732829237549"/>
    <n v="2026"/>
    <x v="1"/>
    <n v="6"/>
    <x v="5"/>
  </r>
  <r>
    <n v="2992"/>
    <x v="175"/>
    <n v="2"/>
    <s v="Jun"/>
    <x v="5"/>
    <x v="0"/>
    <x v="2"/>
    <x v="16"/>
    <x v="0"/>
    <s v="New"/>
    <x v="0"/>
    <s v="Trail Bike Light"/>
    <n v="1"/>
    <n v="50.75"/>
    <n v="0.1"/>
    <n v="22.94"/>
    <n v="45.675000000000004"/>
    <n v="22.94"/>
    <n v="22.735000000000003"/>
    <n v="0.49775588396278053"/>
    <n v="2026"/>
    <x v="1"/>
    <n v="6"/>
    <x v="5"/>
  </r>
  <r>
    <n v="3120"/>
    <x v="175"/>
    <n v="2"/>
    <s v="Jun"/>
    <x v="5"/>
    <x v="0"/>
    <x v="2"/>
    <x v="5"/>
    <x v="3"/>
    <s v="Returning"/>
    <x v="4"/>
    <s v="Training Mat"/>
    <n v="1"/>
    <n v="50.33"/>
    <n v="0"/>
    <n v="21.66"/>
    <n v="50.33"/>
    <n v="21.66"/>
    <n v="28.669999999999998"/>
    <n v="0.56964037353467112"/>
    <n v="2026"/>
    <x v="1"/>
    <n v="6"/>
    <x v="5"/>
  </r>
  <r>
    <n v="189"/>
    <x v="176"/>
    <n v="2"/>
    <s v="Jun"/>
    <x v="5"/>
    <x v="0"/>
    <x v="2"/>
    <x v="10"/>
    <x v="0"/>
    <s v="Business"/>
    <x v="2"/>
    <s v="Packing Cube Set"/>
    <n v="1"/>
    <n v="47.5"/>
    <n v="0.1"/>
    <n v="18.8"/>
    <n v="42.75"/>
    <n v="18.8"/>
    <n v="23.95"/>
    <n v="0.56023391812865497"/>
    <n v="2026"/>
    <x v="1"/>
    <n v="6"/>
    <x v="5"/>
  </r>
  <r>
    <n v="927"/>
    <x v="176"/>
    <n v="2"/>
    <s v="Jun"/>
    <x v="5"/>
    <x v="0"/>
    <x v="2"/>
    <x v="10"/>
    <x v="3"/>
    <s v="Returning"/>
    <x v="2"/>
    <s v="Carry-On Duffel"/>
    <n v="2"/>
    <n v="130.33000000000001"/>
    <n v="0.1"/>
    <n v="67.319999999999993"/>
    <n v="234.59400000000002"/>
    <n v="134.63999999999999"/>
    <n v="99.954000000000036"/>
    <n v="0.42607227806337772"/>
    <n v="2026"/>
    <x v="1"/>
    <n v="6"/>
    <x v="5"/>
  </r>
  <r>
    <n v="1388"/>
    <x v="176"/>
    <n v="2"/>
    <s v="Jun"/>
    <x v="5"/>
    <x v="0"/>
    <x v="1"/>
    <x v="14"/>
    <x v="0"/>
    <s v="Returning"/>
    <x v="1"/>
    <s v="Summit Backpack 45L"/>
    <n v="3"/>
    <n v="156.76"/>
    <n v="0.05"/>
    <n v="78.63"/>
    <n v="446.76599999999996"/>
    <n v="235.89"/>
    <n v="210.87599999999998"/>
    <n v="0.47200547937846654"/>
    <n v="2026"/>
    <x v="1"/>
    <n v="6"/>
    <x v="5"/>
  </r>
  <r>
    <n v="3932"/>
    <x v="176"/>
    <n v="2"/>
    <s v="Jun"/>
    <x v="5"/>
    <x v="0"/>
    <x v="2"/>
    <x v="10"/>
    <x v="0"/>
    <s v="New"/>
    <x v="4"/>
    <s v="Recovery Roller"/>
    <n v="4"/>
    <n v="35.770000000000003"/>
    <n v="0"/>
    <n v="13.75"/>
    <n v="143.08000000000001"/>
    <n v="55"/>
    <n v="88.080000000000013"/>
    <n v="0.61559966452334358"/>
    <n v="2026"/>
    <x v="1"/>
    <n v="6"/>
    <x v="5"/>
  </r>
  <r>
    <n v="4008"/>
    <x v="176"/>
    <n v="2"/>
    <s v="Jun"/>
    <x v="5"/>
    <x v="0"/>
    <x v="1"/>
    <x v="14"/>
    <x v="0"/>
    <s v="Returning"/>
    <x v="0"/>
    <s v="Cycling Pack 12L"/>
    <n v="2"/>
    <n v="102.49"/>
    <n v="0"/>
    <n v="50.07"/>
    <n v="204.98"/>
    <n v="100.14"/>
    <n v="104.83999999999999"/>
    <n v="0.51146453312518292"/>
    <n v="2026"/>
    <x v="1"/>
    <n v="6"/>
    <x v="5"/>
  </r>
  <r>
    <n v="4701"/>
    <x v="176"/>
    <n v="2"/>
    <s v="Jun"/>
    <x v="5"/>
    <x v="0"/>
    <x v="0"/>
    <x v="0"/>
    <x v="1"/>
    <s v="Business"/>
    <x v="0"/>
    <s v="Commuter Helmet"/>
    <n v="8"/>
    <n v="82.47"/>
    <n v="0.15"/>
    <n v="42.58"/>
    <n v="560.79599999999994"/>
    <n v="340.64"/>
    <n v="220.15599999999995"/>
    <n v="0.39257769313618496"/>
    <n v="2026"/>
    <x v="1"/>
    <n v="6"/>
    <x v="5"/>
  </r>
  <r>
    <n v="4805"/>
    <x v="176"/>
    <n v="2"/>
    <s v="Jun"/>
    <x v="5"/>
    <x v="0"/>
    <x v="2"/>
    <x v="10"/>
    <x v="0"/>
    <s v="Returning"/>
    <x v="3"/>
    <s v="Compact Sleeping Bag"/>
    <n v="1"/>
    <n v="121.44"/>
    <n v="0"/>
    <n v="62.34"/>
    <n v="121.44"/>
    <n v="62.34"/>
    <n v="59.099999999999994"/>
    <n v="0.48666007905138337"/>
    <n v="2026"/>
    <x v="1"/>
    <n v="6"/>
    <x v="5"/>
  </r>
  <r>
    <n v="912"/>
    <x v="177"/>
    <n v="2"/>
    <s v="Jun"/>
    <x v="5"/>
    <x v="0"/>
    <x v="0"/>
    <x v="0"/>
    <x v="3"/>
    <s v="New"/>
    <x v="2"/>
    <s v="Packing Cube Set"/>
    <n v="4"/>
    <n v="46.44"/>
    <n v="0.05"/>
    <n v="18.2"/>
    <n v="176.47199999999998"/>
    <n v="72.8"/>
    <n v="103.67199999999998"/>
    <n v="0.58746996690693143"/>
    <n v="2026"/>
    <x v="1"/>
    <n v="6"/>
    <x v="5"/>
  </r>
  <r>
    <n v="1837"/>
    <x v="177"/>
    <n v="2"/>
    <s v="Jun"/>
    <x v="5"/>
    <x v="0"/>
    <x v="0"/>
    <x v="0"/>
    <x v="3"/>
    <s v="Business"/>
    <x v="3"/>
    <s v="Trail Tent 2P"/>
    <n v="2"/>
    <n v="194.13"/>
    <n v="0.1"/>
    <n v="106.51"/>
    <n v="349.43400000000003"/>
    <n v="213.02"/>
    <n v="136.41400000000002"/>
    <n v="0.39038559499075648"/>
    <n v="2026"/>
    <x v="1"/>
    <n v="6"/>
    <x v="5"/>
  </r>
  <r>
    <n v="2216"/>
    <x v="177"/>
    <n v="2"/>
    <s v="Jun"/>
    <x v="5"/>
    <x v="0"/>
    <x v="0"/>
    <x v="9"/>
    <x v="0"/>
    <s v="Business"/>
    <x v="0"/>
    <s v="Commuter Helmet"/>
    <n v="4"/>
    <n v="81.86"/>
    <n v="0.05"/>
    <n v="42.22"/>
    <n v="311.06799999999998"/>
    <n v="168.88"/>
    <n v="142.18799999999999"/>
    <n v="0.45709619761595532"/>
    <n v="2026"/>
    <x v="1"/>
    <n v="6"/>
    <x v="5"/>
  </r>
  <r>
    <n v="2451"/>
    <x v="177"/>
    <n v="2"/>
    <s v="Jun"/>
    <x v="5"/>
    <x v="0"/>
    <x v="0"/>
    <x v="9"/>
    <x v="1"/>
    <s v="Business"/>
    <x v="2"/>
    <s v="Travel Backpack 35L"/>
    <n v="4"/>
    <n v="162.61000000000001"/>
    <n v="0.05"/>
    <n v="88.64"/>
    <n v="617.91800000000001"/>
    <n v="354.56"/>
    <n v="263.358"/>
    <n v="0.4262021821665658"/>
    <n v="2026"/>
    <x v="1"/>
    <n v="6"/>
    <x v="5"/>
  </r>
  <r>
    <n v="2874"/>
    <x v="177"/>
    <n v="2"/>
    <s v="Jun"/>
    <x v="5"/>
    <x v="0"/>
    <x v="1"/>
    <x v="12"/>
    <x v="2"/>
    <s v="New"/>
    <x v="0"/>
    <s v="Compact Repair Kit"/>
    <n v="1"/>
    <n v="40.26"/>
    <n v="0"/>
    <n v="16.62"/>
    <n v="40.26"/>
    <n v="16.62"/>
    <n v="23.639999999999997"/>
    <n v="0.58718330849478384"/>
    <n v="2026"/>
    <x v="1"/>
    <n v="6"/>
    <x v="5"/>
  </r>
  <r>
    <n v="2885"/>
    <x v="177"/>
    <n v="2"/>
    <s v="Jun"/>
    <x v="5"/>
    <x v="0"/>
    <x v="0"/>
    <x v="0"/>
    <x v="0"/>
    <s v="Business"/>
    <x v="2"/>
    <s v="Packing Cube Set"/>
    <n v="1"/>
    <n v="47.23"/>
    <n v="0.1"/>
    <n v="17.829999999999998"/>
    <n v="42.506999999999998"/>
    <n v="17.829999999999998"/>
    <n v="24.677"/>
    <n v="0.58053967581810062"/>
    <n v="2026"/>
    <x v="1"/>
    <n v="6"/>
    <x v="5"/>
  </r>
  <r>
    <n v="3014"/>
    <x v="177"/>
    <n v="2"/>
    <s v="Jun"/>
    <x v="5"/>
    <x v="0"/>
    <x v="2"/>
    <x v="10"/>
    <x v="0"/>
    <s v="New"/>
    <x v="4"/>
    <s v="Training Mat"/>
    <n v="1"/>
    <n v="50.13"/>
    <n v="0.15"/>
    <n v="22.22"/>
    <n v="42.610500000000002"/>
    <n v="22.22"/>
    <n v="20.390500000000003"/>
    <n v="0.47853228664296366"/>
    <n v="2026"/>
    <x v="1"/>
    <n v="6"/>
    <x v="5"/>
  </r>
  <r>
    <n v="3273"/>
    <x v="177"/>
    <n v="2"/>
    <s v="Jun"/>
    <x v="5"/>
    <x v="0"/>
    <x v="2"/>
    <x v="3"/>
    <x v="0"/>
    <s v="Business"/>
    <x v="3"/>
    <s v="Alpine Tent 4P"/>
    <n v="2"/>
    <n v="345.82"/>
    <n v="0.05"/>
    <n v="196.24"/>
    <n v="657.05799999999999"/>
    <n v="392.48"/>
    <n v="264.57799999999997"/>
    <n v="0.40267069269379563"/>
    <n v="2026"/>
    <x v="1"/>
    <n v="6"/>
    <x v="5"/>
  </r>
  <r>
    <n v="5041"/>
    <x v="177"/>
    <n v="2"/>
    <s v="Jun"/>
    <x v="5"/>
    <x v="0"/>
    <x v="0"/>
    <x v="15"/>
    <x v="2"/>
    <s v="New"/>
    <x v="3"/>
    <s v="Compact Sleeping Bag"/>
    <n v="1"/>
    <n v="126.12"/>
    <n v="0"/>
    <n v="62.18"/>
    <n v="126.12"/>
    <n v="62.18"/>
    <n v="63.940000000000005"/>
    <n v="0.50697748176339996"/>
    <n v="2026"/>
    <x v="1"/>
    <n v="6"/>
    <x v="5"/>
  </r>
  <r>
    <n v="312"/>
    <x v="178"/>
    <n v="2"/>
    <s v="Jun"/>
    <x v="5"/>
    <x v="0"/>
    <x v="3"/>
    <x v="7"/>
    <x v="3"/>
    <s v="Returning"/>
    <x v="4"/>
    <s v="Recovery Roller"/>
    <n v="1"/>
    <n v="36"/>
    <n v="0"/>
    <n v="13.95"/>
    <n v="36"/>
    <n v="13.95"/>
    <n v="22.05"/>
    <n v="0.61250000000000004"/>
    <n v="2026"/>
    <x v="1"/>
    <n v="6"/>
    <x v="5"/>
  </r>
  <r>
    <n v="647"/>
    <x v="178"/>
    <n v="2"/>
    <s v="Jun"/>
    <x v="5"/>
    <x v="0"/>
    <x v="0"/>
    <x v="0"/>
    <x v="0"/>
    <s v="Returning"/>
    <x v="2"/>
    <s v="Travel Backpack 35L"/>
    <n v="1"/>
    <n v="162.25"/>
    <n v="0.05"/>
    <n v="89.28"/>
    <n v="154.13749999999999"/>
    <n v="89.28"/>
    <n v="64.857499999999987"/>
    <n v="0.42077690373854509"/>
    <n v="2026"/>
    <x v="1"/>
    <n v="6"/>
    <x v="5"/>
  </r>
  <r>
    <n v="708"/>
    <x v="178"/>
    <n v="2"/>
    <s v="Jun"/>
    <x v="5"/>
    <x v="0"/>
    <x v="1"/>
    <x v="11"/>
    <x v="0"/>
    <s v="Returning"/>
    <x v="1"/>
    <s v="Summit Backpack 45L"/>
    <n v="1"/>
    <n v="150.44"/>
    <n v="0"/>
    <n v="80.5"/>
    <n v="150.44"/>
    <n v="80.5"/>
    <n v="69.94"/>
    <n v="0.46490295134272797"/>
    <n v="2026"/>
    <x v="1"/>
    <n v="6"/>
    <x v="5"/>
  </r>
  <r>
    <n v="886"/>
    <x v="178"/>
    <n v="2"/>
    <s v="Jun"/>
    <x v="5"/>
    <x v="0"/>
    <x v="0"/>
    <x v="0"/>
    <x v="2"/>
    <s v="Business"/>
    <x v="3"/>
    <s v="Compact Sleeping Bag"/>
    <n v="2"/>
    <n v="126.17"/>
    <n v="0.05"/>
    <n v="61.13"/>
    <n v="239.72299999999998"/>
    <n v="122.26"/>
    <n v="117.46299999999998"/>
    <n v="0.48999470221881081"/>
    <n v="2026"/>
    <x v="1"/>
    <n v="6"/>
    <x v="5"/>
  </r>
  <r>
    <n v="944"/>
    <x v="178"/>
    <n v="2"/>
    <s v="Jun"/>
    <x v="5"/>
    <x v="0"/>
    <x v="3"/>
    <x v="7"/>
    <x v="3"/>
    <s v="Returning"/>
    <x v="3"/>
    <s v="Portable Camp Stove"/>
    <n v="2"/>
    <n v="83.72"/>
    <n v="0"/>
    <n v="38.96"/>
    <n v="167.44"/>
    <n v="77.92"/>
    <n v="89.52"/>
    <n v="0.53463927376970855"/>
    <n v="2026"/>
    <x v="1"/>
    <n v="6"/>
    <x v="5"/>
  </r>
  <r>
    <n v="1050"/>
    <x v="178"/>
    <n v="2"/>
    <s v="Jun"/>
    <x v="5"/>
    <x v="0"/>
    <x v="3"/>
    <x v="8"/>
    <x v="3"/>
    <s v="New"/>
    <x v="1"/>
    <s v="Trekking Poles"/>
    <n v="1"/>
    <n v="70.58"/>
    <n v="0"/>
    <n v="32.78"/>
    <n v="70.58"/>
    <n v="32.78"/>
    <n v="37.799999999999997"/>
    <n v="0.53556248228960046"/>
    <n v="2026"/>
    <x v="1"/>
    <n v="6"/>
    <x v="5"/>
  </r>
  <r>
    <n v="1677"/>
    <x v="178"/>
    <n v="2"/>
    <s v="Jun"/>
    <x v="5"/>
    <x v="0"/>
    <x v="3"/>
    <x v="13"/>
    <x v="1"/>
    <s v="Business"/>
    <x v="3"/>
    <s v="Portable Camp Stove"/>
    <n v="5"/>
    <n v="81.96"/>
    <n v="0.05"/>
    <n v="39.130000000000003"/>
    <n v="389.30999999999995"/>
    <n v="195.65"/>
    <n v="193.65999999999994"/>
    <n v="0.497444196141892"/>
    <n v="2026"/>
    <x v="1"/>
    <n v="6"/>
    <x v="5"/>
  </r>
  <r>
    <n v="2109"/>
    <x v="178"/>
    <n v="2"/>
    <s v="Jun"/>
    <x v="5"/>
    <x v="0"/>
    <x v="1"/>
    <x v="14"/>
    <x v="0"/>
    <s v="New"/>
    <x v="0"/>
    <s v="Compact Repair Kit"/>
    <n v="1"/>
    <n v="40.67"/>
    <n v="0"/>
    <n v="16.5"/>
    <n v="40.67"/>
    <n v="16.5"/>
    <n v="24.17"/>
    <n v="0.59429554954511932"/>
    <n v="2026"/>
    <x v="1"/>
    <n v="6"/>
    <x v="5"/>
  </r>
  <r>
    <n v="3688"/>
    <x v="178"/>
    <n v="2"/>
    <s v="Jun"/>
    <x v="5"/>
    <x v="0"/>
    <x v="2"/>
    <x v="16"/>
    <x v="2"/>
    <s v="New"/>
    <x v="4"/>
    <s v="Resistance Band Set"/>
    <n v="1"/>
    <n v="40.94"/>
    <n v="0"/>
    <n v="14.47"/>
    <n v="40.94"/>
    <n v="14.47"/>
    <n v="26.47"/>
    <n v="0.64655593551538837"/>
    <n v="2026"/>
    <x v="1"/>
    <n v="6"/>
    <x v="5"/>
  </r>
  <r>
    <n v="521"/>
    <x v="179"/>
    <n v="2"/>
    <s v="Jun"/>
    <x v="5"/>
    <x v="0"/>
    <x v="3"/>
    <x v="8"/>
    <x v="1"/>
    <s v="Business"/>
    <x v="0"/>
    <s v="Cycling Pack 12L"/>
    <n v="3"/>
    <n v="100.89"/>
    <n v="0.05"/>
    <n v="49.08"/>
    <n v="287.53649999999999"/>
    <n v="147.24"/>
    <n v="140.29649999999998"/>
    <n v="0.48792588071427451"/>
    <n v="2026"/>
    <x v="1"/>
    <n v="6"/>
    <x v="5"/>
  </r>
  <r>
    <n v="557"/>
    <x v="179"/>
    <n v="2"/>
    <s v="Jun"/>
    <x v="5"/>
    <x v="0"/>
    <x v="1"/>
    <x v="12"/>
    <x v="1"/>
    <s v="Business"/>
    <x v="0"/>
    <s v="Compact Repair Kit"/>
    <n v="3"/>
    <n v="39.78"/>
    <n v="0.15"/>
    <n v="16.850000000000001"/>
    <n v="101.43900000000001"/>
    <n v="50.550000000000004"/>
    <n v="50.889000000000003"/>
    <n v="0.50167095495815217"/>
    <n v="2026"/>
    <x v="1"/>
    <n v="6"/>
    <x v="5"/>
  </r>
  <r>
    <n v="929"/>
    <x v="179"/>
    <n v="2"/>
    <s v="Jun"/>
    <x v="5"/>
    <x v="0"/>
    <x v="0"/>
    <x v="0"/>
    <x v="0"/>
    <s v="Returning"/>
    <x v="4"/>
    <s v="Resistance Band Set"/>
    <n v="1"/>
    <n v="40.299999999999997"/>
    <n v="0.05"/>
    <n v="14.79"/>
    <n v="38.284999999999997"/>
    <n v="14.79"/>
    <n v="23.494999999999997"/>
    <n v="0.61368682251534545"/>
    <n v="2026"/>
    <x v="1"/>
    <n v="6"/>
    <x v="5"/>
  </r>
  <r>
    <n v="1089"/>
    <x v="179"/>
    <n v="2"/>
    <s v="Jun"/>
    <x v="5"/>
    <x v="0"/>
    <x v="1"/>
    <x v="11"/>
    <x v="2"/>
    <s v="Returning"/>
    <x v="1"/>
    <s v="Hiking Daypack 20L"/>
    <n v="1"/>
    <n v="90.91"/>
    <n v="0.05"/>
    <n v="45.9"/>
    <n v="86.364499999999992"/>
    <n v="45.9"/>
    <n v="40.464499999999994"/>
    <n v="0.46853163047316893"/>
    <n v="2026"/>
    <x v="1"/>
    <n v="6"/>
    <x v="5"/>
  </r>
  <r>
    <n v="1655"/>
    <x v="179"/>
    <n v="2"/>
    <s v="Jun"/>
    <x v="5"/>
    <x v="0"/>
    <x v="0"/>
    <x v="0"/>
    <x v="1"/>
    <s v="Business"/>
    <x v="2"/>
    <s v="Travel Backpack 35L"/>
    <n v="5"/>
    <n v="162.29"/>
    <n v="0.15"/>
    <n v="86.66"/>
    <n v="689.73249999999996"/>
    <n v="433.29999999999995"/>
    <n v="256.4325"/>
    <n v="0.37178543855770174"/>
    <n v="2026"/>
    <x v="1"/>
    <n v="6"/>
    <x v="5"/>
  </r>
  <r>
    <n v="1897"/>
    <x v="179"/>
    <n v="2"/>
    <s v="Jun"/>
    <x v="5"/>
    <x v="0"/>
    <x v="1"/>
    <x v="11"/>
    <x v="0"/>
    <s v="Business"/>
    <x v="0"/>
    <s v="Trail Bike Light"/>
    <n v="2"/>
    <n v="51.03"/>
    <n v="0"/>
    <n v="22.59"/>
    <n v="102.06"/>
    <n v="45.18"/>
    <n v="56.88"/>
    <n v="0.55731922398589062"/>
    <n v="2026"/>
    <x v="1"/>
    <n v="6"/>
    <x v="5"/>
  </r>
  <r>
    <n v="2417"/>
    <x v="179"/>
    <n v="2"/>
    <s v="Jun"/>
    <x v="5"/>
    <x v="0"/>
    <x v="1"/>
    <x v="12"/>
    <x v="0"/>
    <s v="Business"/>
    <x v="4"/>
    <s v="Training Mat"/>
    <n v="1"/>
    <n v="50.67"/>
    <n v="0"/>
    <n v="22.18"/>
    <n v="50.67"/>
    <n v="22.18"/>
    <n v="28.490000000000002"/>
    <n v="0.56226564041839355"/>
    <n v="2026"/>
    <x v="1"/>
    <n v="6"/>
    <x v="5"/>
  </r>
  <r>
    <n v="3474"/>
    <x v="179"/>
    <n v="2"/>
    <s v="Jun"/>
    <x v="5"/>
    <x v="0"/>
    <x v="3"/>
    <x v="8"/>
    <x v="1"/>
    <s v="Returning"/>
    <x v="2"/>
    <s v="Carry-On Duffel"/>
    <n v="10"/>
    <n v="130.62"/>
    <n v="0.05"/>
    <n v="67.05"/>
    <n v="1240.8899999999999"/>
    <n v="670.5"/>
    <n v="570.38999999999987"/>
    <n v="0.45966201677828006"/>
    <n v="2026"/>
    <x v="1"/>
    <n v="6"/>
    <x v="5"/>
  </r>
  <r>
    <n v="4079"/>
    <x v="179"/>
    <n v="2"/>
    <s v="Jun"/>
    <x v="5"/>
    <x v="0"/>
    <x v="2"/>
    <x v="5"/>
    <x v="0"/>
    <s v="New"/>
    <x v="3"/>
    <s v="Trail Tent 2P"/>
    <n v="4"/>
    <n v="194.6"/>
    <n v="0"/>
    <n v="104.64"/>
    <n v="778.4"/>
    <n v="418.56"/>
    <n v="359.84"/>
    <n v="0.46228160328879753"/>
    <n v="2026"/>
    <x v="1"/>
    <n v="6"/>
    <x v="5"/>
  </r>
  <r>
    <n v="45"/>
    <x v="180"/>
    <n v="2"/>
    <s v="Jun"/>
    <x v="5"/>
    <x v="0"/>
    <x v="2"/>
    <x v="2"/>
    <x v="2"/>
    <s v="New"/>
    <x v="1"/>
    <s v="Hiking Daypack 20L"/>
    <n v="1"/>
    <n v="94"/>
    <n v="0"/>
    <n v="45.62"/>
    <n v="94"/>
    <n v="45.62"/>
    <n v="48.38"/>
    <n v="0.51468085106382977"/>
    <n v="2026"/>
    <x v="1"/>
    <n v="6"/>
    <x v="5"/>
  </r>
  <r>
    <n v="2895"/>
    <x v="180"/>
    <n v="2"/>
    <s v="Jun"/>
    <x v="5"/>
    <x v="0"/>
    <x v="3"/>
    <x v="8"/>
    <x v="0"/>
    <s v="Returning"/>
    <x v="4"/>
    <s v="Resistance Band Set"/>
    <n v="2"/>
    <n v="40.46"/>
    <n v="0"/>
    <n v="15.15"/>
    <n v="80.92"/>
    <n v="30.3"/>
    <n v="50.620000000000005"/>
    <n v="0.62555610479485912"/>
    <n v="2026"/>
    <x v="1"/>
    <n v="6"/>
    <x v="5"/>
  </r>
  <r>
    <n v="5158"/>
    <x v="180"/>
    <n v="2"/>
    <s v="Jun"/>
    <x v="5"/>
    <x v="0"/>
    <x v="1"/>
    <x v="6"/>
    <x v="2"/>
    <s v="New"/>
    <x v="1"/>
    <s v="Summit Backpack 45L"/>
    <n v="1"/>
    <n v="156.11000000000001"/>
    <n v="0"/>
    <n v="79.52"/>
    <n v="156.11000000000001"/>
    <n v="79.52"/>
    <n v="76.590000000000018"/>
    <n v="0.49061559157004681"/>
    <n v="2026"/>
    <x v="1"/>
    <n v="6"/>
    <x v="5"/>
  </r>
  <r>
    <n v="1217"/>
    <x v="181"/>
    <n v="3"/>
    <s v="Jul"/>
    <x v="6"/>
    <x v="0"/>
    <x v="2"/>
    <x v="3"/>
    <x v="0"/>
    <s v="Returning"/>
    <x v="3"/>
    <s v="Compact Sleeping Bag"/>
    <n v="2"/>
    <n v="121.78"/>
    <n v="0.1"/>
    <n v="59.62"/>
    <n v="219.20400000000001"/>
    <n v="119.24"/>
    <n v="99.964000000000013"/>
    <n v="0.45603182423678407"/>
    <n v="2026"/>
    <x v="2"/>
    <n v="7"/>
    <x v="6"/>
  </r>
  <r>
    <n v="2249"/>
    <x v="181"/>
    <n v="3"/>
    <s v="Jul"/>
    <x v="6"/>
    <x v="0"/>
    <x v="0"/>
    <x v="15"/>
    <x v="3"/>
    <s v="New"/>
    <x v="4"/>
    <s v="Recovery Roller"/>
    <n v="3"/>
    <n v="36.22"/>
    <n v="0.1"/>
    <n v="13.83"/>
    <n v="97.793999999999997"/>
    <n v="41.49"/>
    <n v="56.303999999999995"/>
    <n v="0.57574084299650286"/>
    <n v="2026"/>
    <x v="2"/>
    <n v="7"/>
    <x v="6"/>
  </r>
  <r>
    <n v="2650"/>
    <x v="181"/>
    <n v="3"/>
    <s v="Jul"/>
    <x v="6"/>
    <x v="0"/>
    <x v="3"/>
    <x v="7"/>
    <x v="1"/>
    <s v="Business"/>
    <x v="2"/>
    <s v="Travel Backpack 35L"/>
    <n v="10"/>
    <n v="161.78"/>
    <n v="0.1"/>
    <n v="85.11"/>
    <n v="1456.02"/>
    <n v="851.1"/>
    <n v="604.91999999999996"/>
    <n v="0.4154613260806857"/>
    <n v="2026"/>
    <x v="2"/>
    <n v="7"/>
    <x v="6"/>
  </r>
  <r>
    <n v="3937"/>
    <x v="181"/>
    <n v="3"/>
    <s v="Jul"/>
    <x v="6"/>
    <x v="0"/>
    <x v="3"/>
    <x v="7"/>
    <x v="0"/>
    <s v="Business"/>
    <x v="3"/>
    <s v="Compact Sleeping Bag"/>
    <n v="3"/>
    <n v="126.23"/>
    <n v="0.05"/>
    <n v="61.81"/>
    <n v="359.75549999999998"/>
    <n v="185.43"/>
    <n v="174.32549999999998"/>
    <n v="0.4845666014835075"/>
    <n v="2026"/>
    <x v="2"/>
    <n v="7"/>
    <x v="6"/>
  </r>
  <r>
    <n v="4122"/>
    <x v="181"/>
    <n v="3"/>
    <s v="Jul"/>
    <x v="6"/>
    <x v="0"/>
    <x v="3"/>
    <x v="8"/>
    <x v="0"/>
    <s v="Returning"/>
    <x v="0"/>
    <s v="Commuter Helmet"/>
    <n v="4"/>
    <n v="79.97"/>
    <n v="0.1"/>
    <n v="43.36"/>
    <n v="287.892"/>
    <n v="173.44"/>
    <n v="114.452"/>
    <n v="0.39755185972517471"/>
    <n v="2026"/>
    <x v="2"/>
    <n v="7"/>
    <x v="6"/>
  </r>
  <r>
    <n v="4589"/>
    <x v="181"/>
    <n v="3"/>
    <s v="Jul"/>
    <x v="6"/>
    <x v="0"/>
    <x v="3"/>
    <x v="8"/>
    <x v="2"/>
    <s v="New"/>
    <x v="0"/>
    <s v="Cycling Pack 12L"/>
    <n v="2"/>
    <n v="102.37"/>
    <n v="0"/>
    <n v="50.25"/>
    <n v="204.74"/>
    <n v="100.5"/>
    <n v="104.24000000000001"/>
    <n v="0.50913353521539517"/>
    <n v="2026"/>
    <x v="2"/>
    <n v="7"/>
    <x v="6"/>
  </r>
  <r>
    <n v="4873"/>
    <x v="181"/>
    <n v="3"/>
    <s v="Jul"/>
    <x v="6"/>
    <x v="0"/>
    <x v="3"/>
    <x v="13"/>
    <x v="0"/>
    <s v="New"/>
    <x v="0"/>
    <s v="Cycling Pack 12L"/>
    <n v="1"/>
    <n v="102.13"/>
    <n v="0"/>
    <n v="49.17"/>
    <n v="102.13"/>
    <n v="49.17"/>
    <n v="52.959999999999994"/>
    <n v="0.5185547831195535"/>
    <n v="2026"/>
    <x v="2"/>
    <n v="7"/>
    <x v="6"/>
  </r>
  <r>
    <n v="729"/>
    <x v="182"/>
    <n v="3"/>
    <s v="Jul"/>
    <x v="6"/>
    <x v="0"/>
    <x v="2"/>
    <x v="2"/>
    <x v="0"/>
    <s v="Returning"/>
    <x v="2"/>
    <s v="Travel Backpack 35L"/>
    <n v="1"/>
    <n v="161.82"/>
    <n v="0"/>
    <n v="87.15"/>
    <n v="161.82"/>
    <n v="87.15"/>
    <n v="74.669999999999987"/>
    <n v="0.46143863552094916"/>
    <n v="2026"/>
    <x v="2"/>
    <n v="7"/>
    <x v="6"/>
  </r>
  <r>
    <n v="906"/>
    <x v="182"/>
    <n v="3"/>
    <s v="Jul"/>
    <x v="6"/>
    <x v="0"/>
    <x v="3"/>
    <x v="8"/>
    <x v="0"/>
    <s v="New"/>
    <x v="0"/>
    <s v="Commuter Helmet"/>
    <n v="2"/>
    <n v="83.29"/>
    <n v="0"/>
    <n v="42.45"/>
    <n v="166.58"/>
    <n v="84.9"/>
    <n v="81.680000000000007"/>
    <n v="0.49033497418657701"/>
    <n v="2026"/>
    <x v="2"/>
    <n v="7"/>
    <x v="6"/>
  </r>
  <r>
    <n v="1531"/>
    <x v="182"/>
    <n v="3"/>
    <s v="Jul"/>
    <x v="6"/>
    <x v="0"/>
    <x v="2"/>
    <x v="16"/>
    <x v="0"/>
    <s v="New"/>
    <x v="2"/>
    <s v="Carry-On Duffel"/>
    <n v="2"/>
    <n v="136.72999999999999"/>
    <n v="0"/>
    <n v="66.03"/>
    <n v="273.45999999999998"/>
    <n v="132.06"/>
    <n v="141.39999999999998"/>
    <n v="0.5170774519125283"/>
    <n v="2026"/>
    <x v="2"/>
    <n v="7"/>
    <x v="6"/>
  </r>
  <r>
    <n v="1683"/>
    <x v="182"/>
    <n v="3"/>
    <s v="Jul"/>
    <x v="6"/>
    <x v="0"/>
    <x v="2"/>
    <x v="2"/>
    <x v="3"/>
    <s v="Returning"/>
    <x v="1"/>
    <s v="Summit Backpack 45L"/>
    <n v="2"/>
    <n v="152.44"/>
    <n v="0"/>
    <n v="81.23"/>
    <n v="304.88"/>
    <n v="162.46"/>
    <n v="142.41999999999999"/>
    <n v="0.46713461033849379"/>
    <n v="2026"/>
    <x v="2"/>
    <n v="7"/>
    <x v="6"/>
  </r>
  <r>
    <n v="2363"/>
    <x v="182"/>
    <n v="3"/>
    <s v="Jul"/>
    <x v="6"/>
    <x v="0"/>
    <x v="3"/>
    <x v="7"/>
    <x v="0"/>
    <s v="New"/>
    <x v="1"/>
    <s v="Trekking Poles"/>
    <n v="2"/>
    <n v="71.28"/>
    <n v="0.1"/>
    <n v="32.67"/>
    <n v="128.304"/>
    <n v="65.34"/>
    <n v="62.963999999999999"/>
    <n v="0.4907407407407407"/>
    <n v="2026"/>
    <x v="2"/>
    <n v="7"/>
    <x v="6"/>
  </r>
  <r>
    <n v="3858"/>
    <x v="182"/>
    <n v="3"/>
    <s v="Jul"/>
    <x v="6"/>
    <x v="0"/>
    <x v="2"/>
    <x v="3"/>
    <x v="3"/>
    <s v="Returning"/>
    <x v="0"/>
    <s v="Commuter Helmet"/>
    <n v="1"/>
    <n v="80.290000000000006"/>
    <n v="0.1"/>
    <n v="43.47"/>
    <n v="72.26100000000001"/>
    <n v="43.47"/>
    <n v="28.791000000000011"/>
    <n v="0.39843068875326948"/>
    <n v="2026"/>
    <x v="2"/>
    <n v="7"/>
    <x v="6"/>
  </r>
  <r>
    <n v="4233"/>
    <x v="182"/>
    <n v="3"/>
    <s v="Jul"/>
    <x v="6"/>
    <x v="0"/>
    <x v="1"/>
    <x v="6"/>
    <x v="3"/>
    <s v="New"/>
    <x v="1"/>
    <s v="Trail Boots"/>
    <n v="1"/>
    <n v="142.38"/>
    <n v="0.05"/>
    <n v="77.17"/>
    <n v="135.261"/>
    <n v="77.17"/>
    <n v="58.090999999999994"/>
    <n v="0.42947338848596417"/>
    <n v="2026"/>
    <x v="2"/>
    <n v="7"/>
    <x v="6"/>
  </r>
  <r>
    <n v="5071"/>
    <x v="182"/>
    <n v="3"/>
    <s v="Jul"/>
    <x v="6"/>
    <x v="0"/>
    <x v="3"/>
    <x v="7"/>
    <x v="0"/>
    <s v="New"/>
    <x v="1"/>
    <s v="Hiking Daypack 20L"/>
    <n v="3"/>
    <n v="91.47"/>
    <n v="0.05"/>
    <n v="45.6"/>
    <n v="260.68949999999995"/>
    <n v="136.80000000000001"/>
    <n v="123.88949999999994"/>
    <n v="0.47523778287963253"/>
    <n v="2026"/>
    <x v="2"/>
    <n v="7"/>
    <x v="6"/>
  </r>
  <r>
    <n v="5174"/>
    <x v="182"/>
    <n v="3"/>
    <s v="Jul"/>
    <x v="6"/>
    <x v="0"/>
    <x v="1"/>
    <x v="11"/>
    <x v="2"/>
    <s v="New"/>
    <x v="2"/>
    <s v="Packing Cube Set"/>
    <n v="1"/>
    <n v="45.92"/>
    <n v="0.05"/>
    <n v="17.91"/>
    <n v="43.624000000000002"/>
    <n v="17.91"/>
    <n v="25.714000000000002"/>
    <n v="0.58944617641665142"/>
    <n v="2026"/>
    <x v="2"/>
    <n v="7"/>
    <x v="6"/>
  </r>
  <r>
    <n v="727"/>
    <x v="183"/>
    <n v="3"/>
    <s v="Jul"/>
    <x v="6"/>
    <x v="0"/>
    <x v="3"/>
    <x v="4"/>
    <x v="2"/>
    <s v="New"/>
    <x v="4"/>
    <s v="Recovery Roller"/>
    <n v="1"/>
    <n v="36.01"/>
    <n v="0"/>
    <n v="14.11"/>
    <n v="36.01"/>
    <n v="14.11"/>
    <n v="21.9"/>
    <n v="0.60816439877811723"/>
    <n v="2026"/>
    <x v="2"/>
    <n v="7"/>
    <x v="6"/>
  </r>
  <r>
    <n v="1546"/>
    <x v="183"/>
    <n v="3"/>
    <s v="Jul"/>
    <x v="6"/>
    <x v="0"/>
    <x v="3"/>
    <x v="13"/>
    <x v="0"/>
    <s v="Business"/>
    <x v="2"/>
    <s v="Travel Backpack 35L"/>
    <n v="1"/>
    <n v="165.8"/>
    <n v="0.1"/>
    <n v="88.32"/>
    <n v="149.22000000000003"/>
    <n v="88.32"/>
    <n v="60.900000000000034"/>
    <n v="0.40812223562525146"/>
    <n v="2026"/>
    <x v="2"/>
    <n v="7"/>
    <x v="6"/>
  </r>
  <r>
    <n v="3610"/>
    <x v="183"/>
    <n v="3"/>
    <s v="Jul"/>
    <x v="6"/>
    <x v="0"/>
    <x v="2"/>
    <x v="2"/>
    <x v="1"/>
    <s v="Business"/>
    <x v="4"/>
    <s v="Resistance Band Set"/>
    <n v="5"/>
    <n v="40.36"/>
    <n v="0.15"/>
    <n v="14.57"/>
    <n v="171.53"/>
    <n v="72.849999999999994"/>
    <n v="98.68"/>
    <n v="0.57529295167026184"/>
    <n v="2026"/>
    <x v="2"/>
    <n v="7"/>
    <x v="6"/>
  </r>
  <r>
    <n v="3931"/>
    <x v="183"/>
    <n v="3"/>
    <s v="Jul"/>
    <x v="6"/>
    <x v="0"/>
    <x v="2"/>
    <x v="16"/>
    <x v="1"/>
    <s v="Business"/>
    <x v="1"/>
    <s v="Trail Boots"/>
    <n v="12"/>
    <n v="143.77000000000001"/>
    <n v="0.1"/>
    <n v="81.680000000000007"/>
    <n v="1552.7160000000003"/>
    <n v="980.16000000000008"/>
    <n v="572.55600000000027"/>
    <n v="0.3687448316369511"/>
    <n v="2026"/>
    <x v="2"/>
    <n v="7"/>
    <x v="6"/>
  </r>
  <r>
    <n v="3942"/>
    <x v="183"/>
    <n v="3"/>
    <s v="Jul"/>
    <x v="6"/>
    <x v="0"/>
    <x v="1"/>
    <x v="12"/>
    <x v="0"/>
    <s v="New"/>
    <x v="1"/>
    <s v="Trekking Poles"/>
    <n v="2"/>
    <n v="70.5"/>
    <n v="0"/>
    <n v="32.51"/>
    <n v="141"/>
    <n v="65.02"/>
    <n v="75.98"/>
    <n v="0.53886524822695037"/>
    <n v="2026"/>
    <x v="2"/>
    <n v="7"/>
    <x v="6"/>
  </r>
  <r>
    <n v="4165"/>
    <x v="183"/>
    <n v="3"/>
    <s v="Jul"/>
    <x v="6"/>
    <x v="0"/>
    <x v="1"/>
    <x v="14"/>
    <x v="0"/>
    <s v="New"/>
    <x v="1"/>
    <s v="Summit Backpack 45L"/>
    <n v="2"/>
    <n v="152.88999999999999"/>
    <n v="0"/>
    <n v="81.34"/>
    <n v="305.77999999999997"/>
    <n v="162.68"/>
    <n v="143.09999999999997"/>
    <n v="0.46798351756164558"/>
    <n v="2026"/>
    <x v="2"/>
    <n v="7"/>
    <x v="6"/>
  </r>
  <r>
    <n v="1149"/>
    <x v="184"/>
    <n v="3"/>
    <s v="Jul"/>
    <x v="6"/>
    <x v="0"/>
    <x v="0"/>
    <x v="15"/>
    <x v="0"/>
    <s v="New"/>
    <x v="0"/>
    <s v="Commuter Helmet"/>
    <n v="2"/>
    <n v="81.900000000000006"/>
    <n v="0"/>
    <n v="42.61"/>
    <n v="163.80000000000001"/>
    <n v="85.22"/>
    <n v="78.580000000000013"/>
    <n v="0.47973137973137975"/>
    <n v="2026"/>
    <x v="2"/>
    <n v="7"/>
    <x v="6"/>
  </r>
  <r>
    <n v="1310"/>
    <x v="184"/>
    <n v="3"/>
    <s v="Jul"/>
    <x v="6"/>
    <x v="0"/>
    <x v="2"/>
    <x v="10"/>
    <x v="2"/>
    <s v="New"/>
    <x v="0"/>
    <s v="Cycling Pack 12L"/>
    <n v="1"/>
    <n v="103.58"/>
    <n v="0"/>
    <n v="51.94"/>
    <n v="103.58"/>
    <n v="51.94"/>
    <n v="51.64"/>
    <n v="0.49855184398532537"/>
    <n v="2026"/>
    <x v="2"/>
    <n v="7"/>
    <x v="6"/>
  </r>
  <r>
    <n v="2352"/>
    <x v="184"/>
    <n v="3"/>
    <s v="Jul"/>
    <x v="6"/>
    <x v="0"/>
    <x v="2"/>
    <x v="3"/>
    <x v="1"/>
    <s v="Returning"/>
    <x v="1"/>
    <s v="Trekking Poles"/>
    <n v="4"/>
    <n v="69.7"/>
    <n v="0.1"/>
    <n v="32.799999999999997"/>
    <n v="250.92000000000002"/>
    <n v="131.19999999999999"/>
    <n v="119.72000000000003"/>
    <n v="0.47712418300653603"/>
    <n v="2026"/>
    <x v="2"/>
    <n v="7"/>
    <x v="6"/>
  </r>
  <r>
    <n v="2547"/>
    <x v="184"/>
    <n v="3"/>
    <s v="Jul"/>
    <x v="6"/>
    <x v="0"/>
    <x v="1"/>
    <x v="12"/>
    <x v="0"/>
    <s v="Business"/>
    <x v="4"/>
    <s v="Resistance Band Set"/>
    <n v="1"/>
    <n v="40.549999999999997"/>
    <n v="0.05"/>
    <n v="14.44"/>
    <n v="38.522499999999994"/>
    <n v="14.44"/>
    <n v="24.082499999999996"/>
    <n v="0.62515413070283599"/>
    <n v="2026"/>
    <x v="2"/>
    <n v="7"/>
    <x v="6"/>
  </r>
  <r>
    <n v="2720"/>
    <x v="184"/>
    <n v="3"/>
    <s v="Jul"/>
    <x v="6"/>
    <x v="0"/>
    <x v="3"/>
    <x v="8"/>
    <x v="0"/>
    <s v="New"/>
    <x v="1"/>
    <s v="Trail Boots"/>
    <n v="2"/>
    <n v="145.88999999999999"/>
    <n v="0"/>
    <n v="80.709999999999994"/>
    <n v="291.77999999999997"/>
    <n v="161.41999999999999"/>
    <n v="130.35999999999999"/>
    <n v="0.4467749674412228"/>
    <n v="2026"/>
    <x v="2"/>
    <n v="7"/>
    <x v="6"/>
  </r>
  <r>
    <n v="3591"/>
    <x v="184"/>
    <n v="3"/>
    <s v="Jul"/>
    <x v="6"/>
    <x v="0"/>
    <x v="3"/>
    <x v="13"/>
    <x v="0"/>
    <s v="Returning"/>
    <x v="2"/>
    <s v="Travel Backpack 35L"/>
    <n v="1"/>
    <n v="163.25"/>
    <n v="0"/>
    <n v="89.71"/>
    <n v="163.25"/>
    <n v="89.71"/>
    <n v="73.540000000000006"/>
    <n v="0.45047473200612559"/>
    <n v="2026"/>
    <x v="2"/>
    <n v="7"/>
    <x v="6"/>
  </r>
  <r>
    <n v="3819"/>
    <x v="184"/>
    <n v="3"/>
    <s v="Jul"/>
    <x v="6"/>
    <x v="0"/>
    <x v="1"/>
    <x v="1"/>
    <x v="0"/>
    <s v="Returning"/>
    <x v="4"/>
    <s v="Resistance Band Set"/>
    <n v="1"/>
    <n v="40.39"/>
    <n v="0.1"/>
    <n v="14.38"/>
    <n v="36.350999999999999"/>
    <n v="14.38"/>
    <n v="21.970999999999997"/>
    <n v="0.60441253335534095"/>
    <n v="2026"/>
    <x v="2"/>
    <n v="7"/>
    <x v="6"/>
  </r>
  <r>
    <n v="4869"/>
    <x v="184"/>
    <n v="3"/>
    <s v="Jul"/>
    <x v="6"/>
    <x v="0"/>
    <x v="0"/>
    <x v="15"/>
    <x v="2"/>
    <s v="Returning"/>
    <x v="3"/>
    <s v="Trail Tent 2P"/>
    <n v="1"/>
    <n v="200.22"/>
    <n v="0"/>
    <n v="104.38"/>
    <n v="200.22"/>
    <n v="104.38"/>
    <n v="95.84"/>
    <n v="0.47867345919488563"/>
    <n v="2026"/>
    <x v="2"/>
    <n v="7"/>
    <x v="6"/>
  </r>
  <r>
    <n v="4940"/>
    <x v="184"/>
    <n v="3"/>
    <s v="Jul"/>
    <x v="6"/>
    <x v="0"/>
    <x v="1"/>
    <x v="6"/>
    <x v="0"/>
    <s v="Returning"/>
    <x v="2"/>
    <s v="Travel Backpack 35L"/>
    <n v="1"/>
    <n v="164.78"/>
    <n v="0.1"/>
    <n v="88.72"/>
    <n v="148.30199999999999"/>
    <n v="88.72"/>
    <n v="59.581999999999994"/>
    <n v="0.4017612709201494"/>
    <n v="2026"/>
    <x v="2"/>
    <n v="7"/>
    <x v="6"/>
  </r>
  <r>
    <n v="5164"/>
    <x v="184"/>
    <n v="3"/>
    <s v="Jul"/>
    <x v="6"/>
    <x v="0"/>
    <x v="1"/>
    <x v="14"/>
    <x v="0"/>
    <s v="Returning"/>
    <x v="1"/>
    <s v="Trail Boots"/>
    <n v="4"/>
    <n v="142.86000000000001"/>
    <n v="0"/>
    <n v="81.62"/>
    <n v="571.44000000000005"/>
    <n v="326.48"/>
    <n v="244.96000000000004"/>
    <n v="0.42867142657146862"/>
    <n v="2026"/>
    <x v="2"/>
    <n v="7"/>
    <x v="6"/>
  </r>
  <r>
    <n v="659"/>
    <x v="185"/>
    <n v="3"/>
    <s v="Jul"/>
    <x v="6"/>
    <x v="0"/>
    <x v="3"/>
    <x v="13"/>
    <x v="3"/>
    <s v="Business"/>
    <x v="0"/>
    <s v="Compact Repair Kit"/>
    <n v="1"/>
    <n v="41.18"/>
    <n v="0"/>
    <n v="16.25"/>
    <n v="41.18"/>
    <n v="16.25"/>
    <n v="24.93"/>
    <n v="0.6053909664885867"/>
    <n v="2026"/>
    <x v="2"/>
    <n v="7"/>
    <x v="6"/>
  </r>
  <r>
    <n v="969"/>
    <x v="185"/>
    <n v="3"/>
    <s v="Jul"/>
    <x v="6"/>
    <x v="0"/>
    <x v="1"/>
    <x v="11"/>
    <x v="1"/>
    <s v="Business"/>
    <x v="4"/>
    <s v="Recovery Roller"/>
    <n v="12"/>
    <n v="35.81"/>
    <n v="0.15"/>
    <n v="14.29"/>
    <n v="365.262"/>
    <n v="171.48"/>
    <n v="193.78200000000001"/>
    <n v="0.53052877112866936"/>
    <n v="2026"/>
    <x v="2"/>
    <n v="7"/>
    <x v="6"/>
  </r>
  <r>
    <n v="1096"/>
    <x v="185"/>
    <n v="3"/>
    <s v="Jul"/>
    <x v="6"/>
    <x v="0"/>
    <x v="1"/>
    <x v="14"/>
    <x v="2"/>
    <s v="New"/>
    <x v="3"/>
    <s v="Alpine Tent 4P"/>
    <n v="3"/>
    <n v="345.42"/>
    <n v="0"/>
    <n v="198.69"/>
    <n v="1036.26"/>
    <n v="596.06999999999994"/>
    <n v="440.19000000000005"/>
    <n v="0.42478721556366167"/>
    <n v="2026"/>
    <x v="2"/>
    <n v="7"/>
    <x v="6"/>
  </r>
  <r>
    <n v="1440"/>
    <x v="185"/>
    <n v="3"/>
    <s v="Jul"/>
    <x v="6"/>
    <x v="0"/>
    <x v="3"/>
    <x v="8"/>
    <x v="0"/>
    <s v="Returning"/>
    <x v="0"/>
    <s v="Cycling Pack 12L"/>
    <n v="4"/>
    <n v="101.66"/>
    <n v="0.1"/>
    <n v="51.55"/>
    <n v="365.976"/>
    <n v="206.2"/>
    <n v="159.77600000000001"/>
    <n v="0.43657507596126527"/>
    <n v="2026"/>
    <x v="2"/>
    <n v="7"/>
    <x v="6"/>
  </r>
  <r>
    <n v="2052"/>
    <x v="185"/>
    <n v="3"/>
    <s v="Jul"/>
    <x v="6"/>
    <x v="0"/>
    <x v="3"/>
    <x v="13"/>
    <x v="0"/>
    <s v="Business"/>
    <x v="1"/>
    <s v="Trail Boots"/>
    <n v="3"/>
    <n v="146.88999999999999"/>
    <n v="0"/>
    <n v="77.650000000000006"/>
    <n v="440.66999999999996"/>
    <n v="232.95000000000002"/>
    <n v="207.71999999999994"/>
    <n v="0.47137313636054179"/>
    <n v="2026"/>
    <x v="2"/>
    <n v="7"/>
    <x v="6"/>
  </r>
  <r>
    <n v="2096"/>
    <x v="185"/>
    <n v="3"/>
    <s v="Jul"/>
    <x v="6"/>
    <x v="0"/>
    <x v="3"/>
    <x v="13"/>
    <x v="3"/>
    <s v="Returning"/>
    <x v="2"/>
    <s v="Travel Backpack 35L"/>
    <n v="2"/>
    <n v="161.21"/>
    <n v="0"/>
    <n v="85.2"/>
    <n v="322.42"/>
    <n v="170.4"/>
    <n v="152.02000000000001"/>
    <n v="0.47149680540909372"/>
    <n v="2026"/>
    <x v="2"/>
    <n v="7"/>
    <x v="6"/>
  </r>
  <r>
    <n v="2488"/>
    <x v="185"/>
    <n v="3"/>
    <s v="Jul"/>
    <x v="6"/>
    <x v="0"/>
    <x v="3"/>
    <x v="8"/>
    <x v="2"/>
    <s v="New"/>
    <x v="1"/>
    <s v="Trekking Poles"/>
    <n v="2"/>
    <n v="71.27"/>
    <n v="0.05"/>
    <n v="32.85"/>
    <n v="135.41299999999998"/>
    <n v="65.7"/>
    <n v="69.71299999999998"/>
    <n v="0.5148176319851121"/>
    <n v="2026"/>
    <x v="2"/>
    <n v="7"/>
    <x v="6"/>
  </r>
  <r>
    <n v="3220"/>
    <x v="185"/>
    <n v="3"/>
    <s v="Jul"/>
    <x v="6"/>
    <x v="0"/>
    <x v="0"/>
    <x v="9"/>
    <x v="2"/>
    <s v="Returning"/>
    <x v="4"/>
    <s v="Training Mat"/>
    <n v="3"/>
    <n v="50.16"/>
    <n v="0.05"/>
    <n v="22.24"/>
    <n v="142.95599999999999"/>
    <n v="66.72"/>
    <n v="76.23599999999999"/>
    <n v="0.53328296818601528"/>
    <n v="2026"/>
    <x v="2"/>
    <n v="7"/>
    <x v="6"/>
  </r>
  <r>
    <n v="3711"/>
    <x v="185"/>
    <n v="3"/>
    <s v="Jul"/>
    <x v="6"/>
    <x v="0"/>
    <x v="3"/>
    <x v="4"/>
    <x v="3"/>
    <s v="New"/>
    <x v="1"/>
    <s v="Trail Boots"/>
    <n v="1"/>
    <n v="145.37"/>
    <n v="0.05"/>
    <n v="81.02"/>
    <n v="138.10149999999999"/>
    <n v="81.02"/>
    <n v="57.081499999999991"/>
    <n v="0.41333005072356199"/>
    <n v="2026"/>
    <x v="2"/>
    <n v="7"/>
    <x v="6"/>
  </r>
  <r>
    <n v="3823"/>
    <x v="185"/>
    <n v="3"/>
    <s v="Jul"/>
    <x v="6"/>
    <x v="0"/>
    <x v="3"/>
    <x v="7"/>
    <x v="2"/>
    <s v="New"/>
    <x v="2"/>
    <s v="Packing Cube Set"/>
    <n v="2"/>
    <n v="47.1"/>
    <n v="0"/>
    <n v="17.920000000000002"/>
    <n v="94.2"/>
    <n v="35.840000000000003"/>
    <n v="58.36"/>
    <n v="0.6195329087048832"/>
    <n v="2026"/>
    <x v="2"/>
    <n v="7"/>
    <x v="6"/>
  </r>
  <r>
    <n v="4058"/>
    <x v="185"/>
    <n v="3"/>
    <s v="Jul"/>
    <x v="6"/>
    <x v="0"/>
    <x v="3"/>
    <x v="13"/>
    <x v="1"/>
    <s v="Business"/>
    <x v="1"/>
    <s v="Summit Backpack 45L"/>
    <n v="5"/>
    <n v="155.09"/>
    <n v="0.1"/>
    <n v="78.52"/>
    <n v="697.90500000000009"/>
    <n v="392.59999999999997"/>
    <n v="305.30500000000012"/>
    <n v="0.43745925305020034"/>
    <n v="2026"/>
    <x v="2"/>
    <n v="7"/>
    <x v="6"/>
  </r>
  <r>
    <n v="4126"/>
    <x v="185"/>
    <n v="3"/>
    <s v="Jul"/>
    <x v="6"/>
    <x v="0"/>
    <x v="3"/>
    <x v="13"/>
    <x v="0"/>
    <s v="New"/>
    <x v="0"/>
    <s v="Commuter Helmet"/>
    <n v="3"/>
    <n v="82.89"/>
    <n v="0"/>
    <n v="42.31"/>
    <n v="248.67000000000002"/>
    <n v="126.93"/>
    <n v="121.74000000000001"/>
    <n v="0.48956448304982508"/>
    <n v="2026"/>
    <x v="2"/>
    <n v="7"/>
    <x v="6"/>
  </r>
  <r>
    <n v="5080"/>
    <x v="185"/>
    <n v="3"/>
    <s v="Jul"/>
    <x v="6"/>
    <x v="0"/>
    <x v="2"/>
    <x v="3"/>
    <x v="2"/>
    <s v="New"/>
    <x v="0"/>
    <s v="Commuter Helmet"/>
    <n v="2"/>
    <n v="80.8"/>
    <n v="0"/>
    <n v="42.21"/>
    <n v="161.6"/>
    <n v="84.42"/>
    <n v="77.179999999999993"/>
    <n v="0.47759900990099008"/>
    <n v="2026"/>
    <x v="2"/>
    <n v="7"/>
    <x v="6"/>
  </r>
  <r>
    <n v="923"/>
    <x v="186"/>
    <n v="3"/>
    <s v="Jul"/>
    <x v="6"/>
    <x v="0"/>
    <x v="2"/>
    <x v="5"/>
    <x v="0"/>
    <s v="New"/>
    <x v="4"/>
    <s v="Resistance Band Set"/>
    <n v="2"/>
    <n v="39.54"/>
    <n v="0.05"/>
    <n v="14.68"/>
    <n v="75.125999999999991"/>
    <n v="29.36"/>
    <n v="45.765999999999991"/>
    <n v="0.60918989431089099"/>
    <n v="2026"/>
    <x v="2"/>
    <n v="7"/>
    <x v="6"/>
  </r>
  <r>
    <n v="1549"/>
    <x v="186"/>
    <n v="3"/>
    <s v="Jul"/>
    <x v="6"/>
    <x v="0"/>
    <x v="2"/>
    <x v="2"/>
    <x v="0"/>
    <s v="New"/>
    <x v="4"/>
    <s v="Weighted Vest"/>
    <n v="2"/>
    <n v="121.35"/>
    <n v="0"/>
    <n v="71.06"/>
    <n v="242.7"/>
    <n v="142.12"/>
    <n v="100.57999999999998"/>
    <n v="0.41442109600329619"/>
    <n v="2026"/>
    <x v="2"/>
    <n v="7"/>
    <x v="6"/>
  </r>
  <r>
    <n v="1839"/>
    <x v="186"/>
    <n v="3"/>
    <s v="Jul"/>
    <x v="6"/>
    <x v="0"/>
    <x v="3"/>
    <x v="8"/>
    <x v="2"/>
    <s v="Returning"/>
    <x v="4"/>
    <s v="Resistance Band Set"/>
    <n v="1"/>
    <n v="41.37"/>
    <n v="0"/>
    <n v="15.12"/>
    <n v="41.37"/>
    <n v="15.12"/>
    <n v="26.25"/>
    <n v="0.63451776649746194"/>
    <n v="2026"/>
    <x v="2"/>
    <n v="7"/>
    <x v="6"/>
  </r>
  <r>
    <n v="2053"/>
    <x v="186"/>
    <n v="3"/>
    <s v="Jul"/>
    <x v="6"/>
    <x v="0"/>
    <x v="1"/>
    <x v="12"/>
    <x v="0"/>
    <s v="New"/>
    <x v="0"/>
    <s v="Commuter Helmet"/>
    <n v="5"/>
    <n v="81.63"/>
    <n v="0.05"/>
    <n v="42.36"/>
    <n v="387.74249999999995"/>
    <n v="211.8"/>
    <n v="175.94249999999994"/>
    <n v="0.45376119460724568"/>
    <n v="2026"/>
    <x v="2"/>
    <n v="7"/>
    <x v="6"/>
  </r>
  <r>
    <n v="2342"/>
    <x v="186"/>
    <n v="3"/>
    <s v="Jul"/>
    <x v="6"/>
    <x v="0"/>
    <x v="1"/>
    <x v="1"/>
    <x v="0"/>
    <s v="Returning"/>
    <x v="4"/>
    <s v="Recovery Roller"/>
    <n v="1"/>
    <n v="36.19"/>
    <n v="0"/>
    <n v="13.91"/>
    <n v="36.19"/>
    <n v="13.91"/>
    <n v="22.279999999999998"/>
    <n v="0.61563967946946663"/>
    <n v="2026"/>
    <x v="2"/>
    <n v="7"/>
    <x v="6"/>
  </r>
  <r>
    <n v="2465"/>
    <x v="186"/>
    <n v="3"/>
    <s v="Jul"/>
    <x v="6"/>
    <x v="0"/>
    <x v="1"/>
    <x v="1"/>
    <x v="3"/>
    <s v="New"/>
    <x v="1"/>
    <s v="Trail Boots"/>
    <n v="1"/>
    <n v="142.04"/>
    <n v="0"/>
    <n v="81.67"/>
    <n v="142.04"/>
    <n v="81.67"/>
    <n v="60.36999999999999"/>
    <n v="0.4250211208110391"/>
    <n v="2026"/>
    <x v="2"/>
    <n v="7"/>
    <x v="6"/>
  </r>
  <r>
    <n v="3990"/>
    <x v="186"/>
    <n v="3"/>
    <s v="Jul"/>
    <x v="6"/>
    <x v="0"/>
    <x v="2"/>
    <x v="5"/>
    <x v="0"/>
    <s v="Business"/>
    <x v="2"/>
    <s v="Carry-On Duffel"/>
    <n v="1"/>
    <n v="133.66999999999999"/>
    <n v="0"/>
    <n v="68.25"/>
    <n v="133.66999999999999"/>
    <n v="68.25"/>
    <n v="65.419999999999987"/>
    <n v="0.48941422907159415"/>
    <n v="2026"/>
    <x v="2"/>
    <n v="7"/>
    <x v="6"/>
  </r>
  <r>
    <n v="4370"/>
    <x v="186"/>
    <n v="3"/>
    <s v="Jul"/>
    <x v="6"/>
    <x v="0"/>
    <x v="2"/>
    <x v="10"/>
    <x v="0"/>
    <s v="New"/>
    <x v="2"/>
    <s v="Travel Backpack 35L"/>
    <n v="6"/>
    <n v="166.6"/>
    <n v="0"/>
    <n v="88.14"/>
    <n v="999.59999999999991"/>
    <n v="528.84"/>
    <n v="470.75999999999988"/>
    <n v="0.47094837935174061"/>
    <n v="2026"/>
    <x v="2"/>
    <n v="7"/>
    <x v="6"/>
  </r>
  <r>
    <n v="4856"/>
    <x v="186"/>
    <n v="3"/>
    <s v="Jul"/>
    <x v="6"/>
    <x v="0"/>
    <x v="1"/>
    <x v="12"/>
    <x v="0"/>
    <s v="Returning"/>
    <x v="0"/>
    <s v="Cycling Pack 12L"/>
    <n v="2"/>
    <n v="99.93"/>
    <n v="0.1"/>
    <n v="51.96"/>
    <n v="179.87400000000002"/>
    <n v="103.92"/>
    <n v="75.954000000000022"/>
    <n v="0.422262250241836"/>
    <n v="2026"/>
    <x v="2"/>
    <n v="7"/>
    <x v="6"/>
  </r>
  <r>
    <n v="337"/>
    <x v="187"/>
    <n v="3"/>
    <s v="Jul"/>
    <x v="6"/>
    <x v="0"/>
    <x v="0"/>
    <x v="15"/>
    <x v="2"/>
    <s v="Returning"/>
    <x v="0"/>
    <s v="Cycling Pack 12L"/>
    <n v="6"/>
    <n v="100.56"/>
    <n v="0"/>
    <n v="49.47"/>
    <n v="603.36"/>
    <n v="296.82"/>
    <n v="306.54000000000002"/>
    <n v="0.508054892601432"/>
    <n v="2026"/>
    <x v="2"/>
    <n v="7"/>
    <x v="6"/>
  </r>
  <r>
    <n v="1001"/>
    <x v="187"/>
    <n v="3"/>
    <s v="Jul"/>
    <x v="6"/>
    <x v="0"/>
    <x v="0"/>
    <x v="9"/>
    <x v="0"/>
    <s v="Returning"/>
    <x v="3"/>
    <s v="Trail Tent 2P"/>
    <n v="1"/>
    <n v="200.48"/>
    <n v="0.05"/>
    <n v="104.11"/>
    <n v="190.45599999999999"/>
    <n v="104.11"/>
    <n v="86.345999999999989"/>
    <n v="0.45336455664300412"/>
    <n v="2026"/>
    <x v="2"/>
    <n v="7"/>
    <x v="6"/>
  </r>
  <r>
    <n v="2424"/>
    <x v="187"/>
    <n v="3"/>
    <s v="Jul"/>
    <x v="6"/>
    <x v="0"/>
    <x v="3"/>
    <x v="8"/>
    <x v="0"/>
    <s v="New"/>
    <x v="0"/>
    <s v="Trail Bike Light"/>
    <n v="1"/>
    <n v="51.06"/>
    <n v="0.15"/>
    <n v="22.56"/>
    <n v="43.401000000000003"/>
    <n v="22.56"/>
    <n v="20.841000000000005"/>
    <n v="0.48019630884081022"/>
    <n v="2026"/>
    <x v="2"/>
    <n v="7"/>
    <x v="6"/>
  </r>
  <r>
    <n v="2751"/>
    <x v="187"/>
    <n v="3"/>
    <s v="Jul"/>
    <x v="6"/>
    <x v="0"/>
    <x v="0"/>
    <x v="15"/>
    <x v="2"/>
    <s v="New"/>
    <x v="4"/>
    <s v="Weighted Vest"/>
    <n v="2"/>
    <n v="125.9"/>
    <n v="0.15"/>
    <n v="70.27"/>
    <n v="214.03"/>
    <n v="140.54"/>
    <n v="73.490000000000009"/>
    <n v="0.34336307994206422"/>
    <n v="2026"/>
    <x v="2"/>
    <n v="7"/>
    <x v="6"/>
  </r>
  <r>
    <n v="375"/>
    <x v="188"/>
    <n v="3"/>
    <s v="Jul"/>
    <x v="6"/>
    <x v="0"/>
    <x v="1"/>
    <x v="12"/>
    <x v="2"/>
    <s v="Returning"/>
    <x v="3"/>
    <s v="Trail Tent 2P"/>
    <n v="2"/>
    <n v="192.24"/>
    <n v="0.05"/>
    <n v="103.65"/>
    <n v="365.25599999999997"/>
    <n v="207.3"/>
    <n v="157.95599999999996"/>
    <n v="0.43245285498390162"/>
    <n v="2026"/>
    <x v="2"/>
    <n v="7"/>
    <x v="6"/>
  </r>
  <r>
    <n v="650"/>
    <x v="188"/>
    <n v="3"/>
    <s v="Jul"/>
    <x v="6"/>
    <x v="0"/>
    <x v="0"/>
    <x v="0"/>
    <x v="0"/>
    <s v="Business"/>
    <x v="4"/>
    <s v="Resistance Band Set"/>
    <n v="2"/>
    <n v="40.79"/>
    <n v="0"/>
    <n v="14.61"/>
    <n v="81.58"/>
    <n v="29.22"/>
    <n v="52.36"/>
    <n v="0.64182397646481981"/>
    <n v="2026"/>
    <x v="2"/>
    <n v="7"/>
    <x v="6"/>
  </r>
  <r>
    <n v="941"/>
    <x v="188"/>
    <n v="3"/>
    <s v="Jul"/>
    <x v="6"/>
    <x v="0"/>
    <x v="0"/>
    <x v="9"/>
    <x v="2"/>
    <s v="New"/>
    <x v="3"/>
    <s v="Compact Sleeping Bag"/>
    <n v="2"/>
    <n v="125.73"/>
    <n v="0.15"/>
    <n v="61.75"/>
    <n v="213.74100000000001"/>
    <n v="123.5"/>
    <n v="90.241000000000014"/>
    <n v="0.42219789371248384"/>
    <n v="2026"/>
    <x v="2"/>
    <n v="7"/>
    <x v="6"/>
  </r>
  <r>
    <n v="2719"/>
    <x v="188"/>
    <n v="3"/>
    <s v="Jul"/>
    <x v="6"/>
    <x v="0"/>
    <x v="0"/>
    <x v="15"/>
    <x v="0"/>
    <s v="Business"/>
    <x v="2"/>
    <s v="Travel Backpack 35L"/>
    <n v="1"/>
    <n v="164.92"/>
    <n v="0"/>
    <n v="89.47"/>
    <n v="164.92"/>
    <n v="89.47"/>
    <n v="75.449999999999989"/>
    <n v="0.45749454280863444"/>
    <n v="2026"/>
    <x v="2"/>
    <n v="7"/>
    <x v="6"/>
  </r>
  <r>
    <n v="3833"/>
    <x v="188"/>
    <n v="3"/>
    <s v="Jul"/>
    <x v="6"/>
    <x v="0"/>
    <x v="1"/>
    <x v="6"/>
    <x v="2"/>
    <s v="New"/>
    <x v="0"/>
    <s v="Cycling Pack 12L"/>
    <n v="5"/>
    <n v="103.91"/>
    <n v="0"/>
    <n v="51.19"/>
    <n v="519.54999999999995"/>
    <n v="255.95"/>
    <n v="263.59999999999997"/>
    <n v="0.50736214031373306"/>
    <n v="2026"/>
    <x v="2"/>
    <n v="7"/>
    <x v="6"/>
  </r>
  <r>
    <n v="211"/>
    <x v="189"/>
    <n v="3"/>
    <s v="Jul"/>
    <x v="6"/>
    <x v="0"/>
    <x v="2"/>
    <x v="16"/>
    <x v="1"/>
    <s v="Business"/>
    <x v="0"/>
    <s v="Trail Bike Light"/>
    <n v="10"/>
    <n v="49.69"/>
    <n v="0.1"/>
    <n v="21.82"/>
    <n v="447.21"/>
    <n v="218.2"/>
    <n v="229.01"/>
    <n v="0.51208604458755391"/>
    <n v="2026"/>
    <x v="2"/>
    <n v="7"/>
    <x v="6"/>
  </r>
  <r>
    <n v="392"/>
    <x v="189"/>
    <n v="3"/>
    <s v="Jul"/>
    <x v="6"/>
    <x v="0"/>
    <x v="3"/>
    <x v="7"/>
    <x v="2"/>
    <s v="Returning"/>
    <x v="1"/>
    <s v="Hiking Daypack 20L"/>
    <n v="3"/>
    <n v="94.19"/>
    <n v="0"/>
    <n v="44.1"/>
    <n v="282.57"/>
    <n v="132.30000000000001"/>
    <n v="150.26999999999998"/>
    <n v="0.53179743072512997"/>
    <n v="2026"/>
    <x v="2"/>
    <n v="7"/>
    <x v="6"/>
  </r>
  <r>
    <n v="1302"/>
    <x v="189"/>
    <n v="3"/>
    <s v="Jul"/>
    <x v="6"/>
    <x v="0"/>
    <x v="1"/>
    <x v="14"/>
    <x v="2"/>
    <s v="Returning"/>
    <x v="2"/>
    <s v="Packing Cube Set"/>
    <n v="1"/>
    <n v="46.87"/>
    <n v="0"/>
    <n v="18.649999999999999"/>
    <n v="46.87"/>
    <n v="18.649999999999999"/>
    <n v="28.22"/>
    <n v="0.60209088969490077"/>
    <n v="2026"/>
    <x v="2"/>
    <n v="7"/>
    <x v="6"/>
  </r>
  <r>
    <n v="1366"/>
    <x v="189"/>
    <n v="3"/>
    <s v="Jul"/>
    <x v="6"/>
    <x v="0"/>
    <x v="2"/>
    <x v="16"/>
    <x v="0"/>
    <s v="Returning"/>
    <x v="2"/>
    <s v="Insulated Bottle"/>
    <n v="1"/>
    <n v="36.99"/>
    <n v="0.1"/>
    <n v="13.2"/>
    <n v="33.291000000000004"/>
    <n v="13.2"/>
    <n v="20.091000000000005"/>
    <n v="0.60349644047940887"/>
    <n v="2026"/>
    <x v="2"/>
    <n v="7"/>
    <x v="6"/>
  </r>
  <r>
    <n v="1974"/>
    <x v="189"/>
    <n v="3"/>
    <s v="Jul"/>
    <x v="6"/>
    <x v="0"/>
    <x v="0"/>
    <x v="15"/>
    <x v="0"/>
    <s v="Returning"/>
    <x v="2"/>
    <s v="Carry-On Duffel"/>
    <n v="1"/>
    <n v="135.44"/>
    <n v="0"/>
    <n v="65.48"/>
    <n v="135.44"/>
    <n v="65.48"/>
    <n v="69.959999999999994"/>
    <n v="0.51653868871825159"/>
    <n v="2026"/>
    <x v="2"/>
    <n v="7"/>
    <x v="6"/>
  </r>
  <r>
    <n v="2716"/>
    <x v="189"/>
    <n v="3"/>
    <s v="Jul"/>
    <x v="6"/>
    <x v="0"/>
    <x v="1"/>
    <x v="1"/>
    <x v="0"/>
    <s v="New"/>
    <x v="1"/>
    <s v="Hiking Daypack 20L"/>
    <n v="3"/>
    <n v="92.25"/>
    <n v="0"/>
    <n v="46.27"/>
    <n v="276.75"/>
    <n v="138.81"/>
    <n v="137.94"/>
    <n v="0.49842818428184282"/>
    <n v="2026"/>
    <x v="2"/>
    <n v="7"/>
    <x v="6"/>
  </r>
  <r>
    <n v="3161"/>
    <x v="189"/>
    <n v="3"/>
    <s v="Jul"/>
    <x v="6"/>
    <x v="0"/>
    <x v="2"/>
    <x v="5"/>
    <x v="0"/>
    <s v="New"/>
    <x v="3"/>
    <s v="Trail Tent 2P"/>
    <n v="2"/>
    <n v="192.6"/>
    <n v="0"/>
    <n v="104.89"/>
    <n v="385.2"/>
    <n v="209.78"/>
    <n v="175.42"/>
    <n v="0.45539979231568017"/>
    <n v="2026"/>
    <x v="2"/>
    <n v="7"/>
    <x v="6"/>
  </r>
  <r>
    <n v="3240"/>
    <x v="189"/>
    <n v="3"/>
    <s v="Jul"/>
    <x v="6"/>
    <x v="0"/>
    <x v="3"/>
    <x v="8"/>
    <x v="0"/>
    <s v="Returning"/>
    <x v="0"/>
    <s v="Compact Repair Kit"/>
    <n v="1"/>
    <n v="39.94"/>
    <n v="0"/>
    <n v="16.89"/>
    <n v="39.94"/>
    <n v="16.89"/>
    <n v="23.049999999999997"/>
    <n v="0.57711567351026538"/>
    <n v="2026"/>
    <x v="2"/>
    <n v="7"/>
    <x v="6"/>
  </r>
  <r>
    <n v="3682"/>
    <x v="189"/>
    <n v="3"/>
    <s v="Jul"/>
    <x v="6"/>
    <x v="0"/>
    <x v="2"/>
    <x v="2"/>
    <x v="0"/>
    <s v="Returning"/>
    <x v="1"/>
    <s v="Summit Backpack 45L"/>
    <n v="3"/>
    <n v="150.61000000000001"/>
    <n v="0"/>
    <n v="79.900000000000006"/>
    <n v="451.83000000000004"/>
    <n v="239.70000000000002"/>
    <n v="212.13000000000002"/>
    <n v="0.46949073766682159"/>
    <n v="2026"/>
    <x v="2"/>
    <n v="7"/>
    <x v="6"/>
  </r>
  <r>
    <n v="4725"/>
    <x v="189"/>
    <n v="3"/>
    <s v="Jul"/>
    <x v="6"/>
    <x v="0"/>
    <x v="3"/>
    <x v="13"/>
    <x v="0"/>
    <s v="Returning"/>
    <x v="1"/>
    <s v="Trekking Poles"/>
    <n v="2"/>
    <n v="71.069999999999993"/>
    <n v="0"/>
    <n v="31.57"/>
    <n v="142.13999999999999"/>
    <n v="63.14"/>
    <n v="78.999999999999986"/>
    <n v="0.55579006613198245"/>
    <n v="2026"/>
    <x v="2"/>
    <n v="7"/>
    <x v="6"/>
  </r>
  <r>
    <n v="758"/>
    <x v="190"/>
    <n v="3"/>
    <s v="Jul"/>
    <x v="6"/>
    <x v="0"/>
    <x v="0"/>
    <x v="0"/>
    <x v="2"/>
    <s v="New"/>
    <x v="0"/>
    <s v="Trail Bike Light"/>
    <n v="1"/>
    <n v="50.78"/>
    <n v="0"/>
    <n v="22.29"/>
    <n v="50.78"/>
    <n v="22.29"/>
    <n v="28.490000000000002"/>
    <n v="0.56104765655769995"/>
    <n v="2026"/>
    <x v="2"/>
    <n v="7"/>
    <x v="6"/>
  </r>
  <r>
    <n v="1910"/>
    <x v="190"/>
    <n v="3"/>
    <s v="Jul"/>
    <x v="6"/>
    <x v="0"/>
    <x v="0"/>
    <x v="15"/>
    <x v="0"/>
    <s v="Returning"/>
    <x v="1"/>
    <s v="Trail Boots"/>
    <n v="2"/>
    <n v="141.51"/>
    <n v="0.05"/>
    <n v="77.040000000000006"/>
    <n v="268.86899999999997"/>
    <n v="154.08000000000001"/>
    <n v="114.78899999999996"/>
    <n v="0.42693281858451504"/>
    <n v="2026"/>
    <x v="2"/>
    <n v="7"/>
    <x v="6"/>
  </r>
  <r>
    <n v="1941"/>
    <x v="190"/>
    <n v="3"/>
    <s v="Jul"/>
    <x v="6"/>
    <x v="0"/>
    <x v="1"/>
    <x v="12"/>
    <x v="3"/>
    <s v="Returning"/>
    <x v="1"/>
    <s v="Summit Backpack 45L"/>
    <n v="1"/>
    <n v="156.44"/>
    <n v="0.1"/>
    <n v="80.72"/>
    <n v="140.79599999999999"/>
    <n v="80.72"/>
    <n v="60.075999999999993"/>
    <n v="0.42668825818915307"/>
    <n v="2026"/>
    <x v="2"/>
    <n v="7"/>
    <x v="6"/>
  </r>
  <r>
    <n v="2324"/>
    <x v="190"/>
    <n v="3"/>
    <s v="Jul"/>
    <x v="6"/>
    <x v="0"/>
    <x v="1"/>
    <x v="12"/>
    <x v="0"/>
    <s v="New"/>
    <x v="4"/>
    <s v="Training Mat"/>
    <n v="2"/>
    <n v="51.75"/>
    <n v="0"/>
    <n v="21.4"/>
    <n v="103.5"/>
    <n v="42.8"/>
    <n v="60.7"/>
    <n v="0.58647342995169083"/>
    <n v="2026"/>
    <x v="2"/>
    <n v="7"/>
    <x v="6"/>
  </r>
  <r>
    <n v="2869"/>
    <x v="190"/>
    <n v="3"/>
    <s v="Jul"/>
    <x v="6"/>
    <x v="0"/>
    <x v="2"/>
    <x v="5"/>
    <x v="3"/>
    <s v="New"/>
    <x v="3"/>
    <s v="Portable Camp Stove"/>
    <n v="1"/>
    <n v="82.23"/>
    <n v="0.1"/>
    <n v="38.340000000000003"/>
    <n v="74.007000000000005"/>
    <n v="38.340000000000003"/>
    <n v="35.667000000000002"/>
    <n v="0.48194089748267055"/>
    <n v="2026"/>
    <x v="2"/>
    <n v="7"/>
    <x v="6"/>
  </r>
  <r>
    <n v="3236"/>
    <x v="190"/>
    <n v="3"/>
    <s v="Jul"/>
    <x v="6"/>
    <x v="0"/>
    <x v="1"/>
    <x v="6"/>
    <x v="0"/>
    <s v="New"/>
    <x v="1"/>
    <s v="Trail Boots"/>
    <n v="1"/>
    <n v="144.16999999999999"/>
    <n v="0.1"/>
    <n v="78.13"/>
    <n v="129.75299999999999"/>
    <n v="78.13"/>
    <n v="51.62299999999999"/>
    <n v="0.39785592625989374"/>
    <n v="2026"/>
    <x v="2"/>
    <n v="7"/>
    <x v="6"/>
  </r>
  <r>
    <n v="3582"/>
    <x v="190"/>
    <n v="3"/>
    <s v="Jul"/>
    <x v="6"/>
    <x v="0"/>
    <x v="1"/>
    <x v="12"/>
    <x v="0"/>
    <s v="Returning"/>
    <x v="3"/>
    <s v="Portable Camp Stove"/>
    <n v="4"/>
    <n v="82.47"/>
    <n v="0"/>
    <n v="40.22"/>
    <n v="329.88"/>
    <n v="160.88"/>
    <n v="169"/>
    <n v="0.51230750575967021"/>
    <n v="2026"/>
    <x v="2"/>
    <n v="7"/>
    <x v="6"/>
  </r>
  <r>
    <n v="3715"/>
    <x v="190"/>
    <n v="3"/>
    <s v="Jul"/>
    <x v="6"/>
    <x v="0"/>
    <x v="3"/>
    <x v="8"/>
    <x v="0"/>
    <s v="New"/>
    <x v="3"/>
    <s v="Compact Sleeping Bag"/>
    <n v="1"/>
    <n v="122.14"/>
    <n v="0.15"/>
    <n v="59.87"/>
    <n v="103.819"/>
    <n v="59.87"/>
    <n v="43.949000000000005"/>
    <n v="0.42332328379198414"/>
    <n v="2026"/>
    <x v="2"/>
    <n v="7"/>
    <x v="6"/>
  </r>
  <r>
    <n v="3940"/>
    <x v="190"/>
    <n v="3"/>
    <s v="Jul"/>
    <x v="6"/>
    <x v="0"/>
    <x v="2"/>
    <x v="16"/>
    <x v="2"/>
    <s v="Returning"/>
    <x v="1"/>
    <s v="Trail Boots"/>
    <n v="3"/>
    <n v="143.59"/>
    <n v="0"/>
    <n v="78.91"/>
    <n v="430.77"/>
    <n v="236.73"/>
    <n v="194.04"/>
    <n v="0.45044919562643637"/>
    <n v="2026"/>
    <x v="2"/>
    <n v="7"/>
    <x v="6"/>
  </r>
  <r>
    <n v="4760"/>
    <x v="190"/>
    <n v="3"/>
    <s v="Jul"/>
    <x v="6"/>
    <x v="0"/>
    <x v="3"/>
    <x v="13"/>
    <x v="0"/>
    <s v="Business"/>
    <x v="1"/>
    <s v="Summit Backpack 45L"/>
    <n v="2"/>
    <n v="157.66"/>
    <n v="0"/>
    <n v="78.760000000000005"/>
    <n v="315.32"/>
    <n v="157.52000000000001"/>
    <n v="157.79999999999998"/>
    <n v="0.50044399340352652"/>
    <n v="2026"/>
    <x v="2"/>
    <n v="7"/>
    <x v="6"/>
  </r>
  <r>
    <n v="4768"/>
    <x v="190"/>
    <n v="3"/>
    <s v="Jul"/>
    <x v="6"/>
    <x v="0"/>
    <x v="1"/>
    <x v="1"/>
    <x v="0"/>
    <s v="Business"/>
    <x v="0"/>
    <s v="Cycling Pack 12L"/>
    <n v="1"/>
    <n v="101.58"/>
    <n v="0"/>
    <n v="49.83"/>
    <n v="101.58"/>
    <n v="49.83"/>
    <n v="51.75"/>
    <n v="0.50945067926757237"/>
    <n v="2026"/>
    <x v="2"/>
    <n v="7"/>
    <x v="6"/>
  </r>
  <r>
    <n v="5025"/>
    <x v="190"/>
    <n v="3"/>
    <s v="Jul"/>
    <x v="6"/>
    <x v="0"/>
    <x v="2"/>
    <x v="3"/>
    <x v="0"/>
    <s v="Returning"/>
    <x v="2"/>
    <s v="Travel Backpack 35L"/>
    <n v="4"/>
    <n v="166.71"/>
    <n v="0"/>
    <n v="86.55"/>
    <n v="666.84"/>
    <n v="346.2"/>
    <n v="320.64000000000004"/>
    <n v="0.48083498290444487"/>
    <n v="2026"/>
    <x v="2"/>
    <n v="7"/>
    <x v="6"/>
  </r>
  <r>
    <n v="165"/>
    <x v="191"/>
    <n v="3"/>
    <s v="Jul"/>
    <x v="6"/>
    <x v="0"/>
    <x v="1"/>
    <x v="12"/>
    <x v="2"/>
    <s v="New"/>
    <x v="0"/>
    <s v="Commuter Helmet"/>
    <n v="2"/>
    <n v="83.33"/>
    <n v="0"/>
    <n v="42.11"/>
    <n v="166.66"/>
    <n v="84.22"/>
    <n v="82.44"/>
    <n v="0.49465978639145564"/>
    <n v="2026"/>
    <x v="2"/>
    <n v="7"/>
    <x v="6"/>
  </r>
  <r>
    <n v="198"/>
    <x v="191"/>
    <n v="3"/>
    <s v="Jul"/>
    <x v="6"/>
    <x v="0"/>
    <x v="0"/>
    <x v="15"/>
    <x v="0"/>
    <s v="New"/>
    <x v="1"/>
    <s v="Trekking Poles"/>
    <n v="2"/>
    <n v="71.77"/>
    <n v="0.05"/>
    <n v="32.9"/>
    <n v="136.363"/>
    <n v="65.8"/>
    <n v="70.563000000000002"/>
    <n v="0.5174644148339359"/>
    <n v="2026"/>
    <x v="2"/>
    <n v="7"/>
    <x v="6"/>
  </r>
  <r>
    <n v="1480"/>
    <x v="191"/>
    <n v="3"/>
    <s v="Jul"/>
    <x v="6"/>
    <x v="0"/>
    <x v="0"/>
    <x v="15"/>
    <x v="0"/>
    <s v="New"/>
    <x v="2"/>
    <s v="Travel Backpack 35L"/>
    <n v="3"/>
    <n v="164.5"/>
    <n v="0"/>
    <n v="87.06"/>
    <n v="493.5"/>
    <n v="261.18"/>
    <n v="232.32"/>
    <n v="0.47075987841945288"/>
    <n v="2026"/>
    <x v="2"/>
    <n v="7"/>
    <x v="6"/>
  </r>
  <r>
    <n v="1990"/>
    <x v="191"/>
    <n v="3"/>
    <s v="Jul"/>
    <x v="6"/>
    <x v="0"/>
    <x v="0"/>
    <x v="15"/>
    <x v="0"/>
    <s v="Returning"/>
    <x v="3"/>
    <s v="Portable Camp Stove"/>
    <n v="3"/>
    <n v="82.28"/>
    <n v="0.1"/>
    <n v="39.51"/>
    <n v="222.15600000000001"/>
    <n v="118.53"/>
    <n v="103.626"/>
    <n v="0.46645600388915898"/>
    <n v="2026"/>
    <x v="2"/>
    <n v="7"/>
    <x v="6"/>
  </r>
  <r>
    <n v="2298"/>
    <x v="191"/>
    <n v="3"/>
    <s v="Jul"/>
    <x v="6"/>
    <x v="0"/>
    <x v="2"/>
    <x v="2"/>
    <x v="2"/>
    <s v="New"/>
    <x v="0"/>
    <s v="Cycling Pack 12L"/>
    <n v="2"/>
    <n v="103.17"/>
    <n v="0"/>
    <n v="50.49"/>
    <n v="206.34"/>
    <n v="100.98"/>
    <n v="105.36"/>
    <n v="0.51061355045071244"/>
    <n v="2026"/>
    <x v="2"/>
    <n v="7"/>
    <x v="6"/>
  </r>
  <r>
    <n v="2886"/>
    <x v="191"/>
    <n v="3"/>
    <s v="Jul"/>
    <x v="6"/>
    <x v="0"/>
    <x v="0"/>
    <x v="15"/>
    <x v="0"/>
    <s v="New"/>
    <x v="0"/>
    <s v="Trail Bike Light"/>
    <n v="1"/>
    <n v="50.33"/>
    <n v="0.05"/>
    <n v="22.06"/>
    <n v="47.813499999999998"/>
    <n v="22.06"/>
    <n v="25.753499999999999"/>
    <n v="0.53862402877848303"/>
    <n v="2026"/>
    <x v="2"/>
    <n v="7"/>
    <x v="6"/>
  </r>
  <r>
    <n v="2893"/>
    <x v="191"/>
    <n v="3"/>
    <s v="Jul"/>
    <x v="6"/>
    <x v="0"/>
    <x v="1"/>
    <x v="11"/>
    <x v="1"/>
    <s v="Business"/>
    <x v="1"/>
    <s v="Trail Boots"/>
    <n v="6"/>
    <n v="142.78"/>
    <n v="0.15"/>
    <n v="80.38"/>
    <n v="728.178"/>
    <n v="482.28"/>
    <n v="245.89800000000002"/>
    <n v="0.33768941110552642"/>
    <n v="2026"/>
    <x v="2"/>
    <n v="7"/>
    <x v="6"/>
  </r>
  <r>
    <n v="2939"/>
    <x v="191"/>
    <n v="3"/>
    <s v="Jul"/>
    <x v="6"/>
    <x v="0"/>
    <x v="1"/>
    <x v="6"/>
    <x v="0"/>
    <s v="New"/>
    <x v="3"/>
    <s v="Trail Tent 2P"/>
    <n v="1"/>
    <n v="195.38"/>
    <n v="0.05"/>
    <n v="101.67"/>
    <n v="185.61099999999999"/>
    <n v="101.67"/>
    <n v="83.940999999999988"/>
    <n v="0.45224151585843508"/>
    <n v="2026"/>
    <x v="2"/>
    <n v="7"/>
    <x v="6"/>
  </r>
  <r>
    <n v="3249"/>
    <x v="191"/>
    <n v="3"/>
    <s v="Jul"/>
    <x v="6"/>
    <x v="0"/>
    <x v="3"/>
    <x v="4"/>
    <x v="2"/>
    <s v="Returning"/>
    <x v="0"/>
    <s v="Cycling Pack 12L"/>
    <n v="5"/>
    <n v="104.8"/>
    <n v="0"/>
    <n v="50.94"/>
    <n v="524"/>
    <n v="254.7"/>
    <n v="269.3"/>
    <n v="0.51393129770992374"/>
    <n v="2026"/>
    <x v="2"/>
    <n v="7"/>
    <x v="6"/>
  </r>
  <r>
    <n v="3832"/>
    <x v="191"/>
    <n v="3"/>
    <s v="Jul"/>
    <x v="6"/>
    <x v="0"/>
    <x v="3"/>
    <x v="7"/>
    <x v="0"/>
    <s v="Returning"/>
    <x v="3"/>
    <s v="Portable Camp Stove"/>
    <n v="3"/>
    <n v="82.26"/>
    <n v="0"/>
    <n v="40.020000000000003"/>
    <n v="246.78000000000003"/>
    <n v="120.06"/>
    <n v="126.72000000000003"/>
    <n v="0.51349380014587898"/>
    <n v="2026"/>
    <x v="2"/>
    <n v="7"/>
    <x v="6"/>
  </r>
  <r>
    <n v="3868"/>
    <x v="191"/>
    <n v="3"/>
    <s v="Jul"/>
    <x v="6"/>
    <x v="0"/>
    <x v="2"/>
    <x v="10"/>
    <x v="0"/>
    <s v="Business"/>
    <x v="1"/>
    <s v="Hiking Daypack 20L"/>
    <n v="1"/>
    <n v="90.79"/>
    <n v="0"/>
    <n v="46.39"/>
    <n v="90.79"/>
    <n v="46.39"/>
    <n v="44.400000000000006"/>
    <n v="0.4890406432426479"/>
    <n v="2026"/>
    <x v="2"/>
    <n v="7"/>
    <x v="6"/>
  </r>
  <r>
    <n v="4365"/>
    <x v="191"/>
    <n v="3"/>
    <s v="Jul"/>
    <x v="6"/>
    <x v="0"/>
    <x v="1"/>
    <x v="11"/>
    <x v="0"/>
    <s v="Returning"/>
    <x v="0"/>
    <s v="Compact Repair Kit"/>
    <n v="1"/>
    <n v="41.33"/>
    <n v="0"/>
    <n v="17.2"/>
    <n v="41.33"/>
    <n v="17.2"/>
    <n v="24.13"/>
    <n v="0.58383740624243896"/>
    <n v="2026"/>
    <x v="2"/>
    <n v="7"/>
    <x v="6"/>
  </r>
  <r>
    <n v="314"/>
    <x v="192"/>
    <n v="3"/>
    <s v="Jul"/>
    <x v="6"/>
    <x v="0"/>
    <x v="2"/>
    <x v="2"/>
    <x v="0"/>
    <s v="Returning"/>
    <x v="4"/>
    <s v="Resistance Band Set"/>
    <n v="2"/>
    <n v="41.09"/>
    <n v="0.05"/>
    <n v="14.54"/>
    <n v="78.070999999999998"/>
    <n v="29.08"/>
    <n v="48.991"/>
    <n v="0.62751854081541159"/>
    <n v="2026"/>
    <x v="2"/>
    <n v="7"/>
    <x v="6"/>
  </r>
  <r>
    <n v="552"/>
    <x v="192"/>
    <n v="3"/>
    <s v="Jul"/>
    <x v="6"/>
    <x v="0"/>
    <x v="1"/>
    <x v="12"/>
    <x v="1"/>
    <s v="Business"/>
    <x v="3"/>
    <s v="Portable Camp Stove"/>
    <n v="5"/>
    <n v="82.39"/>
    <n v="0.05"/>
    <n v="39.479999999999997"/>
    <n v="391.35249999999996"/>
    <n v="197.39999999999998"/>
    <n v="193.95249999999999"/>
    <n v="0.49559540312122702"/>
    <n v="2026"/>
    <x v="2"/>
    <n v="7"/>
    <x v="6"/>
  </r>
  <r>
    <n v="1317"/>
    <x v="192"/>
    <n v="3"/>
    <s v="Jul"/>
    <x v="6"/>
    <x v="0"/>
    <x v="1"/>
    <x v="14"/>
    <x v="0"/>
    <s v="Business"/>
    <x v="4"/>
    <s v="Recovery Roller"/>
    <n v="3"/>
    <n v="37"/>
    <n v="0"/>
    <n v="13.69"/>
    <n v="111"/>
    <n v="41.07"/>
    <n v="69.930000000000007"/>
    <n v="0.63000000000000012"/>
    <n v="2026"/>
    <x v="2"/>
    <n v="7"/>
    <x v="6"/>
  </r>
  <r>
    <n v="1515"/>
    <x v="192"/>
    <n v="3"/>
    <s v="Jul"/>
    <x v="6"/>
    <x v="0"/>
    <x v="3"/>
    <x v="8"/>
    <x v="2"/>
    <s v="New"/>
    <x v="4"/>
    <s v="Resistance Band Set"/>
    <n v="2"/>
    <n v="40.9"/>
    <n v="0"/>
    <n v="14.81"/>
    <n v="81.8"/>
    <n v="29.62"/>
    <n v="52.179999999999993"/>
    <n v="0.63789731051344734"/>
    <n v="2026"/>
    <x v="2"/>
    <n v="7"/>
    <x v="6"/>
  </r>
  <r>
    <n v="1674"/>
    <x v="192"/>
    <n v="3"/>
    <s v="Jul"/>
    <x v="6"/>
    <x v="0"/>
    <x v="0"/>
    <x v="0"/>
    <x v="0"/>
    <s v="New"/>
    <x v="4"/>
    <s v="Weighted Vest"/>
    <n v="1"/>
    <n v="123.33"/>
    <n v="0.1"/>
    <n v="70.900000000000006"/>
    <n v="110.997"/>
    <n v="70.900000000000006"/>
    <n v="40.096999999999994"/>
    <n v="0.36124399758552028"/>
    <n v="2026"/>
    <x v="2"/>
    <n v="7"/>
    <x v="6"/>
  </r>
  <r>
    <n v="2407"/>
    <x v="192"/>
    <n v="3"/>
    <s v="Jul"/>
    <x v="6"/>
    <x v="0"/>
    <x v="1"/>
    <x v="12"/>
    <x v="3"/>
    <s v="Business"/>
    <x v="1"/>
    <s v="Summit Backpack 45L"/>
    <n v="1"/>
    <n v="153.25"/>
    <n v="0.15"/>
    <n v="78.28"/>
    <n v="130.26249999999999"/>
    <n v="78.28"/>
    <n v="51.982499999999987"/>
    <n v="0.39905959121005657"/>
    <n v="2026"/>
    <x v="2"/>
    <n v="7"/>
    <x v="6"/>
  </r>
  <r>
    <n v="2817"/>
    <x v="192"/>
    <n v="3"/>
    <s v="Jul"/>
    <x v="6"/>
    <x v="0"/>
    <x v="3"/>
    <x v="7"/>
    <x v="3"/>
    <s v="New"/>
    <x v="2"/>
    <s v="Carry-On Duffel"/>
    <n v="3"/>
    <n v="134.43"/>
    <n v="0.1"/>
    <n v="65.78"/>
    <n v="362.96100000000001"/>
    <n v="197.34"/>
    <n v="165.62100000000001"/>
    <n v="0.45630522287518493"/>
    <n v="2026"/>
    <x v="2"/>
    <n v="7"/>
    <x v="6"/>
  </r>
  <r>
    <n v="3059"/>
    <x v="192"/>
    <n v="3"/>
    <s v="Jul"/>
    <x v="6"/>
    <x v="0"/>
    <x v="0"/>
    <x v="0"/>
    <x v="0"/>
    <s v="Returning"/>
    <x v="1"/>
    <s v="Hiking Daypack 20L"/>
    <n v="1"/>
    <n v="93.73"/>
    <n v="0.05"/>
    <n v="44.51"/>
    <n v="89.043499999999995"/>
    <n v="44.51"/>
    <n v="44.533499999999997"/>
    <n v="0.50013195797559618"/>
    <n v="2026"/>
    <x v="2"/>
    <n v="7"/>
    <x v="6"/>
  </r>
  <r>
    <n v="3210"/>
    <x v="192"/>
    <n v="3"/>
    <s v="Jul"/>
    <x v="6"/>
    <x v="0"/>
    <x v="0"/>
    <x v="0"/>
    <x v="0"/>
    <s v="Returning"/>
    <x v="2"/>
    <s v="Insulated Bottle"/>
    <n v="1"/>
    <n v="37.090000000000003"/>
    <n v="0"/>
    <n v="13.43"/>
    <n v="37.090000000000003"/>
    <n v="13.43"/>
    <n v="23.660000000000004"/>
    <n v="0.63790779185764357"/>
    <n v="2026"/>
    <x v="2"/>
    <n v="7"/>
    <x v="6"/>
  </r>
  <r>
    <n v="3670"/>
    <x v="192"/>
    <n v="3"/>
    <s v="Jul"/>
    <x v="6"/>
    <x v="0"/>
    <x v="0"/>
    <x v="0"/>
    <x v="2"/>
    <s v="New"/>
    <x v="2"/>
    <s v="Packing Cube Set"/>
    <n v="1"/>
    <n v="45.43"/>
    <n v="0"/>
    <n v="18.66"/>
    <n v="45.43"/>
    <n v="18.66"/>
    <n v="26.77"/>
    <n v="0.58925819942769098"/>
    <n v="2026"/>
    <x v="2"/>
    <n v="7"/>
    <x v="6"/>
  </r>
  <r>
    <n v="4017"/>
    <x v="192"/>
    <n v="3"/>
    <s v="Jul"/>
    <x v="6"/>
    <x v="0"/>
    <x v="3"/>
    <x v="8"/>
    <x v="3"/>
    <s v="New"/>
    <x v="4"/>
    <s v="Resistance Band Set"/>
    <n v="1"/>
    <n v="39.5"/>
    <n v="0.1"/>
    <n v="14.86"/>
    <n v="35.550000000000004"/>
    <n v="14.86"/>
    <n v="20.690000000000005"/>
    <n v="0.58199718706047832"/>
    <n v="2026"/>
    <x v="2"/>
    <n v="7"/>
    <x v="6"/>
  </r>
  <r>
    <n v="5012"/>
    <x v="192"/>
    <n v="3"/>
    <s v="Jul"/>
    <x v="6"/>
    <x v="0"/>
    <x v="2"/>
    <x v="16"/>
    <x v="2"/>
    <s v="Returning"/>
    <x v="4"/>
    <s v="Weighted Vest"/>
    <n v="2"/>
    <n v="123.58"/>
    <n v="0.1"/>
    <n v="68.739999999999995"/>
    <n v="222.44399999999999"/>
    <n v="137.47999999999999"/>
    <n v="84.963999999999999"/>
    <n v="0.3819568071065077"/>
    <n v="2026"/>
    <x v="2"/>
    <n v="7"/>
    <x v="6"/>
  </r>
  <r>
    <n v="884"/>
    <x v="193"/>
    <n v="3"/>
    <s v="Jul"/>
    <x v="6"/>
    <x v="0"/>
    <x v="3"/>
    <x v="13"/>
    <x v="2"/>
    <s v="Returning"/>
    <x v="0"/>
    <s v="Cycling Pack 12L"/>
    <n v="1"/>
    <n v="103.61"/>
    <n v="0"/>
    <n v="51.84"/>
    <n v="103.61"/>
    <n v="51.84"/>
    <n v="51.769999999999996"/>
    <n v="0.49966219476884466"/>
    <n v="2026"/>
    <x v="2"/>
    <n v="7"/>
    <x v="6"/>
  </r>
  <r>
    <n v="1025"/>
    <x v="193"/>
    <n v="3"/>
    <s v="Jul"/>
    <x v="6"/>
    <x v="0"/>
    <x v="2"/>
    <x v="2"/>
    <x v="2"/>
    <s v="Returning"/>
    <x v="1"/>
    <s v="Trail Boots"/>
    <n v="2"/>
    <n v="145.75"/>
    <n v="0.05"/>
    <n v="79.319999999999993"/>
    <n v="276.92500000000001"/>
    <n v="158.63999999999999"/>
    <n v="118.28500000000003"/>
    <n v="0.42713731154644768"/>
    <n v="2026"/>
    <x v="2"/>
    <n v="7"/>
    <x v="6"/>
  </r>
  <r>
    <n v="1279"/>
    <x v="193"/>
    <n v="3"/>
    <s v="Jul"/>
    <x v="6"/>
    <x v="0"/>
    <x v="3"/>
    <x v="8"/>
    <x v="3"/>
    <s v="New"/>
    <x v="3"/>
    <s v="Trail Tent 2P"/>
    <n v="2"/>
    <n v="193.76"/>
    <n v="0.1"/>
    <n v="104.66"/>
    <n v="348.76799999999997"/>
    <n v="209.32"/>
    <n v="139.44799999999998"/>
    <n v="0.39983025965684921"/>
    <n v="2026"/>
    <x v="2"/>
    <n v="7"/>
    <x v="6"/>
  </r>
  <r>
    <n v="1534"/>
    <x v="193"/>
    <n v="3"/>
    <s v="Jul"/>
    <x v="6"/>
    <x v="0"/>
    <x v="2"/>
    <x v="16"/>
    <x v="0"/>
    <s v="Returning"/>
    <x v="1"/>
    <s v="Trail Boots"/>
    <n v="2"/>
    <n v="146.09"/>
    <n v="0.1"/>
    <n v="79.36"/>
    <n v="262.96199999999999"/>
    <n v="158.72"/>
    <n v="104.24199999999999"/>
    <n v="0.39641469109605187"/>
    <n v="2026"/>
    <x v="2"/>
    <n v="7"/>
    <x v="6"/>
  </r>
  <r>
    <n v="2147"/>
    <x v="193"/>
    <n v="3"/>
    <s v="Jul"/>
    <x v="6"/>
    <x v="0"/>
    <x v="1"/>
    <x v="14"/>
    <x v="2"/>
    <s v="New"/>
    <x v="2"/>
    <s v="Carry-On Duffel"/>
    <n v="1"/>
    <n v="131.91999999999999"/>
    <n v="0"/>
    <n v="66.19"/>
    <n v="131.91999999999999"/>
    <n v="66.19"/>
    <n v="65.72999999999999"/>
    <n v="0.49825651910248631"/>
    <n v="2026"/>
    <x v="2"/>
    <n v="7"/>
    <x v="6"/>
  </r>
  <r>
    <n v="2385"/>
    <x v="193"/>
    <n v="3"/>
    <s v="Jul"/>
    <x v="6"/>
    <x v="0"/>
    <x v="1"/>
    <x v="11"/>
    <x v="1"/>
    <s v="Business"/>
    <x v="3"/>
    <s v="Portable Camp Stove"/>
    <n v="6"/>
    <n v="83.28"/>
    <n v="0.15"/>
    <n v="38.76"/>
    <n v="424.72800000000001"/>
    <n v="232.56"/>
    <n v="192.16800000000001"/>
    <n v="0.45244956772334294"/>
    <n v="2026"/>
    <x v="2"/>
    <n v="7"/>
    <x v="6"/>
  </r>
  <r>
    <n v="2517"/>
    <x v="193"/>
    <n v="3"/>
    <s v="Jul"/>
    <x v="6"/>
    <x v="0"/>
    <x v="1"/>
    <x v="6"/>
    <x v="0"/>
    <s v="New"/>
    <x v="2"/>
    <s v="Insulated Bottle"/>
    <n v="1"/>
    <n v="36.479999999999997"/>
    <n v="0.05"/>
    <n v="13.22"/>
    <n v="34.655999999999999"/>
    <n v="13.22"/>
    <n v="21.436"/>
    <n v="0.61853647276084955"/>
    <n v="2026"/>
    <x v="2"/>
    <n v="7"/>
    <x v="6"/>
  </r>
  <r>
    <n v="2746"/>
    <x v="193"/>
    <n v="3"/>
    <s v="Jul"/>
    <x v="6"/>
    <x v="0"/>
    <x v="0"/>
    <x v="0"/>
    <x v="2"/>
    <s v="New"/>
    <x v="1"/>
    <s v="Summit Backpack 45L"/>
    <n v="3"/>
    <n v="155.44"/>
    <n v="0.05"/>
    <n v="79.95"/>
    <n v="443.00399999999996"/>
    <n v="239.85000000000002"/>
    <n v="203.15399999999994"/>
    <n v="0.45858276674702703"/>
    <n v="2026"/>
    <x v="2"/>
    <n v="7"/>
    <x v="6"/>
  </r>
  <r>
    <n v="3297"/>
    <x v="193"/>
    <n v="3"/>
    <s v="Jul"/>
    <x v="6"/>
    <x v="0"/>
    <x v="0"/>
    <x v="15"/>
    <x v="1"/>
    <s v="Returning"/>
    <x v="4"/>
    <s v="Resistance Band Set"/>
    <n v="6"/>
    <n v="40.58"/>
    <n v="0.15"/>
    <n v="15.06"/>
    <n v="206.958"/>
    <n v="90.36"/>
    <n v="116.598"/>
    <n v="0.5633896732670397"/>
    <n v="2026"/>
    <x v="2"/>
    <n v="7"/>
    <x v="6"/>
  </r>
  <r>
    <n v="772"/>
    <x v="194"/>
    <n v="3"/>
    <s v="Jul"/>
    <x v="6"/>
    <x v="0"/>
    <x v="3"/>
    <x v="13"/>
    <x v="0"/>
    <s v="Returning"/>
    <x v="0"/>
    <s v="Cycling Pack 12L"/>
    <n v="2"/>
    <n v="101.03"/>
    <n v="0.1"/>
    <n v="50.98"/>
    <n v="181.85400000000001"/>
    <n v="101.96"/>
    <n v="79.89400000000002"/>
    <n v="0.43933045190097558"/>
    <n v="2026"/>
    <x v="2"/>
    <n v="7"/>
    <x v="6"/>
  </r>
  <r>
    <n v="838"/>
    <x v="194"/>
    <n v="3"/>
    <s v="Jul"/>
    <x v="6"/>
    <x v="0"/>
    <x v="0"/>
    <x v="9"/>
    <x v="2"/>
    <s v="Returning"/>
    <x v="3"/>
    <s v="Portable Camp Stove"/>
    <n v="1"/>
    <n v="80.150000000000006"/>
    <n v="0.05"/>
    <n v="38.89"/>
    <n v="76.142499999999998"/>
    <n v="38.89"/>
    <n v="37.252499999999998"/>
    <n v="0.48924713530551267"/>
    <n v="2026"/>
    <x v="2"/>
    <n v="7"/>
    <x v="6"/>
  </r>
  <r>
    <n v="1144"/>
    <x v="194"/>
    <n v="3"/>
    <s v="Jul"/>
    <x v="6"/>
    <x v="0"/>
    <x v="2"/>
    <x v="2"/>
    <x v="2"/>
    <s v="New"/>
    <x v="3"/>
    <s v="Portable Camp Stove"/>
    <n v="1"/>
    <n v="83.74"/>
    <n v="0"/>
    <n v="38.96"/>
    <n v="83.74"/>
    <n v="38.96"/>
    <n v="44.779999999999994"/>
    <n v="0.53475041796035339"/>
    <n v="2026"/>
    <x v="2"/>
    <n v="7"/>
    <x v="6"/>
  </r>
  <r>
    <n v="1686"/>
    <x v="194"/>
    <n v="3"/>
    <s v="Jul"/>
    <x v="6"/>
    <x v="0"/>
    <x v="2"/>
    <x v="5"/>
    <x v="1"/>
    <s v="Returning"/>
    <x v="2"/>
    <s v="Insulated Bottle"/>
    <n v="8"/>
    <n v="35.75"/>
    <n v="0.15"/>
    <n v="13.56"/>
    <n v="243.1"/>
    <n v="108.48"/>
    <n v="134.62"/>
    <n v="0.55376388317564795"/>
    <n v="2026"/>
    <x v="2"/>
    <n v="7"/>
    <x v="6"/>
  </r>
  <r>
    <n v="2823"/>
    <x v="194"/>
    <n v="3"/>
    <s v="Jul"/>
    <x v="6"/>
    <x v="0"/>
    <x v="0"/>
    <x v="15"/>
    <x v="0"/>
    <s v="New"/>
    <x v="0"/>
    <s v="Commuter Helmet"/>
    <n v="3"/>
    <n v="81.39"/>
    <n v="0"/>
    <n v="43.54"/>
    <n v="244.17000000000002"/>
    <n v="130.62"/>
    <n v="113.55000000000001"/>
    <n v="0.46504484580415284"/>
    <n v="2026"/>
    <x v="2"/>
    <n v="7"/>
    <x v="6"/>
  </r>
  <r>
    <n v="2883"/>
    <x v="194"/>
    <n v="3"/>
    <s v="Jul"/>
    <x v="6"/>
    <x v="0"/>
    <x v="2"/>
    <x v="10"/>
    <x v="3"/>
    <s v="New"/>
    <x v="2"/>
    <s v="Insulated Bottle"/>
    <n v="1"/>
    <n v="36.799999999999997"/>
    <n v="0"/>
    <n v="13.91"/>
    <n v="36.799999999999997"/>
    <n v="13.91"/>
    <n v="22.889999999999997"/>
    <n v="0.62201086956521734"/>
    <n v="2026"/>
    <x v="2"/>
    <n v="7"/>
    <x v="6"/>
  </r>
  <r>
    <n v="3259"/>
    <x v="194"/>
    <n v="3"/>
    <s v="Jul"/>
    <x v="6"/>
    <x v="0"/>
    <x v="2"/>
    <x v="16"/>
    <x v="1"/>
    <s v="Returning"/>
    <x v="3"/>
    <s v="Trail Tent 2P"/>
    <n v="6"/>
    <n v="194.15"/>
    <n v="0.1"/>
    <n v="105.12"/>
    <n v="1048.4100000000001"/>
    <n v="630.72"/>
    <n v="417.69000000000005"/>
    <n v="0.3984032964202936"/>
    <n v="2026"/>
    <x v="2"/>
    <n v="7"/>
    <x v="6"/>
  </r>
  <r>
    <n v="3709"/>
    <x v="194"/>
    <n v="3"/>
    <s v="Jul"/>
    <x v="6"/>
    <x v="0"/>
    <x v="0"/>
    <x v="9"/>
    <x v="0"/>
    <s v="New"/>
    <x v="4"/>
    <s v="Training Mat"/>
    <n v="1"/>
    <n v="50.94"/>
    <n v="0"/>
    <n v="22.28"/>
    <n v="50.94"/>
    <n v="22.28"/>
    <n v="28.659999999999997"/>
    <n v="0.5626226933647428"/>
    <n v="2026"/>
    <x v="2"/>
    <n v="7"/>
    <x v="6"/>
  </r>
  <r>
    <n v="61"/>
    <x v="195"/>
    <n v="3"/>
    <s v="Jul"/>
    <x v="6"/>
    <x v="0"/>
    <x v="3"/>
    <x v="8"/>
    <x v="0"/>
    <s v="Returning"/>
    <x v="4"/>
    <s v="Weighted Vest"/>
    <n v="2"/>
    <n v="125.89"/>
    <n v="0"/>
    <n v="70.8"/>
    <n v="251.78"/>
    <n v="141.6"/>
    <n v="110.18"/>
    <n v="0.43760425768528083"/>
    <n v="2026"/>
    <x v="2"/>
    <n v="7"/>
    <x v="6"/>
  </r>
  <r>
    <n v="357"/>
    <x v="195"/>
    <n v="3"/>
    <s v="Jul"/>
    <x v="6"/>
    <x v="0"/>
    <x v="0"/>
    <x v="9"/>
    <x v="0"/>
    <s v="New"/>
    <x v="4"/>
    <s v="Training Mat"/>
    <n v="2"/>
    <n v="51.9"/>
    <n v="0"/>
    <n v="21.82"/>
    <n v="103.8"/>
    <n v="43.64"/>
    <n v="60.16"/>
    <n v="0.57957610789980729"/>
    <n v="2026"/>
    <x v="2"/>
    <n v="7"/>
    <x v="6"/>
  </r>
  <r>
    <n v="1607"/>
    <x v="195"/>
    <n v="3"/>
    <s v="Jul"/>
    <x v="6"/>
    <x v="0"/>
    <x v="0"/>
    <x v="0"/>
    <x v="2"/>
    <s v="New"/>
    <x v="4"/>
    <s v="Resistance Band Set"/>
    <n v="2"/>
    <n v="39.75"/>
    <n v="0"/>
    <n v="14.78"/>
    <n v="79.5"/>
    <n v="29.56"/>
    <n v="49.94"/>
    <n v="0.62817610062893081"/>
    <n v="2026"/>
    <x v="2"/>
    <n v="7"/>
    <x v="6"/>
  </r>
  <r>
    <n v="3295"/>
    <x v="195"/>
    <n v="3"/>
    <s v="Jul"/>
    <x v="6"/>
    <x v="0"/>
    <x v="1"/>
    <x v="12"/>
    <x v="3"/>
    <s v="Returning"/>
    <x v="1"/>
    <s v="Hiking Daypack 20L"/>
    <n v="1"/>
    <n v="93.46"/>
    <n v="0.15"/>
    <n v="46.65"/>
    <n v="79.440999999999988"/>
    <n v="46.65"/>
    <n v="32.79099999999999"/>
    <n v="0.41277174255107557"/>
    <n v="2026"/>
    <x v="2"/>
    <n v="7"/>
    <x v="6"/>
  </r>
  <r>
    <n v="4048"/>
    <x v="195"/>
    <n v="3"/>
    <s v="Jul"/>
    <x v="6"/>
    <x v="0"/>
    <x v="3"/>
    <x v="13"/>
    <x v="1"/>
    <s v="Business"/>
    <x v="0"/>
    <s v="Commuter Helmet"/>
    <n v="3"/>
    <n v="82.79"/>
    <n v="0.1"/>
    <n v="43.07"/>
    <n v="223.53300000000002"/>
    <n v="129.21"/>
    <n v="94.323000000000008"/>
    <n v="0.42196454214813922"/>
    <n v="2026"/>
    <x v="2"/>
    <n v="7"/>
    <x v="6"/>
  </r>
  <r>
    <n v="4424"/>
    <x v="195"/>
    <n v="3"/>
    <s v="Jul"/>
    <x v="6"/>
    <x v="0"/>
    <x v="2"/>
    <x v="2"/>
    <x v="2"/>
    <s v="Business"/>
    <x v="1"/>
    <s v="Hiking Daypack 20L"/>
    <n v="1"/>
    <n v="92.54"/>
    <n v="0"/>
    <n v="44.48"/>
    <n v="92.54"/>
    <n v="44.48"/>
    <n v="48.060000000000009"/>
    <n v="0.51934298681651181"/>
    <n v="2026"/>
    <x v="2"/>
    <n v="7"/>
    <x v="6"/>
  </r>
  <r>
    <n v="4732"/>
    <x v="195"/>
    <n v="3"/>
    <s v="Jul"/>
    <x v="6"/>
    <x v="0"/>
    <x v="1"/>
    <x v="14"/>
    <x v="2"/>
    <s v="New"/>
    <x v="2"/>
    <s v="Packing Cube Set"/>
    <n v="1"/>
    <n v="46.53"/>
    <n v="0"/>
    <n v="18.829999999999998"/>
    <n v="46.53"/>
    <n v="18.829999999999998"/>
    <n v="27.700000000000003"/>
    <n v="0.59531485063399958"/>
    <n v="2026"/>
    <x v="2"/>
    <n v="7"/>
    <x v="6"/>
  </r>
  <r>
    <n v="194"/>
    <x v="196"/>
    <n v="3"/>
    <s v="Jul"/>
    <x v="6"/>
    <x v="0"/>
    <x v="1"/>
    <x v="12"/>
    <x v="0"/>
    <s v="Returning"/>
    <x v="0"/>
    <s v="Trail Bike Light"/>
    <n v="2"/>
    <n v="49.69"/>
    <n v="0"/>
    <n v="21.97"/>
    <n v="99.38"/>
    <n v="43.94"/>
    <n v="55.44"/>
    <n v="0.557858724089354"/>
    <n v="2026"/>
    <x v="2"/>
    <n v="7"/>
    <x v="6"/>
  </r>
  <r>
    <n v="258"/>
    <x v="196"/>
    <n v="3"/>
    <s v="Jul"/>
    <x v="6"/>
    <x v="0"/>
    <x v="3"/>
    <x v="8"/>
    <x v="3"/>
    <s v="New"/>
    <x v="1"/>
    <s v="Trekking Poles"/>
    <n v="3"/>
    <n v="71.34"/>
    <n v="0.1"/>
    <n v="31.71"/>
    <n v="192.61800000000002"/>
    <n v="95.13"/>
    <n v="97.488000000000028"/>
    <n v="0.50612092327819835"/>
    <n v="2026"/>
    <x v="2"/>
    <n v="7"/>
    <x v="6"/>
  </r>
  <r>
    <n v="543"/>
    <x v="196"/>
    <n v="3"/>
    <s v="Jul"/>
    <x v="6"/>
    <x v="0"/>
    <x v="1"/>
    <x v="14"/>
    <x v="3"/>
    <s v="Returning"/>
    <x v="0"/>
    <s v="Commuter Helmet"/>
    <n v="1"/>
    <n v="83.03"/>
    <n v="0"/>
    <n v="42.41"/>
    <n v="83.03"/>
    <n v="42.41"/>
    <n v="40.620000000000005"/>
    <n v="0.48922076357942917"/>
    <n v="2026"/>
    <x v="2"/>
    <n v="7"/>
    <x v="6"/>
  </r>
  <r>
    <n v="972"/>
    <x v="196"/>
    <n v="3"/>
    <s v="Jul"/>
    <x v="6"/>
    <x v="0"/>
    <x v="3"/>
    <x v="4"/>
    <x v="0"/>
    <s v="Returning"/>
    <x v="4"/>
    <s v="Resistance Band Set"/>
    <n v="1"/>
    <n v="40.799999999999997"/>
    <n v="0"/>
    <n v="14.42"/>
    <n v="40.799999999999997"/>
    <n v="14.42"/>
    <n v="26.379999999999995"/>
    <n v="0.64656862745098032"/>
    <n v="2026"/>
    <x v="2"/>
    <n v="7"/>
    <x v="6"/>
  </r>
  <r>
    <n v="1146"/>
    <x v="196"/>
    <n v="3"/>
    <s v="Jul"/>
    <x v="6"/>
    <x v="0"/>
    <x v="1"/>
    <x v="6"/>
    <x v="3"/>
    <s v="Returning"/>
    <x v="3"/>
    <s v="Compact Sleeping Bag"/>
    <n v="2"/>
    <n v="125.34"/>
    <n v="0.15"/>
    <n v="59.04"/>
    <n v="213.078"/>
    <n v="118.08"/>
    <n v="94.998000000000005"/>
    <n v="0.44583673584321237"/>
    <n v="2026"/>
    <x v="2"/>
    <n v="7"/>
    <x v="6"/>
  </r>
  <r>
    <n v="1464"/>
    <x v="196"/>
    <n v="3"/>
    <s v="Jul"/>
    <x v="6"/>
    <x v="0"/>
    <x v="0"/>
    <x v="9"/>
    <x v="0"/>
    <s v="Returning"/>
    <x v="4"/>
    <s v="Weighted Vest"/>
    <n v="1"/>
    <n v="122.73"/>
    <n v="0.1"/>
    <n v="70.540000000000006"/>
    <n v="110.45700000000001"/>
    <n v="70.540000000000006"/>
    <n v="39.917000000000002"/>
    <n v="0.36138044668966202"/>
    <n v="2026"/>
    <x v="2"/>
    <n v="7"/>
    <x v="6"/>
  </r>
  <r>
    <n v="1581"/>
    <x v="196"/>
    <n v="3"/>
    <s v="Jul"/>
    <x v="6"/>
    <x v="0"/>
    <x v="2"/>
    <x v="5"/>
    <x v="2"/>
    <s v="New"/>
    <x v="1"/>
    <s v="Hiking Daypack 20L"/>
    <n v="5"/>
    <n v="92.72"/>
    <n v="0.1"/>
    <n v="46.2"/>
    <n v="417.24"/>
    <n v="231"/>
    <n v="186.24"/>
    <n v="0.44636180615473109"/>
    <n v="2026"/>
    <x v="2"/>
    <n v="7"/>
    <x v="6"/>
  </r>
  <r>
    <n v="1894"/>
    <x v="196"/>
    <n v="3"/>
    <s v="Jul"/>
    <x v="6"/>
    <x v="0"/>
    <x v="3"/>
    <x v="7"/>
    <x v="1"/>
    <s v="Business"/>
    <x v="4"/>
    <s v="Recovery Roller"/>
    <n v="5"/>
    <n v="36.29"/>
    <n v="0.05"/>
    <n v="13.52"/>
    <n v="172.37749999999997"/>
    <n v="67.599999999999994"/>
    <n v="104.77749999999997"/>
    <n v="0.60783744978317933"/>
    <n v="2026"/>
    <x v="2"/>
    <n v="7"/>
    <x v="6"/>
  </r>
  <r>
    <n v="2100"/>
    <x v="196"/>
    <n v="3"/>
    <s v="Jul"/>
    <x v="6"/>
    <x v="0"/>
    <x v="2"/>
    <x v="2"/>
    <x v="0"/>
    <s v="Business"/>
    <x v="0"/>
    <s v="Trail Bike Light"/>
    <n v="2"/>
    <n v="49.84"/>
    <n v="0.1"/>
    <n v="23.06"/>
    <n v="89.712000000000003"/>
    <n v="46.12"/>
    <n v="43.592000000000006"/>
    <n v="0.48591046905653651"/>
    <n v="2026"/>
    <x v="2"/>
    <n v="7"/>
    <x v="6"/>
  </r>
  <r>
    <n v="2902"/>
    <x v="196"/>
    <n v="3"/>
    <s v="Jul"/>
    <x v="6"/>
    <x v="0"/>
    <x v="1"/>
    <x v="12"/>
    <x v="3"/>
    <s v="Business"/>
    <x v="4"/>
    <s v="Recovery Roller"/>
    <n v="1"/>
    <n v="35.799999999999997"/>
    <n v="0"/>
    <n v="14.05"/>
    <n v="35.799999999999997"/>
    <n v="14.05"/>
    <n v="21.749999999999996"/>
    <n v="0.60754189944134074"/>
    <n v="2026"/>
    <x v="2"/>
    <n v="7"/>
    <x v="6"/>
  </r>
  <r>
    <n v="3115"/>
    <x v="196"/>
    <n v="3"/>
    <s v="Jul"/>
    <x v="6"/>
    <x v="0"/>
    <x v="3"/>
    <x v="13"/>
    <x v="0"/>
    <s v="New"/>
    <x v="3"/>
    <s v="Trail Tent 2P"/>
    <n v="1"/>
    <n v="195.12"/>
    <n v="0"/>
    <n v="101.14"/>
    <n v="195.12"/>
    <n v="101.14"/>
    <n v="93.98"/>
    <n v="0.48165231652316526"/>
    <n v="2026"/>
    <x v="2"/>
    <n v="7"/>
    <x v="6"/>
  </r>
  <r>
    <n v="3546"/>
    <x v="196"/>
    <n v="3"/>
    <s v="Jul"/>
    <x v="6"/>
    <x v="0"/>
    <x v="0"/>
    <x v="15"/>
    <x v="0"/>
    <s v="New"/>
    <x v="0"/>
    <s v="Compact Repair Kit"/>
    <n v="2"/>
    <n v="39.69"/>
    <n v="0.05"/>
    <n v="16.88"/>
    <n v="75.410999999999987"/>
    <n v="33.76"/>
    <n v="41.650999999999989"/>
    <n v="0.55231995332245953"/>
    <n v="2026"/>
    <x v="2"/>
    <n v="7"/>
    <x v="6"/>
  </r>
  <r>
    <n v="4224"/>
    <x v="196"/>
    <n v="3"/>
    <s v="Jul"/>
    <x v="6"/>
    <x v="0"/>
    <x v="2"/>
    <x v="3"/>
    <x v="2"/>
    <s v="Returning"/>
    <x v="3"/>
    <s v="Alpine Tent 4P"/>
    <n v="1"/>
    <n v="348.73"/>
    <n v="0.15"/>
    <n v="190.33"/>
    <n v="296.4205"/>
    <n v="190.33"/>
    <n v="106.09049999999999"/>
    <n v="0.35790540802677273"/>
    <n v="2026"/>
    <x v="2"/>
    <n v="7"/>
    <x v="6"/>
  </r>
  <r>
    <n v="4858"/>
    <x v="196"/>
    <n v="3"/>
    <s v="Jul"/>
    <x v="6"/>
    <x v="0"/>
    <x v="1"/>
    <x v="12"/>
    <x v="2"/>
    <s v="Returning"/>
    <x v="2"/>
    <s v="Insulated Bottle"/>
    <n v="1"/>
    <n v="35.5"/>
    <n v="0"/>
    <n v="13.26"/>
    <n v="35.5"/>
    <n v="13.26"/>
    <n v="22.240000000000002"/>
    <n v="0.62647887323943663"/>
    <n v="2026"/>
    <x v="2"/>
    <n v="7"/>
    <x v="6"/>
  </r>
  <r>
    <n v="768"/>
    <x v="197"/>
    <n v="3"/>
    <s v="Jul"/>
    <x v="6"/>
    <x v="0"/>
    <x v="0"/>
    <x v="9"/>
    <x v="0"/>
    <s v="Business"/>
    <x v="2"/>
    <s v="Packing Cube Set"/>
    <n v="1"/>
    <n v="46.44"/>
    <n v="0"/>
    <n v="18.47"/>
    <n v="46.44"/>
    <n v="18.47"/>
    <n v="27.97"/>
    <n v="0.60228251507321273"/>
    <n v="2026"/>
    <x v="2"/>
    <n v="7"/>
    <x v="6"/>
  </r>
  <r>
    <n v="1901"/>
    <x v="197"/>
    <n v="3"/>
    <s v="Jul"/>
    <x v="6"/>
    <x v="0"/>
    <x v="1"/>
    <x v="14"/>
    <x v="0"/>
    <s v="New"/>
    <x v="1"/>
    <s v="Trekking Poles"/>
    <n v="1"/>
    <n v="70.44"/>
    <n v="0.05"/>
    <n v="32.229999999999997"/>
    <n v="66.917999999999992"/>
    <n v="32.229999999999997"/>
    <n v="34.687999999999995"/>
    <n v="0.51836576108072563"/>
    <n v="2026"/>
    <x v="2"/>
    <n v="7"/>
    <x v="6"/>
  </r>
  <r>
    <n v="2226"/>
    <x v="197"/>
    <n v="3"/>
    <s v="Jul"/>
    <x v="6"/>
    <x v="0"/>
    <x v="0"/>
    <x v="15"/>
    <x v="2"/>
    <s v="New"/>
    <x v="1"/>
    <s v="Trekking Poles"/>
    <n v="1"/>
    <n v="69.78"/>
    <n v="0.05"/>
    <n v="32.83"/>
    <n v="66.290999999999997"/>
    <n v="32.83"/>
    <n v="33.460999999999999"/>
    <n v="0.50475931876121949"/>
    <n v="2026"/>
    <x v="2"/>
    <n v="7"/>
    <x v="6"/>
  </r>
  <r>
    <n v="2660"/>
    <x v="197"/>
    <n v="3"/>
    <s v="Jul"/>
    <x v="6"/>
    <x v="0"/>
    <x v="2"/>
    <x v="5"/>
    <x v="2"/>
    <s v="New"/>
    <x v="2"/>
    <s v="Insulated Bottle"/>
    <n v="4"/>
    <n v="35.450000000000003"/>
    <n v="0.1"/>
    <n v="13.83"/>
    <n v="127.62000000000002"/>
    <n v="55.32"/>
    <n v="72.300000000000011"/>
    <n v="0.56652562294311237"/>
    <n v="2026"/>
    <x v="2"/>
    <n v="7"/>
    <x v="6"/>
  </r>
  <r>
    <n v="3004"/>
    <x v="197"/>
    <n v="3"/>
    <s v="Jul"/>
    <x v="6"/>
    <x v="0"/>
    <x v="3"/>
    <x v="8"/>
    <x v="0"/>
    <s v="Returning"/>
    <x v="0"/>
    <s v="Trail Bike Light"/>
    <n v="1"/>
    <n v="50.82"/>
    <n v="0.05"/>
    <n v="22.36"/>
    <n v="48.278999999999996"/>
    <n v="22.36"/>
    <n v="25.918999999999997"/>
    <n v="0.5368586756146565"/>
    <n v="2026"/>
    <x v="2"/>
    <n v="7"/>
    <x v="6"/>
  </r>
  <r>
    <n v="4020"/>
    <x v="197"/>
    <n v="3"/>
    <s v="Jul"/>
    <x v="6"/>
    <x v="0"/>
    <x v="2"/>
    <x v="2"/>
    <x v="0"/>
    <s v="Returning"/>
    <x v="3"/>
    <s v="Compact Sleeping Bag"/>
    <n v="1"/>
    <n v="126.13"/>
    <n v="0.15"/>
    <n v="60.43"/>
    <n v="107.2105"/>
    <n v="60.43"/>
    <n v="46.780499999999996"/>
    <n v="0.43634252242084498"/>
    <n v="2026"/>
    <x v="2"/>
    <n v="7"/>
    <x v="6"/>
  </r>
  <r>
    <n v="4154"/>
    <x v="197"/>
    <n v="3"/>
    <s v="Jul"/>
    <x v="6"/>
    <x v="0"/>
    <x v="2"/>
    <x v="10"/>
    <x v="0"/>
    <s v="Returning"/>
    <x v="1"/>
    <s v="Trekking Poles"/>
    <n v="3"/>
    <n v="72.150000000000006"/>
    <n v="0"/>
    <n v="33.01"/>
    <n v="216.45000000000002"/>
    <n v="99.03"/>
    <n v="117.42000000000002"/>
    <n v="0.54248094248094247"/>
    <n v="2026"/>
    <x v="2"/>
    <n v="7"/>
    <x v="6"/>
  </r>
  <r>
    <n v="4957"/>
    <x v="197"/>
    <n v="3"/>
    <s v="Jul"/>
    <x v="6"/>
    <x v="0"/>
    <x v="1"/>
    <x v="1"/>
    <x v="0"/>
    <s v="Returning"/>
    <x v="4"/>
    <s v="Recovery Roller"/>
    <n v="1"/>
    <n v="35.58"/>
    <n v="0"/>
    <n v="13.68"/>
    <n v="35.58"/>
    <n v="13.68"/>
    <n v="21.9"/>
    <n v="0.61551433389544685"/>
    <n v="2026"/>
    <x v="2"/>
    <n v="7"/>
    <x v="6"/>
  </r>
  <r>
    <n v="945"/>
    <x v="198"/>
    <n v="3"/>
    <s v="Jul"/>
    <x v="6"/>
    <x v="0"/>
    <x v="2"/>
    <x v="3"/>
    <x v="0"/>
    <s v="New"/>
    <x v="1"/>
    <s v="Summit Backpack 45L"/>
    <n v="1"/>
    <n v="154.9"/>
    <n v="0.05"/>
    <n v="77.819999999999993"/>
    <n v="147.155"/>
    <n v="77.819999999999993"/>
    <n v="69.335000000000008"/>
    <n v="0.47116985491488572"/>
    <n v="2026"/>
    <x v="2"/>
    <n v="7"/>
    <x v="6"/>
  </r>
  <r>
    <n v="1726"/>
    <x v="198"/>
    <n v="3"/>
    <s v="Jul"/>
    <x v="6"/>
    <x v="0"/>
    <x v="1"/>
    <x v="14"/>
    <x v="2"/>
    <s v="Business"/>
    <x v="3"/>
    <s v="Portable Camp Stove"/>
    <n v="2"/>
    <n v="80.98"/>
    <n v="0.05"/>
    <n v="39.85"/>
    <n v="153.86199999999999"/>
    <n v="79.7"/>
    <n v="74.161999999999992"/>
    <n v="0.48200335365457353"/>
    <n v="2026"/>
    <x v="2"/>
    <n v="7"/>
    <x v="6"/>
  </r>
  <r>
    <n v="1790"/>
    <x v="198"/>
    <n v="3"/>
    <s v="Jul"/>
    <x v="6"/>
    <x v="0"/>
    <x v="1"/>
    <x v="12"/>
    <x v="0"/>
    <s v="New"/>
    <x v="1"/>
    <s v="Hiking Daypack 20L"/>
    <n v="1"/>
    <n v="91.36"/>
    <n v="0"/>
    <n v="44.86"/>
    <n v="91.36"/>
    <n v="44.86"/>
    <n v="46.5"/>
    <n v="0.50897548161120842"/>
    <n v="2026"/>
    <x v="2"/>
    <n v="7"/>
    <x v="6"/>
  </r>
  <r>
    <n v="2193"/>
    <x v="198"/>
    <n v="3"/>
    <s v="Jul"/>
    <x v="6"/>
    <x v="0"/>
    <x v="2"/>
    <x v="2"/>
    <x v="0"/>
    <s v="Returning"/>
    <x v="0"/>
    <s v="Compact Repair Kit"/>
    <n v="2"/>
    <n v="39.409999999999997"/>
    <n v="0"/>
    <n v="16.8"/>
    <n v="78.819999999999993"/>
    <n v="33.6"/>
    <n v="45.219999999999992"/>
    <n v="0.57371225577264651"/>
    <n v="2026"/>
    <x v="2"/>
    <n v="7"/>
    <x v="6"/>
  </r>
  <r>
    <n v="2781"/>
    <x v="198"/>
    <n v="3"/>
    <s v="Jul"/>
    <x v="6"/>
    <x v="0"/>
    <x v="0"/>
    <x v="0"/>
    <x v="0"/>
    <s v="Returning"/>
    <x v="2"/>
    <s v="Carry-On Duffel"/>
    <n v="2"/>
    <n v="134.99"/>
    <n v="0"/>
    <n v="68.77"/>
    <n v="269.98"/>
    <n v="137.54"/>
    <n v="132.44000000000003"/>
    <n v="0.49055485591525305"/>
    <n v="2026"/>
    <x v="2"/>
    <n v="7"/>
    <x v="6"/>
  </r>
  <r>
    <n v="3043"/>
    <x v="198"/>
    <n v="3"/>
    <s v="Jul"/>
    <x v="6"/>
    <x v="0"/>
    <x v="1"/>
    <x v="12"/>
    <x v="3"/>
    <s v="New"/>
    <x v="0"/>
    <s v="Compact Repair Kit"/>
    <n v="2"/>
    <n v="40.93"/>
    <n v="0.05"/>
    <n v="16.89"/>
    <n v="77.766999999999996"/>
    <n v="33.78"/>
    <n v="43.986999999999995"/>
    <n v="0.56562552239381736"/>
    <n v="2026"/>
    <x v="2"/>
    <n v="7"/>
    <x v="6"/>
  </r>
  <r>
    <n v="3102"/>
    <x v="198"/>
    <n v="3"/>
    <s v="Jul"/>
    <x v="6"/>
    <x v="0"/>
    <x v="3"/>
    <x v="13"/>
    <x v="3"/>
    <s v="Returning"/>
    <x v="1"/>
    <s v="Hiking Daypack 20L"/>
    <n v="1"/>
    <n v="90.02"/>
    <n v="0.05"/>
    <n v="45.83"/>
    <n v="85.518999999999991"/>
    <n v="45.83"/>
    <n v="39.688999999999993"/>
    <n v="0.46409569803201622"/>
    <n v="2026"/>
    <x v="2"/>
    <n v="7"/>
    <x v="6"/>
  </r>
  <r>
    <n v="3156"/>
    <x v="198"/>
    <n v="3"/>
    <s v="Jul"/>
    <x v="6"/>
    <x v="0"/>
    <x v="0"/>
    <x v="0"/>
    <x v="2"/>
    <s v="Returning"/>
    <x v="4"/>
    <s v="Training Mat"/>
    <n v="2"/>
    <n v="50.73"/>
    <n v="0"/>
    <n v="21.87"/>
    <n v="101.46"/>
    <n v="43.74"/>
    <n v="57.719999999999992"/>
    <n v="0.56889414547604966"/>
    <n v="2026"/>
    <x v="2"/>
    <n v="7"/>
    <x v="6"/>
  </r>
  <r>
    <n v="3308"/>
    <x v="198"/>
    <n v="3"/>
    <s v="Jul"/>
    <x v="6"/>
    <x v="0"/>
    <x v="3"/>
    <x v="13"/>
    <x v="2"/>
    <s v="New"/>
    <x v="4"/>
    <s v="Weighted Vest"/>
    <n v="3"/>
    <n v="121.05"/>
    <n v="0.05"/>
    <n v="68.56"/>
    <n v="344.99249999999995"/>
    <n v="205.68"/>
    <n v="139.31249999999994"/>
    <n v="0.40381312637231231"/>
    <n v="2026"/>
    <x v="2"/>
    <n v="7"/>
    <x v="6"/>
  </r>
  <r>
    <n v="3329"/>
    <x v="198"/>
    <n v="3"/>
    <s v="Jul"/>
    <x v="6"/>
    <x v="0"/>
    <x v="1"/>
    <x v="11"/>
    <x v="0"/>
    <s v="New"/>
    <x v="0"/>
    <s v="Commuter Helmet"/>
    <n v="2"/>
    <n v="81.739999999999995"/>
    <n v="0"/>
    <n v="42.75"/>
    <n v="163.47999999999999"/>
    <n v="85.5"/>
    <n v="77.97999999999999"/>
    <n v="0.47700024467824809"/>
    <n v="2026"/>
    <x v="2"/>
    <n v="7"/>
    <x v="6"/>
  </r>
  <r>
    <n v="4102"/>
    <x v="198"/>
    <n v="3"/>
    <s v="Jul"/>
    <x v="6"/>
    <x v="0"/>
    <x v="1"/>
    <x v="12"/>
    <x v="0"/>
    <s v="Returning"/>
    <x v="1"/>
    <s v="Summit Backpack 45L"/>
    <n v="3"/>
    <n v="154.01"/>
    <n v="0.1"/>
    <n v="78.78"/>
    <n v="415.827"/>
    <n v="236.34"/>
    <n v="179.48699999999999"/>
    <n v="0.43163863818366771"/>
    <n v="2026"/>
    <x v="2"/>
    <n v="7"/>
    <x v="6"/>
  </r>
  <r>
    <n v="4109"/>
    <x v="198"/>
    <n v="3"/>
    <s v="Jul"/>
    <x v="6"/>
    <x v="0"/>
    <x v="1"/>
    <x v="12"/>
    <x v="3"/>
    <s v="New"/>
    <x v="0"/>
    <s v="Cycling Pack 12L"/>
    <n v="4"/>
    <n v="101.61"/>
    <n v="0"/>
    <n v="51.68"/>
    <n v="406.44"/>
    <n v="206.72"/>
    <n v="199.72"/>
    <n v="0.49138864285011319"/>
    <n v="2026"/>
    <x v="2"/>
    <n v="7"/>
    <x v="6"/>
  </r>
  <r>
    <n v="4813"/>
    <x v="198"/>
    <n v="3"/>
    <s v="Jul"/>
    <x v="6"/>
    <x v="0"/>
    <x v="2"/>
    <x v="10"/>
    <x v="2"/>
    <s v="Returning"/>
    <x v="4"/>
    <s v="Recovery Roller"/>
    <n v="2"/>
    <n v="36.869999999999997"/>
    <n v="0.15"/>
    <n v="13.94"/>
    <n v="62.678999999999995"/>
    <n v="27.88"/>
    <n v="34.798999999999992"/>
    <n v="0.55519392459994565"/>
    <n v="2026"/>
    <x v="2"/>
    <n v="7"/>
    <x v="6"/>
  </r>
  <r>
    <n v="5054"/>
    <x v="198"/>
    <n v="3"/>
    <s v="Jul"/>
    <x v="6"/>
    <x v="0"/>
    <x v="3"/>
    <x v="8"/>
    <x v="0"/>
    <s v="New"/>
    <x v="3"/>
    <s v="Compact Sleeping Bag"/>
    <n v="2"/>
    <n v="121.06"/>
    <n v="0"/>
    <n v="59.62"/>
    <n v="242.12"/>
    <n v="119.24"/>
    <n v="122.88000000000001"/>
    <n v="0.50751693375185858"/>
    <n v="2026"/>
    <x v="2"/>
    <n v="7"/>
    <x v="6"/>
  </r>
  <r>
    <n v="138"/>
    <x v="199"/>
    <n v="3"/>
    <s v="Jul"/>
    <x v="6"/>
    <x v="0"/>
    <x v="1"/>
    <x v="12"/>
    <x v="0"/>
    <s v="New"/>
    <x v="1"/>
    <s v="Trekking Poles"/>
    <n v="2"/>
    <n v="71.81"/>
    <n v="0"/>
    <n v="32.35"/>
    <n v="143.62"/>
    <n v="64.7"/>
    <n v="78.92"/>
    <n v="0.54950563988302459"/>
    <n v="2026"/>
    <x v="2"/>
    <n v="7"/>
    <x v="6"/>
  </r>
  <r>
    <n v="433"/>
    <x v="199"/>
    <n v="3"/>
    <s v="Jul"/>
    <x v="6"/>
    <x v="0"/>
    <x v="1"/>
    <x v="12"/>
    <x v="0"/>
    <s v="New"/>
    <x v="1"/>
    <s v="Trail Boots"/>
    <n v="4"/>
    <n v="145.18"/>
    <n v="0"/>
    <n v="79.540000000000006"/>
    <n v="580.72"/>
    <n v="318.16000000000003"/>
    <n v="262.56"/>
    <n v="0.45212839234054275"/>
    <n v="2026"/>
    <x v="2"/>
    <n v="7"/>
    <x v="6"/>
  </r>
  <r>
    <n v="484"/>
    <x v="199"/>
    <n v="3"/>
    <s v="Jul"/>
    <x v="6"/>
    <x v="0"/>
    <x v="1"/>
    <x v="12"/>
    <x v="0"/>
    <s v="New"/>
    <x v="4"/>
    <s v="Recovery Roller"/>
    <n v="2"/>
    <n v="36.07"/>
    <n v="0"/>
    <n v="13.6"/>
    <n v="72.14"/>
    <n v="27.2"/>
    <n v="44.94"/>
    <n v="0.62295536456889378"/>
    <n v="2026"/>
    <x v="2"/>
    <n v="7"/>
    <x v="6"/>
  </r>
  <r>
    <n v="492"/>
    <x v="199"/>
    <n v="3"/>
    <s v="Jul"/>
    <x v="6"/>
    <x v="0"/>
    <x v="1"/>
    <x v="14"/>
    <x v="2"/>
    <s v="New"/>
    <x v="1"/>
    <s v="Trekking Poles"/>
    <n v="3"/>
    <n v="72.23"/>
    <n v="0.1"/>
    <n v="31.67"/>
    <n v="195.02100000000002"/>
    <n v="95.01"/>
    <n v="100.01100000000001"/>
    <n v="0.5128216961250327"/>
    <n v="2026"/>
    <x v="2"/>
    <n v="7"/>
    <x v="6"/>
  </r>
  <r>
    <n v="626"/>
    <x v="199"/>
    <n v="3"/>
    <s v="Jul"/>
    <x v="6"/>
    <x v="0"/>
    <x v="1"/>
    <x v="14"/>
    <x v="2"/>
    <s v="Returning"/>
    <x v="2"/>
    <s v="Insulated Bottle"/>
    <n v="1"/>
    <n v="36.549999999999997"/>
    <n v="0.1"/>
    <n v="13.2"/>
    <n v="32.894999999999996"/>
    <n v="13.2"/>
    <n v="19.694999999999997"/>
    <n v="0.59872321021431829"/>
    <n v="2026"/>
    <x v="2"/>
    <n v="7"/>
    <x v="6"/>
  </r>
  <r>
    <n v="1409"/>
    <x v="199"/>
    <n v="3"/>
    <s v="Jul"/>
    <x v="6"/>
    <x v="0"/>
    <x v="1"/>
    <x v="14"/>
    <x v="0"/>
    <s v="New"/>
    <x v="3"/>
    <s v="Compact Sleeping Bag"/>
    <n v="5"/>
    <n v="124.68"/>
    <n v="0.05"/>
    <n v="60.61"/>
    <n v="592.23"/>
    <n v="303.05"/>
    <n v="289.18"/>
    <n v="0.48829002245749115"/>
    <n v="2026"/>
    <x v="2"/>
    <n v="7"/>
    <x v="6"/>
  </r>
  <r>
    <n v="1486"/>
    <x v="199"/>
    <n v="3"/>
    <s v="Jul"/>
    <x v="6"/>
    <x v="0"/>
    <x v="3"/>
    <x v="8"/>
    <x v="0"/>
    <s v="Returning"/>
    <x v="0"/>
    <s v="Cycling Pack 12L"/>
    <n v="1"/>
    <n v="101.7"/>
    <n v="0.05"/>
    <n v="49.92"/>
    <n v="96.614999999999995"/>
    <n v="49.92"/>
    <n v="46.694999999999993"/>
    <n v="0.48331004502406455"/>
    <n v="2026"/>
    <x v="2"/>
    <n v="7"/>
    <x v="6"/>
  </r>
  <r>
    <n v="1940"/>
    <x v="199"/>
    <n v="3"/>
    <s v="Jul"/>
    <x v="6"/>
    <x v="0"/>
    <x v="2"/>
    <x v="16"/>
    <x v="0"/>
    <s v="New"/>
    <x v="4"/>
    <s v="Training Mat"/>
    <n v="2"/>
    <n v="50.24"/>
    <n v="0.05"/>
    <n v="21.88"/>
    <n v="95.456000000000003"/>
    <n v="43.76"/>
    <n v="51.696000000000005"/>
    <n v="0.54156889037881328"/>
    <n v="2026"/>
    <x v="2"/>
    <n v="7"/>
    <x v="6"/>
  </r>
  <r>
    <n v="2215"/>
    <x v="199"/>
    <n v="3"/>
    <s v="Jul"/>
    <x v="6"/>
    <x v="0"/>
    <x v="3"/>
    <x v="13"/>
    <x v="2"/>
    <s v="Returning"/>
    <x v="4"/>
    <s v="Recovery Roller"/>
    <n v="3"/>
    <n v="35.53"/>
    <n v="0"/>
    <n v="14"/>
    <n v="106.59"/>
    <n v="42"/>
    <n v="64.59"/>
    <n v="0.60596678862932729"/>
    <n v="2026"/>
    <x v="2"/>
    <n v="7"/>
    <x v="6"/>
  </r>
  <r>
    <n v="2555"/>
    <x v="199"/>
    <n v="3"/>
    <s v="Jul"/>
    <x v="6"/>
    <x v="0"/>
    <x v="2"/>
    <x v="2"/>
    <x v="3"/>
    <s v="New"/>
    <x v="2"/>
    <s v="Packing Cube Set"/>
    <n v="2"/>
    <n v="46.89"/>
    <n v="0.1"/>
    <n v="18.53"/>
    <n v="84.402000000000001"/>
    <n v="37.06"/>
    <n v="47.341999999999999"/>
    <n v="0.56091087888912583"/>
    <n v="2026"/>
    <x v="2"/>
    <n v="7"/>
    <x v="6"/>
  </r>
  <r>
    <n v="4710"/>
    <x v="199"/>
    <n v="3"/>
    <s v="Jul"/>
    <x v="6"/>
    <x v="0"/>
    <x v="0"/>
    <x v="0"/>
    <x v="2"/>
    <s v="Returning"/>
    <x v="3"/>
    <s v="Trail Tent 2P"/>
    <n v="1"/>
    <n v="197.29"/>
    <n v="0.1"/>
    <n v="104.7"/>
    <n v="177.56100000000001"/>
    <n v="104.7"/>
    <n v="72.861000000000004"/>
    <n v="0.4103434875901803"/>
    <n v="2026"/>
    <x v="2"/>
    <n v="7"/>
    <x v="6"/>
  </r>
  <r>
    <n v="4974"/>
    <x v="199"/>
    <n v="3"/>
    <s v="Jul"/>
    <x v="6"/>
    <x v="0"/>
    <x v="0"/>
    <x v="9"/>
    <x v="2"/>
    <s v="Business"/>
    <x v="1"/>
    <s v="Trekking Poles"/>
    <n v="1"/>
    <n v="70.52"/>
    <n v="0.1"/>
    <n v="33.28"/>
    <n v="63.467999999999996"/>
    <n v="33.28"/>
    <n v="30.187999999999995"/>
    <n v="0.47564126804058732"/>
    <n v="2026"/>
    <x v="2"/>
    <n v="7"/>
    <x v="6"/>
  </r>
  <r>
    <n v="5048"/>
    <x v="199"/>
    <n v="3"/>
    <s v="Jul"/>
    <x v="6"/>
    <x v="0"/>
    <x v="1"/>
    <x v="12"/>
    <x v="3"/>
    <s v="New"/>
    <x v="4"/>
    <s v="Training Mat"/>
    <n v="3"/>
    <n v="49.9"/>
    <n v="0.05"/>
    <n v="22.27"/>
    <n v="142.21499999999997"/>
    <n v="66.81"/>
    <n v="75.404999999999973"/>
    <n v="0.53021833139964125"/>
    <n v="2026"/>
    <x v="2"/>
    <n v="7"/>
    <x v="6"/>
  </r>
  <r>
    <n v="1"/>
    <x v="200"/>
    <n v="3"/>
    <s v="Jul"/>
    <x v="6"/>
    <x v="0"/>
    <x v="3"/>
    <x v="7"/>
    <x v="2"/>
    <s v="New"/>
    <x v="1"/>
    <s v="Summit Backpack 45L"/>
    <n v="3"/>
    <n v="156.25"/>
    <n v="0"/>
    <n v="79.900000000000006"/>
    <n v="468.75"/>
    <n v="239.70000000000002"/>
    <n v="229.04999999999998"/>
    <n v="0.48863999999999996"/>
    <n v="2026"/>
    <x v="2"/>
    <n v="7"/>
    <x v="6"/>
  </r>
  <r>
    <n v="270"/>
    <x v="200"/>
    <n v="3"/>
    <s v="Jul"/>
    <x v="6"/>
    <x v="0"/>
    <x v="2"/>
    <x v="2"/>
    <x v="3"/>
    <s v="Returning"/>
    <x v="3"/>
    <s v="Compact Sleeping Bag"/>
    <n v="3"/>
    <n v="120.14"/>
    <n v="0"/>
    <n v="58.9"/>
    <n v="360.42"/>
    <n v="176.7"/>
    <n v="183.72000000000003"/>
    <n v="0.5097386382553688"/>
    <n v="2026"/>
    <x v="2"/>
    <n v="7"/>
    <x v="6"/>
  </r>
  <r>
    <n v="2130"/>
    <x v="200"/>
    <n v="3"/>
    <s v="Jul"/>
    <x v="6"/>
    <x v="0"/>
    <x v="1"/>
    <x v="14"/>
    <x v="2"/>
    <s v="Returning"/>
    <x v="1"/>
    <s v="Trail Boots"/>
    <n v="1"/>
    <n v="145.21"/>
    <n v="0"/>
    <n v="80.52"/>
    <n v="145.21"/>
    <n v="80.52"/>
    <n v="64.690000000000012"/>
    <n v="0.44549273466014744"/>
    <n v="2026"/>
    <x v="2"/>
    <n v="7"/>
    <x v="6"/>
  </r>
  <r>
    <n v="2474"/>
    <x v="200"/>
    <n v="3"/>
    <s v="Jul"/>
    <x v="6"/>
    <x v="0"/>
    <x v="2"/>
    <x v="2"/>
    <x v="2"/>
    <s v="Returning"/>
    <x v="0"/>
    <s v="Compact Repair Kit"/>
    <n v="2"/>
    <n v="39.78"/>
    <n v="0.1"/>
    <n v="16.260000000000002"/>
    <n v="71.603999999999999"/>
    <n v="32.520000000000003"/>
    <n v="39.083999999999996"/>
    <n v="0.54583542818836928"/>
    <n v="2026"/>
    <x v="2"/>
    <n v="7"/>
    <x v="6"/>
  </r>
  <r>
    <n v="2514"/>
    <x v="200"/>
    <n v="3"/>
    <s v="Jul"/>
    <x v="6"/>
    <x v="0"/>
    <x v="1"/>
    <x v="6"/>
    <x v="0"/>
    <s v="New"/>
    <x v="2"/>
    <s v="Travel Backpack 35L"/>
    <n v="2"/>
    <n v="161.97"/>
    <n v="0.1"/>
    <n v="88.57"/>
    <n v="291.54599999999999"/>
    <n v="177.14"/>
    <n v="114.40600000000001"/>
    <n v="0.39241148909606033"/>
    <n v="2026"/>
    <x v="2"/>
    <n v="7"/>
    <x v="6"/>
  </r>
  <r>
    <n v="2616"/>
    <x v="200"/>
    <n v="3"/>
    <s v="Jul"/>
    <x v="6"/>
    <x v="0"/>
    <x v="2"/>
    <x v="3"/>
    <x v="2"/>
    <s v="New"/>
    <x v="4"/>
    <s v="Weighted Vest"/>
    <n v="2"/>
    <n v="125.37"/>
    <n v="0"/>
    <n v="68.040000000000006"/>
    <n v="250.74"/>
    <n v="136.08000000000001"/>
    <n v="114.66"/>
    <n v="0.457286432160804"/>
    <n v="2026"/>
    <x v="2"/>
    <n v="7"/>
    <x v="6"/>
  </r>
  <r>
    <n v="2632"/>
    <x v="200"/>
    <n v="3"/>
    <s v="Jul"/>
    <x v="6"/>
    <x v="0"/>
    <x v="0"/>
    <x v="15"/>
    <x v="0"/>
    <s v="New"/>
    <x v="3"/>
    <s v="Trail Tent 2P"/>
    <n v="1"/>
    <n v="196.57"/>
    <n v="0"/>
    <n v="104.78"/>
    <n v="196.57"/>
    <n v="104.78"/>
    <n v="91.789999999999992"/>
    <n v="0.46695833545301924"/>
    <n v="2026"/>
    <x v="2"/>
    <n v="7"/>
    <x v="6"/>
  </r>
  <r>
    <n v="3725"/>
    <x v="200"/>
    <n v="3"/>
    <s v="Jul"/>
    <x v="6"/>
    <x v="0"/>
    <x v="2"/>
    <x v="16"/>
    <x v="0"/>
    <s v="Returning"/>
    <x v="3"/>
    <s v="Trail Tent 2P"/>
    <n v="2"/>
    <n v="195.74"/>
    <n v="0.05"/>
    <n v="107.17"/>
    <n v="371.90600000000001"/>
    <n v="214.34"/>
    <n v="157.566"/>
    <n v="0.4236715729243411"/>
    <n v="2026"/>
    <x v="2"/>
    <n v="7"/>
    <x v="6"/>
  </r>
  <r>
    <n v="3834"/>
    <x v="200"/>
    <n v="3"/>
    <s v="Jul"/>
    <x v="6"/>
    <x v="0"/>
    <x v="1"/>
    <x v="14"/>
    <x v="2"/>
    <s v="New"/>
    <x v="3"/>
    <s v="Trail Tent 2P"/>
    <n v="3"/>
    <n v="192.28"/>
    <n v="0"/>
    <n v="104.3"/>
    <n v="576.84"/>
    <n v="312.89999999999998"/>
    <n v="263.94000000000005"/>
    <n v="0.45756188891200339"/>
    <n v="2026"/>
    <x v="2"/>
    <n v="7"/>
    <x v="6"/>
  </r>
  <r>
    <n v="159"/>
    <x v="201"/>
    <n v="3"/>
    <s v="Jul"/>
    <x v="6"/>
    <x v="0"/>
    <x v="1"/>
    <x v="1"/>
    <x v="0"/>
    <s v="Returning"/>
    <x v="1"/>
    <s v="Trekking Poles"/>
    <n v="2"/>
    <n v="70.150000000000006"/>
    <n v="0.05"/>
    <n v="32.950000000000003"/>
    <n v="133.285"/>
    <n v="65.900000000000006"/>
    <n v="67.384999999999991"/>
    <n v="0.50557076940390888"/>
    <n v="2026"/>
    <x v="2"/>
    <n v="7"/>
    <x v="6"/>
  </r>
  <r>
    <n v="435"/>
    <x v="201"/>
    <n v="3"/>
    <s v="Jul"/>
    <x v="6"/>
    <x v="0"/>
    <x v="2"/>
    <x v="2"/>
    <x v="0"/>
    <s v="Returning"/>
    <x v="3"/>
    <s v="Alpine Tent 4P"/>
    <n v="2"/>
    <n v="342.38"/>
    <n v="0.05"/>
    <n v="192.01"/>
    <n v="650.52199999999993"/>
    <n v="384.02"/>
    <n v="266.50199999999995"/>
    <n v="0.40967407712575438"/>
    <n v="2026"/>
    <x v="2"/>
    <n v="7"/>
    <x v="6"/>
  </r>
  <r>
    <n v="1467"/>
    <x v="201"/>
    <n v="3"/>
    <s v="Jul"/>
    <x v="6"/>
    <x v="0"/>
    <x v="1"/>
    <x v="14"/>
    <x v="3"/>
    <s v="New"/>
    <x v="4"/>
    <s v="Training Mat"/>
    <n v="1"/>
    <n v="50.59"/>
    <n v="0.05"/>
    <n v="22.04"/>
    <n v="48.060499999999998"/>
    <n v="22.04"/>
    <n v="26.020499999999998"/>
    <n v="0.54141134611583319"/>
    <n v="2026"/>
    <x v="2"/>
    <n v="7"/>
    <x v="6"/>
  </r>
  <r>
    <n v="1552"/>
    <x v="201"/>
    <n v="3"/>
    <s v="Jul"/>
    <x v="6"/>
    <x v="0"/>
    <x v="3"/>
    <x v="4"/>
    <x v="2"/>
    <s v="New"/>
    <x v="2"/>
    <s v="Packing Cube Set"/>
    <n v="2"/>
    <n v="46.34"/>
    <n v="0.1"/>
    <n v="18.41"/>
    <n v="83.412000000000006"/>
    <n v="36.82"/>
    <n v="46.592000000000006"/>
    <n v="0.55857670359180933"/>
    <n v="2026"/>
    <x v="2"/>
    <n v="7"/>
    <x v="6"/>
  </r>
  <r>
    <n v="1745"/>
    <x v="201"/>
    <n v="3"/>
    <s v="Jul"/>
    <x v="6"/>
    <x v="0"/>
    <x v="1"/>
    <x v="6"/>
    <x v="3"/>
    <s v="New"/>
    <x v="1"/>
    <s v="Hiking Daypack 20L"/>
    <n v="1"/>
    <n v="91.45"/>
    <n v="0"/>
    <n v="44.16"/>
    <n v="91.45"/>
    <n v="44.16"/>
    <n v="47.290000000000006"/>
    <n v="0.51711317659923461"/>
    <n v="2026"/>
    <x v="2"/>
    <n v="7"/>
    <x v="6"/>
  </r>
  <r>
    <n v="2174"/>
    <x v="201"/>
    <n v="3"/>
    <s v="Jul"/>
    <x v="6"/>
    <x v="0"/>
    <x v="3"/>
    <x v="8"/>
    <x v="3"/>
    <s v="Returning"/>
    <x v="0"/>
    <s v="Compact Repair Kit"/>
    <n v="3"/>
    <n v="40.28"/>
    <n v="0"/>
    <n v="17.12"/>
    <n v="120.84"/>
    <n v="51.36"/>
    <n v="69.48"/>
    <n v="0.57497517378351537"/>
    <n v="2026"/>
    <x v="2"/>
    <n v="7"/>
    <x v="6"/>
  </r>
  <r>
    <n v="3444"/>
    <x v="201"/>
    <n v="3"/>
    <s v="Jul"/>
    <x v="6"/>
    <x v="0"/>
    <x v="1"/>
    <x v="14"/>
    <x v="0"/>
    <s v="Returning"/>
    <x v="4"/>
    <s v="Recovery Roller"/>
    <n v="2"/>
    <n v="36.93"/>
    <n v="0"/>
    <n v="13.63"/>
    <n v="73.86"/>
    <n v="27.26"/>
    <n v="46.599999999999994"/>
    <n v="0.63092336853506625"/>
    <n v="2026"/>
    <x v="2"/>
    <n v="7"/>
    <x v="6"/>
  </r>
  <r>
    <n v="3646"/>
    <x v="201"/>
    <n v="3"/>
    <s v="Jul"/>
    <x v="6"/>
    <x v="0"/>
    <x v="2"/>
    <x v="2"/>
    <x v="3"/>
    <s v="Returning"/>
    <x v="1"/>
    <s v="Trail Boots"/>
    <n v="1"/>
    <n v="143.69"/>
    <n v="0"/>
    <n v="80.87"/>
    <n v="143.69"/>
    <n v="80.87"/>
    <n v="62.819999999999993"/>
    <n v="0.43719117544714309"/>
    <n v="2026"/>
    <x v="2"/>
    <n v="7"/>
    <x v="6"/>
  </r>
  <r>
    <n v="4558"/>
    <x v="201"/>
    <n v="3"/>
    <s v="Jul"/>
    <x v="6"/>
    <x v="0"/>
    <x v="1"/>
    <x v="14"/>
    <x v="3"/>
    <s v="New"/>
    <x v="1"/>
    <s v="Trail Boots"/>
    <n v="2"/>
    <n v="147.09"/>
    <n v="0"/>
    <n v="81.58"/>
    <n v="294.18"/>
    <n v="163.16"/>
    <n v="131.02000000000001"/>
    <n v="0.44537358080087025"/>
    <n v="2026"/>
    <x v="2"/>
    <n v="7"/>
    <x v="6"/>
  </r>
  <r>
    <n v="4564"/>
    <x v="201"/>
    <n v="3"/>
    <s v="Jul"/>
    <x v="6"/>
    <x v="0"/>
    <x v="2"/>
    <x v="5"/>
    <x v="0"/>
    <s v="New"/>
    <x v="1"/>
    <s v="Summit Backpack 45L"/>
    <n v="1"/>
    <n v="153.88"/>
    <n v="0"/>
    <n v="80.98"/>
    <n v="153.88"/>
    <n v="80.98"/>
    <n v="72.899999999999991"/>
    <n v="0.47374577592929551"/>
    <n v="2026"/>
    <x v="2"/>
    <n v="7"/>
    <x v="6"/>
  </r>
  <r>
    <n v="4616"/>
    <x v="201"/>
    <n v="3"/>
    <s v="Jul"/>
    <x v="6"/>
    <x v="0"/>
    <x v="3"/>
    <x v="13"/>
    <x v="3"/>
    <s v="New"/>
    <x v="1"/>
    <s v="Trekking Poles"/>
    <n v="3"/>
    <n v="72.2"/>
    <n v="0"/>
    <n v="31.45"/>
    <n v="216.60000000000002"/>
    <n v="94.35"/>
    <n v="122.25000000000003"/>
    <n v="0.5644044321329641"/>
    <n v="2026"/>
    <x v="2"/>
    <n v="7"/>
    <x v="6"/>
  </r>
  <r>
    <n v="536"/>
    <x v="202"/>
    <n v="3"/>
    <s v="Jul"/>
    <x v="6"/>
    <x v="0"/>
    <x v="3"/>
    <x v="13"/>
    <x v="2"/>
    <s v="Business"/>
    <x v="4"/>
    <s v="Resistance Band Set"/>
    <n v="1"/>
    <n v="40.67"/>
    <n v="0"/>
    <n v="14.28"/>
    <n v="40.67"/>
    <n v="14.28"/>
    <n v="26.39"/>
    <n v="0.64888123924268504"/>
    <n v="2026"/>
    <x v="2"/>
    <n v="7"/>
    <x v="6"/>
  </r>
  <r>
    <n v="571"/>
    <x v="202"/>
    <n v="3"/>
    <s v="Jul"/>
    <x v="6"/>
    <x v="0"/>
    <x v="0"/>
    <x v="0"/>
    <x v="0"/>
    <s v="New"/>
    <x v="1"/>
    <s v="Summit Backpack 45L"/>
    <n v="3"/>
    <n v="152.53"/>
    <n v="0"/>
    <n v="80.88"/>
    <n v="457.59000000000003"/>
    <n v="242.64"/>
    <n v="214.95000000000005"/>
    <n v="0.46974365698551113"/>
    <n v="2026"/>
    <x v="2"/>
    <n v="7"/>
    <x v="6"/>
  </r>
  <r>
    <n v="965"/>
    <x v="202"/>
    <n v="3"/>
    <s v="Jul"/>
    <x v="6"/>
    <x v="0"/>
    <x v="1"/>
    <x v="11"/>
    <x v="2"/>
    <s v="Returning"/>
    <x v="2"/>
    <s v="Insulated Bottle"/>
    <n v="2"/>
    <n v="35.39"/>
    <n v="0.05"/>
    <n v="13.39"/>
    <n v="67.241"/>
    <n v="26.78"/>
    <n v="40.460999999999999"/>
    <n v="0.60173108668818132"/>
    <n v="2026"/>
    <x v="2"/>
    <n v="7"/>
    <x v="6"/>
  </r>
  <r>
    <n v="1504"/>
    <x v="202"/>
    <n v="3"/>
    <s v="Jul"/>
    <x v="6"/>
    <x v="0"/>
    <x v="3"/>
    <x v="4"/>
    <x v="0"/>
    <s v="Returning"/>
    <x v="1"/>
    <s v="Hiking Daypack 20L"/>
    <n v="5"/>
    <n v="93.35"/>
    <n v="0"/>
    <n v="46.31"/>
    <n v="466.75"/>
    <n v="231.55"/>
    <n v="235.2"/>
    <n v="0.50391001606855912"/>
    <n v="2026"/>
    <x v="2"/>
    <n v="7"/>
    <x v="6"/>
  </r>
  <r>
    <n v="2560"/>
    <x v="202"/>
    <n v="3"/>
    <s v="Jul"/>
    <x v="6"/>
    <x v="0"/>
    <x v="1"/>
    <x v="12"/>
    <x v="0"/>
    <s v="Returning"/>
    <x v="0"/>
    <s v="Trail Bike Light"/>
    <n v="2"/>
    <n v="51.71"/>
    <n v="0"/>
    <n v="22.75"/>
    <n v="103.42"/>
    <n v="45.5"/>
    <n v="57.92"/>
    <n v="0.5600464126861342"/>
    <n v="2026"/>
    <x v="2"/>
    <n v="7"/>
    <x v="6"/>
  </r>
  <r>
    <n v="2758"/>
    <x v="202"/>
    <n v="3"/>
    <s v="Jul"/>
    <x v="6"/>
    <x v="0"/>
    <x v="0"/>
    <x v="0"/>
    <x v="0"/>
    <s v="New"/>
    <x v="0"/>
    <s v="Compact Repair Kit"/>
    <n v="1"/>
    <n v="39.86"/>
    <n v="0"/>
    <n v="16.53"/>
    <n v="39.86"/>
    <n v="16.53"/>
    <n v="23.33"/>
    <n v="0.58529854490717503"/>
    <n v="2026"/>
    <x v="2"/>
    <n v="7"/>
    <x v="6"/>
  </r>
  <r>
    <n v="4030"/>
    <x v="202"/>
    <n v="3"/>
    <s v="Jul"/>
    <x v="6"/>
    <x v="0"/>
    <x v="3"/>
    <x v="8"/>
    <x v="0"/>
    <s v="New"/>
    <x v="3"/>
    <s v="Portable Camp Stove"/>
    <n v="2"/>
    <n v="83.71"/>
    <n v="0"/>
    <n v="39.29"/>
    <n v="167.42"/>
    <n v="78.58"/>
    <n v="88.839999999999989"/>
    <n v="0.53064150041811009"/>
    <n v="2026"/>
    <x v="2"/>
    <n v="7"/>
    <x v="6"/>
  </r>
  <r>
    <n v="4337"/>
    <x v="202"/>
    <n v="3"/>
    <s v="Jul"/>
    <x v="6"/>
    <x v="0"/>
    <x v="1"/>
    <x v="14"/>
    <x v="2"/>
    <s v="New"/>
    <x v="2"/>
    <s v="Packing Cube Set"/>
    <n v="1"/>
    <n v="47.62"/>
    <n v="0"/>
    <n v="17.82"/>
    <n v="47.62"/>
    <n v="17.82"/>
    <n v="29.799999999999997"/>
    <n v="0.62578748425031494"/>
    <n v="2026"/>
    <x v="2"/>
    <n v="7"/>
    <x v="6"/>
  </r>
  <r>
    <n v="5129"/>
    <x v="202"/>
    <n v="3"/>
    <s v="Jul"/>
    <x v="6"/>
    <x v="0"/>
    <x v="1"/>
    <x v="12"/>
    <x v="0"/>
    <s v="Returning"/>
    <x v="0"/>
    <s v="Commuter Helmet"/>
    <n v="1"/>
    <n v="80.05"/>
    <n v="0.05"/>
    <n v="43.81"/>
    <n v="76.047499999999999"/>
    <n v="43.81"/>
    <n v="32.237499999999997"/>
    <n v="0.42391268615010352"/>
    <n v="2026"/>
    <x v="2"/>
    <n v="7"/>
    <x v="6"/>
  </r>
  <r>
    <n v="81"/>
    <x v="203"/>
    <n v="3"/>
    <s v="Jul"/>
    <x v="6"/>
    <x v="0"/>
    <x v="3"/>
    <x v="8"/>
    <x v="2"/>
    <s v="Returning"/>
    <x v="4"/>
    <s v="Training Mat"/>
    <n v="1"/>
    <n v="51.82"/>
    <n v="0"/>
    <n v="21.43"/>
    <n v="51.82"/>
    <n v="21.43"/>
    <n v="30.39"/>
    <n v="0.58645310690852959"/>
    <n v="2026"/>
    <x v="2"/>
    <n v="7"/>
    <x v="6"/>
  </r>
  <r>
    <n v="493"/>
    <x v="203"/>
    <n v="3"/>
    <s v="Jul"/>
    <x v="6"/>
    <x v="0"/>
    <x v="1"/>
    <x v="11"/>
    <x v="0"/>
    <s v="Business"/>
    <x v="2"/>
    <s v="Travel Backpack 35L"/>
    <n v="4"/>
    <n v="161.28"/>
    <n v="0.15"/>
    <n v="89.2"/>
    <n v="548.35199999999998"/>
    <n v="356.8"/>
    <n v="191.55199999999996"/>
    <n v="0.3493230625583566"/>
    <n v="2026"/>
    <x v="2"/>
    <n v="7"/>
    <x v="6"/>
  </r>
  <r>
    <n v="613"/>
    <x v="203"/>
    <n v="3"/>
    <s v="Jul"/>
    <x v="6"/>
    <x v="0"/>
    <x v="0"/>
    <x v="0"/>
    <x v="0"/>
    <s v="New"/>
    <x v="0"/>
    <s v="Compact Repair Kit"/>
    <n v="1"/>
    <n v="39.86"/>
    <n v="0.05"/>
    <n v="16.989999999999998"/>
    <n v="37.866999999999997"/>
    <n v="16.989999999999998"/>
    <n v="20.876999999999999"/>
    <n v="0.55132437214461139"/>
    <n v="2026"/>
    <x v="2"/>
    <n v="7"/>
    <x v="6"/>
  </r>
  <r>
    <n v="958"/>
    <x v="203"/>
    <n v="3"/>
    <s v="Jul"/>
    <x v="6"/>
    <x v="0"/>
    <x v="3"/>
    <x v="8"/>
    <x v="3"/>
    <s v="New"/>
    <x v="0"/>
    <s v="Cycling Pack 12L"/>
    <n v="6"/>
    <n v="102.96"/>
    <n v="0.05"/>
    <n v="51.74"/>
    <n v="586.87199999999996"/>
    <n v="310.44"/>
    <n v="276.43199999999996"/>
    <n v="0.47102604997341835"/>
    <n v="2026"/>
    <x v="2"/>
    <n v="7"/>
    <x v="6"/>
  </r>
  <r>
    <n v="1270"/>
    <x v="203"/>
    <n v="3"/>
    <s v="Jul"/>
    <x v="6"/>
    <x v="0"/>
    <x v="1"/>
    <x v="12"/>
    <x v="3"/>
    <s v="Returning"/>
    <x v="1"/>
    <s v="Hiking Daypack 20L"/>
    <n v="1"/>
    <n v="94.04"/>
    <n v="0"/>
    <n v="44.88"/>
    <n v="94.04"/>
    <n v="44.88"/>
    <n v="49.160000000000004"/>
    <n v="0.52275627392598889"/>
    <n v="2026"/>
    <x v="2"/>
    <n v="7"/>
    <x v="6"/>
  </r>
  <r>
    <n v="1513"/>
    <x v="203"/>
    <n v="3"/>
    <s v="Jul"/>
    <x v="6"/>
    <x v="0"/>
    <x v="3"/>
    <x v="8"/>
    <x v="0"/>
    <s v="New"/>
    <x v="1"/>
    <s v="Trekking Poles"/>
    <n v="2"/>
    <n v="70.790000000000006"/>
    <n v="0"/>
    <n v="32.44"/>
    <n v="141.58000000000001"/>
    <n v="64.88"/>
    <n v="76.700000000000017"/>
    <n v="0.541743184065546"/>
    <n v="2026"/>
    <x v="2"/>
    <n v="7"/>
    <x v="6"/>
  </r>
  <r>
    <n v="2009"/>
    <x v="203"/>
    <n v="3"/>
    <s v="Jul"/>
    <x v="6"/>
    <x v="0"/>
    <x v="2"/>
    <x v="10"/>
    <x v="0"/>
    <s v="New"/>
    <x v="2"/>
    <s v="Packing Cube Set"/>
    <n v="2"/>
    <n v="46.41"/>
    <n v="0"/>
    <n v="18.600000000000001"/>
    <n v="92.82"/>
    <n v="37.200000000000003"/>
    <n v="55.61999999999999"/>
    <n v="0.59922430510665803"/>
    <n v="2026"/>
    <x v="2"/>
    <n v="7"/>
    <x v="6"/>
  </r>
  <r>
    <n v="2838"/>
    <x v="203"/>
    <n v="3"/>
    <s v="Jul"/>
    <x v="6"/>
    <x v="0"/>
    <x v="3"/>
    <x v="13"/>
    <x v="3"/>
    <s v="New"/>
    <x v="1"/>
    <s v="Trekking Poles"/>
    <n v="1"/>
    <n v="69.75"/>
    <n v="0"/>
    <n v="33.299999999999997"/>
    <n v="69.75"/>
    <n v="33.299999999999997"/>
    <n v="36.450000000000003"/>
    <n v="0.52258064516129032"/>
    <n v="2026"/>
    <x v="2"/>
    <n v="7"/>
    <x v="6"/>
  </r>
  <r>
    <n v="3730"/>
    <x v="203"/>
    <n v="3"/>
    <s v="Jul"/>
    <x v="6"/>
    <x v="0"/>
    <x v="0"/>
    <x v="15"/>
    <x v="2"/>
    <s v="Business"/>
    <x v="0"/>
    <s v="Compact Repair Kit"/>
    <n v="3"/>
    <n v="40.81"/>
    <n v="0"/>
    <n v="16.86"/>
    <n v="122.43"/>
    <n v="50.58"/>
    <n v="71.850000000000009"/>
    <n v="0.58686596422445481"/>
    <n v="2026"/>
    <x v="2"/>
    <n v="7"/>
    <x v="6"/>
  </r>
  <r>
    <n v="4287"/>
    <x v="203"/>
    <n v="3"/>
    <s v="Jul"/>
    <x v="6"/>
    <x v="0"/>
    <x v="3"/>
    <x v="8"/>
    <x v="3"/>
    <s v="Returning"/>
    <x v="1"/>
    <s v="Summit Backpack 45L"/>
    <n v="5"/>
    <n v="156.69"/>
    <n v="0"/>
    <n v="80.489999999999995"/>
    <n v="783.45"/>
    <n v="402.45"/>
    <n v="381.00000000000006"/>
    <n v="0.48631054949262881"/>
    <n v="2026"/>
    <x v="2"/>
    <n v="7"/>
    <x v="6"/>
  </r>
  <r>
    <n v="4297"/>
    <x v="203"/>
    <n v="3"/>
    <s v="Jul"/>
    <x v="6"/>
    <x v="0"/>
    <x v="1"/>
    <x v="6"/>
    <x v="3"/>
    <s v="Returning"/>
    <x v="2"/>
    <s v="Travel Backpack 35L"/>
    <n v="1"/>
    <n v="168.59"/>
    <n v="0.1"/>
    <n v="88.8"/>
    <n v="151.73099999999999"/>
    <n v="88.8"/>
    <n v="62.930999999999997"/>
    <n v="0.41475374181940405"/>
    <n v="2026"/>
    <x v="2"/>
    <n v="7"/>
    <x v="6"/>
  </r>
  <r>
    <n v="5118"/>
    <x v="203"/>
    <n v="3"/>
    <s v="Jul"/>
    <x v="6"/>
    <x v="0"/>
    <x v="1"/>
    <x v="12"/>
    <x v="0"/>
    <s v="Business"/>
    <x v="2"/>
    <s v="Insulated Bottle"/>
    <n v="5"/>
    <n v="36.880000000000003"/>
    <n v="0.1"/>
    <n v="13.76"/>
    <n v="165.96"/>
    <n v="68.8"/>
    <n v="97.160000000000011"/>
    <n v="0.58544227524704751"/>
    <n v="2026"/>
    <x v="2"/>
    <n v="7"/>
    <x v="6"/>
  </r>
  <r>
    <n v="363"/>
    <x v="204"/>
    <n v="3"/>
    <s v="Jul"/>
    <x v="6"/>
    <x v="0"/>
    <x v="0"/>
    <x v="0"/>
    <x v="1"/>
    <s v="Business"/>
    <x v="2"/>
    <s v="Carry-On Duffel"/>
    <n v="8"/>
    <n v="136.13"/>
    <n v="0.1"/>
    <n v="66.55"/>
    <n v="980.13599999999997"/>
    <n v="532.4"/>
    <n v="447.73599999999999"/>
    <n v="0.45681007533648393"/>
    <n v="2026"/>
    <x v="2"/>
    <n v="7"/>
    <x v="6"/>
  </r>
  <r>
    <n v="4243"/>
    <x v="204"/>
    <n v="3"/>
    <s v="Jul"/>
    <x v="6"/>
    <x v="0"/>
    <x v="1"/>
    <x v="14"/>
    <x v="3"/>
    <s v="Returning"/>
    <x v="0"/>
    <s v="Compact Repair Kit"/>
    <n v="2"/>
    <n v="40.479999999999997"/>
    <n v="0.05"/>
    <n v="16.93"/>
    <n v="76.911999999999992"/>
    <n v="33.86"/>
    <n v="43.051999999999992"/>
    <n v="0.5597566049511129"/>
    <n v="2026"/>
    <x v="2"/>
    <n v="7"/>
    <x v="6"/>
  </r>
  <r>
    <n v="4348"/>
    <x v="204"/>
    <n v="3"/>
    <s v="Jul"/>
    <x v="6"/>
    <x v="0"/>
    <x v="0"/>
    <x v="0"/>
    <x v="0"/>
    <s v="New"/>
    <x v="0"/>
    <s v="Trail Bike Light"/>
    <n v="4"/>
    <n v="50.09"/>
    <n v="0"/>
    <n v="22.11"/>
    <n v="200.36"/>
    <n v="88.44"/>
    <n v="111.92000000000002"/>
    <n v="0.55859452984627678"/>
    <n v="2026"/>
    <x v="2"/>
    <n v="7"/>
    <x v="6"/>
  </r>
  <r>
    <n v="4405"/>
    <x v="204"/>
    <n v="3"/>
    <s v="Jul"/>
    <x v="6"/>
    <x v="0"/>
    <x v="3"/>
    <x v="8"/>
    <x v="0"/>
    <s v="Returning"/>
    <x v="1"/>
    <s v="Summit Backpack 45L"/>
    <n v="1"/>
    <n v="156.54"/>
    <n v="0.1"/>
    <n v="77.38"/>
    <n v="140.886"/>
    <n v="77.38"/>
    <n v="63.506"/>
    <n v="0.4507616086765186"/>
    <n v="2026"/>
    <x v="2"/>
    <n v="7"/>
    <x v="6"/>
  </r>
  <r>
    <n v="4857"/>
    <x v="204"/>
    <n v="3"/>
    <s v="Jul"/>
    <x v="6"/>
    <x v="0"/>
    <x v="1"/>
    <x v="6"/>
    <x v="2"/>
    <s v="Returning"/>
    <x v="1"/>
    <s v="Summit Backpack 45L"/>
    <n v="1"/>
    <n v="152.1"/>
    <n v="0.1"/>
    <n v="80.459999999999994"/>
    <n v="136.88999999999999"/>
    <n v="80.459999999999994"/>
    <n v="56.429999999999993"/>
    <n v="0.41222879684418146"/>
    <n v="2026"/>
    <x v="2"/>
    <n v="7"/>
    <x v="6"/>
  </r>
  <r>
    <n v="87"/>
    <x v="205"/>
    <n v="3"/>
    <s v="Jul"/>
    <x v="6"/>
    <x v="0"/>
    <x v="1"/>
    <x v="11"/>
    <x v="0"/>
    <s v="Returning"/>
    <x v="1"/>
    <s v="Summit Backpack 45L"/>
    <n v="1"/>
    <n v="155.35"/>
    <n v="0"/>
    <n v="80.47"/>
    <n v="155.35"/>
    <n v="80.47"/>
    <n v="74.88"/>
    <n v="0.48200836820083681"/>
    <n v="2026"/>
    <x v="2"/>
    <n v="7"/>
    <x v="6"/>
  </r>
  <r>
    <n v="315"/>
    <x v="205"/>
    <n v="3"/>
    <s v="Jul"/>
    <x v="6"/>
    <x v="0"/>
    <x v="2"/>
    <x v="3"/>
    <x v="3"/>
    <s v="New"/>
    <x v="0"/>
    <s v="Commuter Helmet"/>
    <n v="1"/>
    <n v="81.13"/>
    <n v="0.05"/>
    <n v="42.41"/>
    <n v="77.073499999999996"/>
    <n v="42.41"/>
    <n v="34.663499999999999"/>
    <n v="0.44974602165465433"/>
    <n v="2026"/>
    <x v="2"/>
    <n v="7"/>
    <x v="6"/>
  </r>
  <r>
    <n v="970"/>
    <x v="205"/>
    <n v="3"/>
    <s v="Jul"/>
    <x v="6"/>
    <x v="0"/>
    <x v="1"/>
    <x v="11"/>
    <x v="0"/>
    <s v="New"/>
    <x v="1"/>
    <s v="Trail Boots"/>
    <n v="1"/>
    <n v="145.87"/>
    <n v="0"/>
    <n v="81.430000000000007"/>
    <n v="145.87"/>
    <n v="81.430000000000007"/>
    <n v="64.44"/>
    <n v="0.44176321382052508"/>
    <n v="2026"/>
    <x v="2"/>
    <n v="7"/>
    <x v="6"/>
  </r>
  <r>
    <n v="1891"/>
    <x v="205"/>
    <n v="3"/>
    <s v="Jul"/>
    <x v="6"/>
    <x v="0"/>
    <x v="1"/>
    <x v="12"/>
    <x v="0"/>
    <s v="New"/>
    <x v="1"/>
    <s v="Summit Backpack 45L"/>
    <n v="6"/>
    <n v="151.88999999999999"/>
    <n v="0.15"/>
    <n v="76.83"/>
    <n v="774.6389999999999"/>
    <n v="460.98"/>
    <n v="313.65899999999988"/>
    <n v="0.40490989996630677"/>
    <n v="2026"/>
    <x v="2"/>
    <n v="7"/>
    <x v="6"/>
  </r>
  <r>
    <n v="2148"/>
    <x v="205"/>
    <n v="3"/>
    <s v="Jul"/>
    <x v="6"/>
    <x v="0"/>
    <x v="2"/>
    <x v="10"/>
    <x v="0"/>
    <s v="New"/>
    <x v="4"/>
    <s v="Resistance Band Set"/>
    <n v="2"/>
    <n v="41.14"/>
    <n v="0.1"/>
    <n v="14.84"/>
    <n v="74.052000000000007"/>
    <n v="29.68"/>
    <n v="44.372000000000007"/>
    <n v="0.59920056176740677"/>
    <n v="2026"/>
    <x v="2"/>
    <n v="7"/>
    <x v="6"/>
  </r>
  <r>
    <n v="2467"/>
    <x v="205"/>
    <n v="3"/>
    <s v="Jul"/>
    <x v="6"/>
    <x v="0"/>
    <x v="3"/>
    <x v="4"/>
    <x v="2"/>
    <s v="Returning"/>
    <x v="0"/>
    <s v="Trail Bike Light"/>
    <n v="1"/>
    <n v="49.5"/>
    <n v="0"/>
    <n v="21.83"/>
    <n v="49.5"/>
    <n v="21.83"/>
    <n v="27.67"/>
    <n v="0.55898989898989904"/>
    <n v="2026"/>
    <x v="2"/>
    <n v="7"/>
    <x v="6"/>
  </r>
  <r>
    <n v="3710"/>
    <x v="205"/>
    <n v="3"/>
    <s v="Jul"/>
    <x v="6"/>
    <x v="0"/>
    <x v="3"/>
    <x v="7"/>
    <x v="0"/>
    <s v="New"/>
    <x v="2"/>
    <s v="Packing Cube Set"/>
    <n v="2"/>
    <n v="46.48"/>
    <n v="0.05"/>
    <n v="18.760000000000002"/>
    <n v="88.311999999999983"/>
    <n v="37.520000000000003"/>
    <n v="50.79199999999998"/>
    <n v="0.57514267596702584"/>
    <n v="2026"/>
    <x v="2"/>
    <n v="7"/>
    <x v="6"/>
  </r>
  <r>
    <n v="3714"/>
    <x v="205"/>
    <n v="3"/>
    <s v="Jul"/>
    <x v="6"/>
    <x v="0"/>
    <x v="2"/>
    <x v="2"/>
    <x v="3"/>
    <s v="Returning"/>
    <x v="2"/>
    <s v="Insulated Bottle"/>
    <n v="1"/>
    <n v="36.909999999999997"/>
    <n v="0"/>
    <n v="13.56"/>
    <n v="36.909999999999997"/>
    <n v="13.56"/>
    <n v="23.349999999999994"/>
    <n v="0.63261988620969922"/>
    <n v="2026"/>
    <x v="2"/>
    <n v="7"/>
    <x v="6"/>
  </r>
  <r>
    <n v="3893"/>
    <x v="205"/>
    <n v="3"/>
    <s v="Jul"/>
    <x v="6"/>
    <x v="0"/>
    <x v="0"/>
    <x v="0"/>
    <x v="0"/>
    <s v="Returning"/>
    <x v="2"/>
    <s v="Insulated Bottle"/>
    <n v="1"/>
    <n v="35.6"/>
    <n v="0"/>
    <n v="13.91"/>
    <n v="35.6"/>
    <n v="13.91"/>
    <n v="21.69"/>
    <n v="0.60926966292134832"/>
    <n v="2026"/>
    <x v="2"/>
    <n v="7"/>
    <x v="6"/>
  </r>
  <r>
    <n v="4136"/>
    <x v="205"/>
    <n v="3"/>
    <s v="Jul"/>
    <x v="6"/>
    <x v="0"/>
    <x v="1"/>
    <x v="11"/>
    <x v="2"/>
    <s v="New"/>
    <x v="0"/>
    <s v="Commuter Helmet"/>
    <n v="2"/>
    <n v="80.25"/>
    <n v="0.05"/>
    <n v="42.39"/>
    <n v="152.47499999999999"/>
    <n v="84.78"/>
    <n v="67.694999999999993"/>
    <n v="0.44397442203639936"/>
    <n v="2026"/>
    <x v="2"/>
    <n v="7"/>
    <x v="6"/>
  </r>
  <r>
    <n v="4212"/>
    <x v="205"/>
    <n v="3"/>
    <s v="Jul"/>
    <x v="6"/>
    <x v="0"/>
    <x v="0"/>
    <x v="0"/>
    <x v="3"/>
    <s v="Returning"/>
    <x v="2"/>
    <s v="Packing Cube Set"/>
    <n v="2"/>
    <n v="47.52"/>
    <n v="0.1"/>
    <n v="17.86"/>
    <n v="85.536000000000001"/>
    <n v="35.72"/>
    <n v="49.816000000000003"/>
    <n v="0.58239805462027683"/>
    <n v="2026"/>
    <x v="2"/>
    <n v="7"/>
    <x v="6"/>
  </r>
  <r>
    <n v="4332"/>
    <x v="205"/>
    <n v="3"/>
    <s v="Jul"/>
    <x v="6"/>
    <x v="0"/>
    <x v="3"/>
    <x v="13"/>
    <x v="0"/>
    <s v="New"/>
    <x v="2"/>
    <s v="Travel Backpack 35L"/>
    <n v="2"/>
    <n v="164.58"/>
    <n v="0.1"/>
    <n v="86.55"/>
    <n v="296.24400000000003"/>
    <n v="173.1"/>
    <n v="123.14400000000003"/>
    <n v="0.41568436829100341"/>
    <n v="2026"/>
    <x v="2"/>
    <n v="7"/>
    <x v="6"/>
  </r>
  <r>
    <n v="702"/>
    <x v="206"/>
    <n v="3"/>
    <s v="Jul"/>
    <x v="6"/>
    <x v="0"/>
    <x v="0"/>
    <x v="9"/>
    <x v="0"/>
    <s v="New"/>
    <x v="0"/>
    <s v="Compact Repair Kit"/>
    <n v="1"/>
    <n v="39.99"/>
    <n v="0.05"/>
    <n v="16.739999999999998"/>
    <n v="37.990499999999997"/>
    <n v="16.739999999999998"/>
    <n v="21.250499999999999"/>
    <n v="0.55936352509179932"/>
    <n v="2026"/>
    <x v="2"/>
    <n v="7"/>
    <x v="6"/>
  </r>
  <r>
    <n v="1223"/>
    <x v="206"/>
    <n v="3"/>
    <s v="Jul"/>
    <x v="6"/>
    <x v="0"/>
    <x v="1"/>
    <x v="12"/>
    <x v="2"/>
    <s v="New"/>
    <x v="1"/>
    <s v="Trail Boots"/>
    <n v="1"/>
    <n v="140.44"/>
    <n v="0"/>
    <n v="77.08"/>
    <n v="140.44"/>
    <n v="77.08"/>
    <n v="63.36"/>
    <n v="0.45115351751637711"/>
    <n v="2026"/>
    <x v="2"/>
    <n v="7"/>
    <x v="6"/>
  </r>
  <r>
    <n v="1370"/>
    <x v="206"/>
    <n v="3"/>
    <s v="Jul"/>
    <x v="6"/>
    <x v="0"/>
    <x v="2"/>
    <x v="10"/>
    <x v="3"/>
    <s v="New"/>
    <x v="4"/>
    <s v="Weighted Vest"/>
    <n v="2"/>
    <n v="123.73"/>
    <n v="0.05"/>
    <n v="68.22"/>
    <n v="235.08699999999999"/>
    <n v="136.44"/>
    <n v="98.646999999999991"/>
    <n v="0.41961911973014243"/>
    <n v="2026"/>
    <x v="2"/>
    <n v="7"/>
    <x v="6"/>
  </r>
  <r>
    <n v="3476"/>
    <x v="206"/>
    <n v="3"/>
    <s v="Jul"/>
    <x v="6"/>
    <x v="0"/>
    <x v="3"/>
    <x v="13"/>
    <x v="1"/>
    <s v="New"/>
    <x v="2"/>
    <s v="Carry-On Duffel"/>
    <n v="3"/>
    <n v="132.68"/>
    <n v="0.15"/>
    <n v="67.38"/>
    <n v="338.334"/>
    <n v="202.14"/>
    <n v="136.19400000000002"/>
    <n v="0.40254304917625783"/>
    <n v="2026"/>
    <x v="2"/>
    <n v="7"/>
    <x v="6"/>
  </r>
  <r>
    <n v="4066"/>
    <x v="206"/>
    <n v="3"/>
    <s v="Jul"/>
    <x v="6"/>
    <x v="0"/>
    <x v="3"/>
    <x v="7"/>
    <x v="2"/>
    <s v="New"/>
    <x v="4"/>
    <s v="Recovery Roller"/>
    <n v="1"/>
    <n v="35.479999999999997"/>
    <n v="0.05"/>
    <n v="14.15"/>
    <n v="33.705999999999996"/>
    <n v="14.15"/>
    <n v="19.555999999999997"/>
    <n v="0.58019343737020113"/>
    <n v="2026"/>
    <x v="2"/>
    <n v="7"/>
    <x v="6"/>
  </r>
  <r>
    <n v="4153"/>
    <x v="206"/>
    <n v="3"/>
    <s v="Jul"/>
    <x v="6"/>
    <x v="0"/>
    <x v="3"/>
    <x v="7"/>
    <x v="0"/>
    <s v="Business"/>
    <x v="2"/>
    <s v="Carry-On Duffel"/>
    <n v="3"/>
    <n v="134.63"/>
    <n v="0"/>
    <n v="67.2"/>
    <n v="403.89"/>
    <n v="201.60000000000002"/>
    <n v="202.28999999999996"/>
    <n v="0.50085419297333422"/>
    <n v="2026"/>
    <x v="2"/>
    <n v="7"/>
    <x v="6"/>
  </r>
  <r>
    <n v="379"/>
    <x v="207"/>
    <n v="3"/>
    <s v="Jul"/>
    <x v="6"/>
    <x v="0"/>
    <x v="0"/>
    <x v="9"/>
    <x v="3"/>
    <s v="New"/>
    <x v="1"/>
    <s v="Trekking Poles"/>
    <n v="3"/>
    <n v="72.03"/>
    <n v="0"/>
    <n v="32.46"/>
    <n v="216.09"/>
    <n v="97.38"/>
    <n v="118.71000000000001"/>
    <n v="0.54935443565181175"/>
    <n v="2026"/>
    <x v="2"/>
    <n v="7"/>
    <x v="6"/>
  </r>
  <r>
    <n v="820"/>
    <x v="207"/>
    <n v="3"/>
    <s v="Jul"/>
    <x v="6"/>
    <x v="0"/>
    <x v="3"/>
    <x v="7"/>
    <x v="3"/>
    <s v="Returning"/>
    <x v="4"/>
    <s v="Resistance Band Set"/>
    <n v="1"/>
    <n v="40.24"/>
    <n v="0"/>
    <n v="15.05"/>
    <n v="40.24"/>
    <n v="15.05"/>
    <n v="25.19"/>
    <n v="0.62599403578528823"/>
    <n v="2026"/>
    <x v="2"/>
    <n v="7"/>
    <x v="6"/>
  </r>
  <r>
    <n v="2003"/>
    <x v="207"/>
    <n v="3"/>
    <s v="Jul"/>
    <x v="6"/>
    <x v="0"/>
    <x v="2"/>
    <x v="5"/>
    <x v="2"/>
    <s v="Returning"/>
    <x v="2"/>
    <s v="Insulated Bottle"/>
    <n v="1"/>
    <n v="36.14"/>
    <n v="0"/>
    <n v="13.52"/>
    <n v="36.14"/>
    <n v="13.52"/>
    <n v="22.62"/>
    <n v="0.62589928057553956"/>
    <n v="2026"/>
    <x v="2"/>
    <n v="7"/>
    <x v="6"/>
  </r>
  <r>
    <n v="2682"/>
    <x v="207"/>
    <n v="3"/>
    <s v="Jul"/>
    <x v="6"/>
    <x v="0"/>
    <x v="1"/>
    <x v="11"/>
    <x v="0"/>
    <s v="New"/>
    <x v="4"/>
    <s v="Resistance Band Set"/>
    <n v="2"/>
    <n v="40.22"/>
    <n v="0.05"/>
    <n v="14.72"/>
    <n v="76.417999999999992"/>
    <n v="29.44"/>
    <n v="46.977999999999994"/>
    <n v="0.61475045146431473"/>
    <n v="2026"/>
    <x v="2"/>
    <n v="7"/>
    <x v="6"/>
  </r>
  <r>
    <n v="3860"/>
    <x v="207"/>
    <n v="3"/>
    <s v="Jul"/>
    <x v="6"/>
    <x v="0"/>
    <x v="3"/>
    <x v="7"/>
    <x v="0"/>
    <s v="Returning"/>
    <x v="4"/>
    <s v="Recovery Roller"/>
    <n v="3"/>
    <n v="37.130000000000003"/>
    <n v="0.05"/>
    <n v="14.29"/>
    <n v="105.82050000000001"/>
    <n v="42.87"/>
    <n v="62.950500000000012"/>
    <n v="0.59488000907196625"/>
    <n v="2026"/>
    <x v="2"/>
    <n v="7"/>
    <x v="6"/>
  </r>
  <r>
    <n v="4063"/>
    <x v="207"/>
    <n v="3"/>
    <s v="Jul"/>
    <x v="6"/>
    <x v="0"/>
    <x v="0"/>
    <x v="9"/>
    <x v="0"/>
    <s v="New"/>
    <x v="3"/>
    <s v="Compact Sleeping Bag"/>
    <n v="4"/>
    <n v="125.07"/>
    <n v="0.05"/>
    <n v="60"/>
    <n v="475.26599999999996"/>
    <n v="240"/>
    <n v="235.26599999999996"/>
    <n v="0.4950196311118405"/>
    <n v="2026"/>
    <x v="2"/>
    <n v="7"/>
    <x v="6"/>
  </r>
  <r>
    <n v="4474"/>
    <x v="207"/>
    <n v="3"/>
    <s v="Jul"/>
    <x v="6"/>
    <x v="0"/>
    <x v="3"/>
    <x v="13"/>
    <x v="1"/>
    <s v="Returning"/>
    <x v="4"/>
    <s v="Weighted Vest"/>
    <n v="5"/>
    <n v="122.14"/>
    <n v="0.05"/>
    <n v="70.64"/>
    <n v="580.16499999999996"/>
    <n v="353.2"/>
    <n v="226.96499999999997"/>
    <n v="0.39120767367903958"/>
    <n v="2026"/>
    <x v="2"/>
    <n v="7"/>
    <x v="6"/>
  </r>
  <r>
    <n v="21"/>
    <x v="208"/>
    <n v="3"/>
    <s v="Jul"/>
    <x v="6"/>
    <x v="0"/>
    <x v="1"/>
    <x v="11"/>
    <x v="0"/>
    <s v="Business"/>
    <x v="3"/>
    <s v="Compact Sleeping Bag"/>
    <n v="1"/>
    <n v="120.09"/>
    <n v="0"/>
    <n v="62.18"/>
    <n v="120.09"/>
    <n v="62.18"/>
    <n v="57.910000000000004"/>
    <n v="0.48222166708302111"/>
    <n v="2026"/>
    <x v="2"/>
    <n v="7"/>
    <x v="6"/>
  </r>
  <r>
    <n v="368"/>
    <x v="208"/>
    <n v="3"/>
    <s v="Jul"/>
    <x v="6"/>
    <x v="0"/>
    <x v="3"/>
    <x v="4"/>
    <x v="3"/>
    <s v="Returning"/>
    <x v="0"/>
    <s v="Cycling Pack 12L"/>
    <n v="6"/>
    <n v="102.75"/>
    <n v="0"/>
    <n v="51.55"/>
    <n v="616.5"/>
    <n v="309.29999999999995"/>
    <n v="307.20000000000005"/>
    <n v="0.49829683698296845"/>
    <n v="2026"/>
    <x v="2"/>
    <n v="7"/>
    <x v="6"/>
  </r>
  <r>
    <n v="457"/>
    <x v="208"/>
    <n v="3"/>
    <s v="Jul"/>
    <x v="6"/>
    <x v="0"/>
    <x v="2"/>
    <x v="2"/>
    <x v="0"/>
    <s v="Returning"/>
    <x v="3"/>
    <s v="Trail Tent 2P"/>
    <n v="4"/>
    <n v="191.15"/>
    <n v="0"/>
    <n v="105.01"/>
    <n v="764.6"/>
    <n v="420.04"/>
    <n v="344.56"/>
    <n v="0.45064085796494896"/>
    <n v="2026"/>
    <x v="2"/>
    <n v="7"/>
    <x v="6"/>
  </r>
  <r>
    <n v="1516"/>
    <x v="208"/>
    <n v="3"/>
    <s v="Jul"/>
    <x v="6"/>
    <x v="0"/>
    <x v="0"/>
    <x v="9"/>
    <x v="0"/>
    <s v="Business"/>
    <x v="4"/>
    <s v="Resistance Band Set"/>
    <n v="2"/>
    <n v="40.15"/>
    <n v="0.1"/>
    <n v="14.86"/>
    <n v="72.27"/>
    <n v="29.72"/>
    <n v="42.55"/>
    <n v="0.58876435588764353"/>
    <n v="2026"/>
    <x v="2"/>
    <n v="7"/>
    <x v="6"/>
  </r>
  <r>
    <n v="2266"/>
    <x v="208"/>
    <n v="3"/>
    <s v="Jul"/>
    <x v="6"/>
    <x v="0"/>
    <x v="1"/>
    <x v="11"/>
    <x v="3"/>
    <s v="Business"/>
    <x v="3"/>
    <s v="Portable Camp Stove"/>
    <n v="1"/>
    <n v="83.05"/>
    <n v="0"/>
    <n v="38.86"/>
    <n v="83.05"/>
    <n v="38.86"/>
    <n v="44.19"/>
    <n v="0.53208910295003009"/>
    <n v="2026"/>
    <x v="2"/>
    <n v="7"/>
    <x v="6"/>
  </r>
  <r>
    <n v="2802"/>
    <x v="208"/>
    <n v="3"/>
    <s v="Jul"/>
    <x v="6"/>
    <x v="0"/>
    <x v="0"/>
    <x v="9"/>
    <x v="0"/>
    <s v="Returning"/>
    <x v="1"/>
    <s v="Trail Boots"/>
    <n v="2"/>
    <n v="146.22999999999999"/>
    <n v="0"/>
    <n v="79.040000000000006"/>
    <n v="292.45999999999998"/>
    <n v="158.08000000000001"/>
    <n v="134.37999999999997"/>
    <n v="0.45948163851466861"/>
    <n v="2026"/>
    <x v="2"/>
    <n v="7"/>
    <x v="6"/>
  </r>
  <r>
    <n v="3604"/>
    <x v="208"/>
    <n v="3"/>
    <s v="Jul"/>
    <x v="6"/>
    <x v="0"/>
    <x v="1"/>
    <x v="14"/>
    <x v="0"/>
    <s v="Returning"/>
    <x v="1"/>
    <s v="Trail Boots"/>
    <n v="2"/>
    <n v="144.09"/>
    <n v="0"/>
    <n v="77.67"/>
    <n v="288.18"/>
    <n v="155.34"/>
    <n v="132.84"/>
    <n v="0.46096189881324173"/>
    <n v="2026"/>
    <x v="2"/>
    <n v="7"/>
    <x v="6"/>
  </r>
  <r>
    <n v="3644"/>
    <x v="208"/>
    <n v="3"/>
    <s v="Jul"/>
    <x v="6"/>
    <x v="0"/>
    <x v="2"/>
    <x v="10"/>
    <x v="2"/>
    <s v="Business"/>
    <x v="1"/>
    <s v="Hiking Daypack 20L"/>
    <n v="3"/>
    <n v="93.01"/>
    <n v="0.15"/>
    <n v="46.68"/>
    <n v="237.17550000000003"/>
    <n v="140.04"/>
    <n v="97.135500000000036"/>
    <n v="0.4095511551572571"/>
    <n v="2026"/>
    <x v="2"/>
    <n v="7"/>
    <x v="6"/>
  </r>
  <r>
    <n v="4271"/>
    <x v="208"/>
    <n v="3"/>
    <s v="Jul"/>
    <x v="6"/>
    <x v="0"/>
    <x v="0"/>
    <x v="0"/>
    <x v="2"/>
    <s v="New"/>
    <x v="3"/>
    <s v="Compact Sleeping Bag"/>
    <n v="1"/>
    <n v="121.61"/>
    <n v="0.1"/>
    <n v="60.58"/>
    <n v="109.449"/>
    <n v="60.58"/>
    <n v="48.869"/>
    <n v="0.4465001964385239"/>
    <n v="2026"/>
    <x v="2"/>
    <n v="7"/>
    <x v="6"/>
  </r>
  <r>
    <n v="272"/>
    <x v="209"/>
    <n v="3"/>
    <s v="Jul"/>
    <x v="6"/>
    <x v="0"/>
    <x v="3"/>
    <x v="4"/>
    <x v="0"/>
    <s v="Business"/>
    <x v="3"/>
    <s v="Trail Tent 2P"/>
    <n v="2"/>
    <n v="195.09"/>
    <n v="0"/>
    <n v="106.82"/>
    <n v="390.18"/>
    <n v="213.64"/>
    <n v="176.54000000000002"/>
    <n v="0.45245783997129535"/>
    <n v="2026"/>
    <x v="2"/>
    <n v="7"/>
    <x v="6"/>
  </r>
  <r>
    <n v="1469"/>
    <x v="209"/>
    <n v="3"/>
    <s v="Jul"/>
    <x v="6"/>
    <x v="0"/>
    <x v="2"/>
    <x v="10"/>
    <x v="2"/>
    <s v="Returning"/>
    <x v="2"/>
    <s v="Travel Backpack 35L"/>
    <n v="3"/>
    <n v="167.52"/>
    <n v="0"/>
    <n v="87.26"/>
    <n v="502.56000000000006"/>
    <n v="261.78000000000003"/>
    <n v="240.78000000000003"/>
    <n v="0.4791069723018147"/>
    <n v="2026"/>
    <x v="2"/>
    <n v="7"/>
    <x v="6"/>
  </r>
  <r>
    <n v="2253"/>
    <x v="209"/>
    <n v="3"/>
    <s v="Jul"/>
    <x v="6"/>
    <x v="0"/>
    <x v="1"/>
    <x v="14"/>
    <x v="3"/>
    <s v="New"/>
    <x v="0"/>
    <s v="Trail Bike Light"/>
    <n v="3"/>
    <n v="50.98"/>
    <n v="0"/>
    <n v="22.63"/>
    <n v="152.94"/>
    <n v="67.89"/>
    <n v="85.05"/>
    <n v="0.55610043154178113"/>
    <n v="2026"/>
    <x v="2"/>
    <n v="7"/>
    <x v="6"/>
  </r>
  <r>
    <n v="2554"/>
    <x v="209"/>
    <n v="3"/>
    <s v="Jul"/>
    <x v="6"/>
    <x v="0"/>
    <x v="1"/>
    <x v="11"/>
    <x v="3"/>
    <s v="New"/>
    <x v="4"/>
    <s v="Training Mat"/>
    <n v="2"/>
    <n v="49.98"/>
    <n v="0.1"/>
    <n v="21.91"/>
    <n v="89.963999999999999"/>
    <n v="43.82"/>
    <n v="46.143999999999998"/>
    <n v="0.51291627762215997"/>
    <n v="2026"/>
    <x v="2"/>
    <n v="7"/>
    <x v="6"/>
  </r>
  <r>
    <n v="2624"/>
    <x v="209"/>
    <n v="3"/>
    <s v="Jul"/>
    <x v="6"/>
    <x v="0"/>
    <x v="3"/>
    <x v="4"/>
    <x v="1"/>
    <s v="Business"/>
    <x v="2"/>
    <s v="Insulated Bottle"/>
    <n v="4"/>
    <n v="36.44"/>
    <n v="0.15"/>
    <n v="13.32"/>
    <n v="123.89599999999999"/>
    <n v="53.28"/>
    <n v="70.615999999999985"/>
    <n v="0.5699619035319945"/>
    <n v="2026"/>
    <x v="2"/>
    <n v="7"/>
    <x v="6"/>
  </r>
  <r>
    <n v="3338"/>
    <x v="209"/>
    <n v="3"/>
    <s v="Jul"/>
    <x v="6"/>
    <x v="0"/>
    <x v="0"/>
    <x v="0"/>
    <x v="0"/>
    <s v="Returning"/>
    <x v="3"/>
    <s v="Trail Tent 2P"/>
    <n v="1"/>
    <n v="195.34"/>
    <n v="0.05"/>
    <n v="106.6"/>
    <n v="185.57300000000001"/>
    <n v="106.6"/>
    <n v="78.973000000000013"/>
    <n v="0.42556298599472991"/>
    <n v="2026"/>
    <x v="2"/>
    <n v="7"/>
    <x v="6"/>
  </r>
  <r>
    <n v="4575"/>
    <x v="209"/>
    <n v="3"/>
    <s v="Jul"/>
    <x v="6"/>
    <x v="0"/>
    <x v="2"/>
    <x v="5"/>
    <x v="0"/>
    <s v="Business"/>
    <x v="0"/>
    <s v="Cycling Pack 12L"/>
    <n v="1"/>
    <n v="103.31"/>
    <n v="0"/>
    <n v="50.93"/>
    <n v="103.31"/>
    <n v="50.93"/>
    <n v="52.38"/>
    <n v="0.50701771367728199"/>
    <n v="2026"/>
    <x v="2"/>
    <n v="7"/>
    <x v="6"/>
  </r>
  <r>
    <n v="4871"/>
    <x v="209"/>
    <n v="3"/>
    <s v="Jul"/>
    <x v="6"/>
    <x v="0"/>
    <x v="0"/>
    <x v="0"/>
    <x v="0"/>
    <s v="New"/>
    <x v="3"/>
    <s v="Compact Sleeping Bag"/>
    <n v="3"/>
    <n v="123.31"/>
    <n v="0"/>
    <n v="59.16"/>
    <n v="369.93"/>
    <n v="177.48"/>
    <n v="192.45000000000002"/>
    <n v="0.52023355770010549"/>
    <n v="2026"/>
    <x v="2"/>
    <n v="7"/>
    <x v="6"/>
  </r>
  <r>
    <n v="4931"/>
    <x v="209"/>
    <n v="3"/>
    <s v="Jul"/>
    <x v="6"/>
    <x v="0"/>
    <x v="0"/>
    <x v="15"/>
    <x v="0"/>
    <s v="New"/>
    <x v="4"/>
    <s v="Resistance Band Set"/>
    <n v="1"/>
    <n v="40.36"/>
    <n v="0.1"/>
    <n v="14.82"/>
    <n v="36.323999999999998"/>
    <n v="14.82"/>
    <n v="21.503999999999998"/>
    <n v="0.59200528576148004"/>
    <n v="2026"/>
    <x v="2"/>
    <n v="7"/>
    <x v="6"/>
  </r>
  <r>
    <n v="4962"/>
    <x v="209"/>
    <n v="3"/>
    <s v="Jul"/>
    <x v="6"/>
    <x v="0"/>
    <x v="0"/>
    <x v="15"/>
    <x v="2"/>
    <s v="New"/>
    <x v="3"/>
    <s v="Portable Camp Stove"/>
    <n v="2"/>
    <n v="83.06"/>
    <n v="0"/>
    <n v="38.74"/>
    <n v="166.12"/>
    <n v="77.48"/>
    <n v="88.64"/>
    <n v="0.5335901757765471"/>
    <n v="2026"/>
    <x v="2"/>
    <n v="7"/>
    <x v="6"/>
  </r>
  <r>
    <n v="5006"/>
    <x v="209"/>
    <n v="3"/>
    <s v="Jul"/>
    <x v="6"/>
    <x v="0"/>
    <x v="2"/>
    <x v="3"/>
    <x v="0"/>
    <s v="Returning"/>
    <x v="1"/>
    <s v="Summit Backpack 45L"/>
    <n v="2"/>
    <n v="151.72999999999999"/>
    <n v="0"/>
    <n v="81.209999999999994"/>
    <n v="303.45999999999998"/>
    <n v="162.41999999999999"/>
    <n v="141.04"/>
    <n v="0.46477295195412904"/>
    <n v="2026"/>
    <x v="2"/>
    <n v="7"/>
    <x v="6"/>
  </r>
  <r>
    <n v="5033"/>
    <x v="209"/>
    <n v="3"/>
    <s v="Jul"/>
    <x v="6"/>
    <x v="0"/>
    <x v="3"/>
    <x v="8"/>
    <x v="0"/>
    <s v="New"/>
    <x v="1"/>
    <s v="Trekking Poles"/>
    <n v="4"/>
    <n v="72.010000000000005"/>
    <n v="0.05"/>
    <n v="32.36"/>
    <n v="273.63800000000003"/>
    <n v="129.44"/>
    <n v="144.19800000000004"/>
    <n v="0.52696628392255473"/>
    <n v="2026"/>
    <x v="2"/>
    <n v="7"/>
    <x v="6"/>
  </r>
  <r>
    <n v="5117"/>
    <x v="209"/>
    <n v="3"/>
    <s v="Jul"/>
    <x v="6"/>
    <x v="0"/>
    <x v="1"/>
    <x v="11"/>
    <x v="0"/>
    <s v="Business"/>
    <x v="1"/>
    <s v="Summit Backpack 45L"/>
    <n v="1"/>
    <n v="154.87"/>
    <n v="0"/>
    <n v="80.459999999999994"/>
    <n v="154.87"/>
    <n v="80.459999999999994"/>
    <n v="74.410000000000011"/>
    <n v="0.48046748886162594"/>
    <n v="2026"/>
    <x v="2"/>
    <n v="7"/>
    <x v="6"/>
  </r>
  <r>
    <n v="954"/>
    <x v="210"/>
    <n v="3"/>
    <s v="Jul"/>
    <x v="6"/>
    <x v="0"/>
    <x v="1"/>
    <x v="1"/>
    <x v="0"/>
    <s v="New"/>
    <x v="2"/>
    <s v="Carry-On Duffel"/>
    <n v="3"/>
    <n v="134.61000000000001"/>
    <n v="0.1"/>
    <n v="65.77"/>
    <n v="363.44700000000006"/>
    <n v="197.31"/>
    <n v="166.13700000000006"/>
    <n v="0.45711479252820914"/>
    <n v="2026"/>
    <x v="2"/>
    <n v="7"/>
    <x v="6"/>
  </r>
  <r>
    <n v="1644"/>
    <x v="210"/>
    <n v="3"/>
    <s v="Jul"/>
    <x v="6"/>
    <x v="0"/>
    <x v="3"/>
    <x v="13"/>
    <x v="0"/>
    <s v="Returning"/>
    <x v="0"/>
    <s v="Commuter Helmet"/>
    <n v="3"/>
    <n v="81.5"/>
    <n v="0.05"/>
    <n v="43.85"/>
    <n v="232.27499999999998"/>
    <n v="131.55000000000001"/>
    <n v="100.72499999999997"/>
    <n v="0.43364546335163051"/>
    <n v="2026"/>
    <x v="2"/>
    <n v="7"/>
    <x v="6"/>
  </r>
  <r>
    <n v="2030"/>
    <x v="210"/>
    <n v="3"/>
    <s v="Jul"/>
    <x v="6"/>
    <x v="0"/>
    <x v="0"/>
    <x v="0"/>
    <x v="3"/>
    <s v="Business"/>
    <x v="2"/>
    <s v="Carry-On Duffel"/>
    <n v="2"/>
    <n v="135.63"/>
    <n v="0"/>
    <n v="66.63"/>
    <n v="271.26"/>
    <n v="133.26"/>
    <n v="138"/>
    <n v="0.50873700508737008"/>
    <n v="2026"/>
    <x v="2"/>
    <n v="7"/>
    <x v="6"/>
  </r>
  <r>
    <n v="2595"/>
    <x v="210"/>
    <n v="3"/>
    <s v="Jul"/>
    <x v="6"/>
    <x v="0"/>
    <x v="0"/>
    <x v="9"/>
    <x v="1"/>
    <s v="Business"/>
    <x v="2"/>
    <s v="Carry-On Duffel"/>
    <n v="15"/>
    <n v="133.44999999999999"/>
    <n v="0.2"/>
    <n v="65.819999999999993"/>
    <n v="1601.3999999999999"/>
    <n v="987.3"/>
    <n v="614.09999999999991"/>
    <n v="0.3834769576620457"/>
    <n v="2026"/>
    <x v="2"/>
    <n v="7"/>
    <x v="6"/>
  </r>
  <r>
    <n v="2763"/>
    <x v="210"/>
    <n v="3"/>
    <s v="Jul"/>
    <x v="6"/>
    <x v="0"/>
    <x v="0"/>
    <x v="15"/>
    <x v="0"/>
    <s v="Business"/>
    <x v="3"/>
    <s v="Compact Sleeping Bag"/>
    <n v="1"/>
    <n v="120.94"/>
    <n v="0"/>
    <n v="62.24"/>
    <n v="120.94"/>
    <n v="62.24"/>
    <n v="58.699999999999996"/>
    <n v="0.48536464362493797"/>
    <n v="2026"/>
    <x v="2"/>
    <n v="7"/>
    <x v="6"/>
  </r>
  <r>
    <n v="3537"/>
    <x v="210"/>
    <n v="3"/>
    <s v="Jul"/>
    <x v="6"/>
    <x v="0"/>
    <x v="1"/>
    <x v="11"/>
    <x v="0"/>
    <s v="Returning"/>
    <x v="3"/>
    <s v="Alpine Tent 4P"/>
    <n v="2"/>
    <n v="332.99"/>
    <n v="0.15"/>
    <n v="199.09"/>
    <n v="566.08299999999997"/>
    <n v="398.18"/>
    <n v="167.90299999999996"/>
    <n v="0.29660491482697759"/>
    <n v="2026"/>
    <x v="2"/>
    <n v="7"/>
    <x v="6"/>
  </r>
  <r>
    <n v="3550"/>
    <x v="210"/>
    <n v="3"/>
    <s v="Jul"/>
    <x v="6"/>
    <x v="0"/>
    <x v="0"/>
    <x v="15"/>
    <x v="0"/>
    <s v="Returning"/>
    <x v="3"/>
    <s v="Compact Sleeping Bag"/>
    <n v="3"/>
    <n v="120.88"/>
    <n v="0"/>
    <n v="60.97"/>
    <n v="362.64"/>
    <n v="182.91"/>
    <n v="179.73"/>
    <n v="0.49561548643282594"/>
    <n v="2026"/>
    <x v="2"/>
    <n v="7"/>
    <x v="6"/>
  </r>
  <r>
    <n v="3875"/>
    <x v="210"/>
    <n v="3"/>
    <s v="Jul"/>
    <x v="6"/>
    <x v="0"/>
    <x v="3"/>
    <x v="8"/>
    <x v="0"/>
    <s v="Returning"/>
    <x v="0"/>
    <s v="Cycling Pack 12L"/>
    <n v="1"/>
    <n v="101.73"/>
    <n v="0.05"/>
    <n v="51.63"/>
    <n v="96.643500000000003"/>
    <n v="51.63"/>
    <n v="45.013500000000001"/>
    <n v="0.46576852038678235"/>
    <n v="2026"/>
    <x v="2"/>
    <n v="7"/>
    <x v="6"/>
  </r>
  <r>
    <n v="4467"/>
    <x v="210"/>
    <n v="3"/>
    <s v="Jul"/>
    <x v="6"/>
    <x v="0"/>
    <x v="3"/>
    <x v="7"/>
    <x v="0"/>
    <s v="Returning"/>
    <x v="2"/>
    <s v="Insulated Bottle"/>
    <n v="2"/>
    <n v="36.21"/>
    <n v="0"/>
    <n v="13.5"/>
    <n v="72.42"/>
    <n v="27"/>
    <n v="45.42"/>
    <n v="0.62717481358740679"/>
    <n v="2026"/>
    <x v="2"/>
    <n v="7"/>
    <x v="6"/>
  </r>
  <r>
    <n v="739"/>
    <x v="211"/>
    <n v="3"/>
    <s v="Jul"/>
    <x v="6"/>
    <x v="0"/>
    <x v="3"/>
    <x v="7"/>
    <x v="0"/>
    <s v="Business"/>
    <x v="0"/>
    <s v="Cycling Pack 12L"/>
    <n v="5"/>
    <n v="104.65"/>
    <n v="0"/>
    <n v="49.2"/>
    <n v="523.25"/>
    <n v="246"/>
    <n v="277.25"/>
    <n v="0.52986144290492121"/>
    <n v="2026"/>
    <x v="2"/>
    <n v="7"/>
    <x v="6"/>
  </r>
  <r>
    <n v="2376"/>
    <x v="211"/>
    <n v="3"/>
    <s v="Jul"/>
    <x v="6"/>
    <x v="0"/>
    <x v="2"/>
    <x v="5"/>
    <x v="1"/>
    <s v="Returning"/>
    <x v="3"/>
    <s v="Trail Tent 2P"/>
    <n v="5"/>
    <n v="198.35"/>
    <n v="0.05"/>
    <n v="104.96"/>
    <n v="942.16249999999991"/>
    <n v="524.79999999999995"/>
    <n v="417.36249999999995"/>
    <n v="0.44298356175288234"/>
    <n v="2026"/>
    <x v="2"/>
    <n v="7"/>
    <x v="6"/>
  </r>
  <r>
    <n v="3109"/>
    <x v="211"/>
    <n v="3"/>
    <s v="Jul"/>
    <x v="6"/>
    <x v="0"/>
    <x v="0"/>
    <x v="0"/>
    <x v="3"/>
    <s v="Returning"/>
    <x v="4"/>
    <s v="Recovery Roller"/>
    <n v="2"/>
    <n v="36.56"/>
    <n v="0.05"/>
    <n v="13.76"/>
    <n v="69.463999999999999"/>
    <n v="27.52"/>
    <n v="41.944000000000003"/>
    <n v="0.60382356328457909"/>
    <n v="2026"/>
    <x v="2"/>
    <n v="7"/>
    <x v="6"/>
  </r>
  <r>
    <n v="4362"/>
    <x v="211"/>
    <n v="3"/>
    <s v="Jul"/>
    <x v="6"/>
    <x v="0"/>
    <x v="1"/>
    <x v="14"/>
    <x v="0"/>
    <s v="Returning"/>
    <x v="1"/>
    <s v="Hiking Daypack 20L"/>
    <n v="5"/>
    <n v="92.41"/>
    <n v="0"/>
    <n v="44.29"/>
    <n v="462.04999999999995"/>
    <n v="221.45"/>
    <n v="240.59999999999997"/>
    <n v="0.52072286549074775"/>
    <n v="2026"/>
    <x v="2"/>
    <n v="7"/>
    <x v="6"/>
  </r>
  <r>
    <n v="777"/>
    <x v="212"/>
    <n v="3"/>
    <s v="Aug"/>
    <x v="7"/>
    <x v="0"/>
    <x v="3"/>
    <x v="13"/>
    <x v="0"/>
    <s v="Returning"/>
    <x v="3"/>
    <s v="Compact Sleeping Bag"/>
    <n v="4"/>
    <n v="121.87"/>
    <n v="0"/>
    <n v="59.89"/>
    <n v="487.48"/>
    <n v="239.56"/>
    <n v="247.92000000000002"/>
    <n v="0.50857471075736438"/>
    <n v="2026"/>
    <x v="2"/>
    <n v="8"/>
    <x v="7"/>
  </r>
  <r>
    <n v="831"/>
    <x v="212"/>
    <n v="3"/>
    <s v="Aug"/>
    <x v="7"/>
    <x v="0"/>
    <x v="3"/>
    <x v="8"/>
    <x v="0"/>
    <s v="Returning"/>
    <x v="2"/>
    <s v="Carry-On Duffel"/>
    <n v="2"/>
    <n v="130.9"/>
    <n v="0.05"/>
    <n v="67.959999999999994"/>
    <n v="248.71"/>
    <n v="135.91999999999999"/>
    <n v="112.79000000000002"/>
    <n v="0.45350006031120588"/>
    <n v="2026"/>
    <x v="2"/>
    <n v="8"/>
    <x v="7"/>
  </r>
  <r>
    <n v="2059"/>
    <x v="212"/>
    <n v="3"/>
    <s v="Aug"/>
    <x v="7"/>
    <x v="0"/>
    <x v="2"/>
    <x v="2"/>
    <x v="2"/>
    <s v="New"/>
    <x v="0"/>
    <s v="Trail Bike Light"/>
    <n v="1"/>
    <n v="50.98"/>
    <n v="0"/>
    <n v="22.92"/>
    <n v="50.98"/>
    <n v="22.92"/>
    <n v="28.059999999999995"/>
    <n v="0.55041192624558644"/>
    <n v="2026"/>
    <x v="2"/>
    <n v="8"/>
    <x v="7"/>
  </r>
  <r>
    <n v="2519"/>
    <x v="212"/>
    <n v="3"/>
    <s v="Aug"/>
    <x v="7"/>
    <x v="0"/>
    <x v="2"/>
    <x v="2"/>
    <x v="0"/>
    <s v="Returning"/>
    <x v="1"/>
    <s v="Hiking Daypack 20L"/>
    <n v="2"/>
    <n v="91.11"/>
    <n v="0"/>
    <n v="44.19"/>
    <n v="182.22"/>
    <n v="88.38"/>
    <n v="93.84"/>
    <n v="0.51498189002304906"/>
    <n v="2026"/>
    <x v="2"/>
    <n v="8"/>
    <x v="7"/>
  </r>
  <r>
    <n v="2644"/>
    <x v="212"/>
    <n v="3"/>
    <s v="Aug"/>
    <x v="7"/>
    <x v="0"/>
    <x v="0"/>
    <x v="0"/>
    <x v="3"/>
    <s v="Returning"/>
    <x v="2"/>
    <s v="Insulated Bottle"/>
    <n v="3"/>
    <n v="35.619999999999997"/>
    <n v="0.05"/>
    <n v="13.47"/>
    <n v="101.51699999999998"/>
    <n v="40.410000000000004"/>
    <n v="61.106999999999978"/>
    <n v="0.60193859156594454"/>
    <n v="2026"/>
    <x v="2"/>
    <n v="8"/>
    <x v="7"/>
  </r>
  <r>
    <n v="4141"/>
    <x v="212"/>
    <n v="3"/>
    <s v="Aug"/>
    <x v="7"/>
    <x v="0"/>
    <x v="3"/>
    <x v="13"/>
    <x v="0"/>
    <s v="New"/>
    <x v="1"/>
    <s v="Hiking Daypack 20L"/>
    <n v="1"/>
    <n v="91.95"/>
    <n v="0.05"/>
    <n v="46.47"/>
    <n v="87.352499999999992"/>
    <n v="46.47"/>
    <n v="40.882499999999993"/>
    <n v="0.46801751523997592"/>
    <n v="2026"/>
    <x v="2"/>
    <n v="8"/>
    <x v="7"/>
  </r>
  <r>
    <n v="4804"/>
    <x v="212"/>
    <n v="3"/>
    <s v="Aug"/>
    <x v="7"/>
    <x v="0"/>
    <x v="0"/>
    <x v="9"/>
    <x v="0"/>
    <s v="Returning"/>
    <x v="4"/>
    <s v="Training Mat"/>
    <n v="1"/>
    <n v="49.46"/>
    <n v="0"/>
    <n v="21.47"/>
    <n v="49.46"/>
    <n v="21.47"/>
    <n v="27.990000000000002"/>
    <n v="0.5659118479579458"/>
    <n v="2026"/>
    <x v="2"/>
    <n v="8"/>
    <x v="7"/>
  </r>
  <r>
    <n v="5161"/>
    <x v="212"/>
    <n v="3"/>
    <s v="Aug"/>
    <x v="7"/>
    <x v="0"/>
    <x v="0"/>
    <x v="15"/>
    <x v="0"/>
    <s v="New"/>
    <x v="0"/>
    <s v="Compact Repair Kit"/>
    <n v="1"/>
    <n v="41.25"/>
    <n v="0.05"/>
    <n v="16.98"/>
    <n v="39.1875"/>
    <n v="16.98"/>
    <n v="22.2075"/>
    <n v="0.56669856459330148"/>
    <n v="2026"/>
    <x v="2"/>
    <n v="8"/>
    <x v="7"/>
  </r>
  <r>
    <n v="590"/>
    <x v="213"/>
    <n v="3"/>
    <s v="Aug"/>
    <x v="7"/>
    <x v="0"/>
    <x v="2"/>
    <x v="5"/>
    <x v="0"/>
    <s v="Returning"/>
    <x v="2"/>
    <s v="Carry-On Duffel"/>
    <n v="4"/>
    <n v="133.65"/>
    <n v="0"/>
    <n v="66"/>
    <n v="534.6"/>
    <n v="264"/>
    <n v="270.60000000000002"/>
    <n v="0.50617283950617287"/>
    <n v="2026"/>
    <x v="2"/>
    <n v="8"/>
    <x v="7"/>
  </r>
  <r>
    <n v="1599"/>
    <x v="213"/>
    <n v="3"/>
    <s v="Aug"/>
    <x v="7"/>
    <x v="0"/>
    <x v="3"/>
    <x v="4"/>
    <x v="0"/>
    <s v="Returning"/>
    <x v="3"/>
    <s v="Trail Tent 2P"/>
    <n v="2"/>
    <n v="200.45"/>
    <n v="0.05"/>
    <n v="105.42"/>
    <n v="380.85499999999996"/>
    <n v="210.84"/>
    <n v="170.01499999999996"/>
    <n v="0.44640348689133652"/>
    <n v="2026"/>
    <x v="2"/>
    <n v="8"/>
    <x v="7"/>
  </r>
  <r>
    <n v="1665"/>
    <x v="213"/>
    <n v="3"/>
    <s v="Aug"/>
    <x v="7"/>
    <x v="0"/>
    <x v="0"/>
    <x v="0"/>
    <x v="3"/>
    <s v="Returning"/>
    <x v="0"/>
    <s v="Trail Bike Light"/>
    <n v="2"/>
    <n v="51.87"/>
    <n v="0.05"/>
    <n v="21.98"/>
    <n v="98.552999999999997"/>
    <n v="43.96"/>
    <n v="54.592999999999996"/>
    <n v="0.55394559272675614"/>
    <n v="2026"/>
    <x v="2"/>
    <n v="8"/>
    <x v="7"/>
  </r>
  <r>
    <n v="2409"/>
    <x v="213"/>
    <n v="3"/>
    <s v="Aug"/>
    <x v="7"/>
    <x v="0"/>
    <x v="3"/>
    <x v="13"/>
    <x v="0"/>
    <s v="Returning"/>
    <x v="3"/>
    <s v="Portable Camp Stove"/>
    <n v="1"/>
    <n v="83.6"/>
    <n v="0.05"/>
    <n v="38.51"/>
    <n v="79.419999999999987"/>
    <n v="38.51"/>
    <n v="40.909999999999989"/>
    <n v="0.51510954419541677"/>
    <n v="2026"/>
    <x v="2"/>
    <n v="8"/>
    <x v="7"/>
  </r>
  <r>
    <n v="2936"/>
    <x v="213"/>
    <n v="3"/>
    <s v="Aug"/>
    <x v="7"/>
    <x v="0"/>
    <x v="2"/>
    <x v="16"/>
    <x v="0"/>
    <s v="New"/>
    <x v="2"/>
    <s v="Insulated Bottle"/>
    <n v="1"/>
    <n v="35.74"/>
    <n v="0"/>
    <n v="13.49"/>
    <n v="35.74"/>
    <n v="13.49"/>
    <n v="22.25"/>
    <n v="0.62255176273083379"/>
    <n v="2026"/>
    <x v="2"/>
    <n v="8"/>
    <x v="7"/>
  </r>
  <r>
    <n v="3397"/>
    <x v="213"/>
    <n v="3"/>
    <s v="Aug"/>
    <x v="7"/>
    <x v="0"/>
    <x v="3"/>
    <x v="4"/>
    <x v="0"/>
    <s v="Returning"/>
    <x v="0"/>
    <s v="Commuter Helmet"/>
    <n v="1"/>
    <n v="79.849999999999994"/>
    <n v="0.1"/>
    <n v="43.11"/>
    <n v="71.864999999999995"/>
    <n v="43.11"/>
    <n v="28.754999999999995"/>
    <n v="0.40012523481527862"/>
    <n v="2026"/>
    <x v="2"/>
    <n v="8"/>
    <x v="7"/>
  </r>
  <r>
    <n v="4556"/>
    <x v="213"/>
    <n v="3"/>
    <s v="Aug"/>
    <x v="7"/>
    <x v="0"/>
    <x v="0"/>
    <x v="15"/>
    <x v="0"/>
    <s v="Returning"/>
    <x v="2"/>
    <s v="Packing Cube Set"/>
    <n v="2"/>
    <n v="46.44"/>
    <n v="0"/>
    <n v="18.489999999999998"/>
    <n v="92.88"/>
    <n v="36.979999999999997"/>
    <n v="55.9"/>
    <n v="0.60185185185185186"/>
    <n v="2026"/>
    <x v="2"/>
    <n v="8"/>
    <x v="7"/>
  </r>
  <r>
    <n v="4614"/>
    <x v="213"/>
    <n v="3"/>
    <s v="Aug"/>
    <x v="7"/>
    <x v="0"/>
    <x v="3"/>
    <x v="8"/>
    <x v="2"/>
    <s v="Returning"/>
    <x v="0"/>
    <s v="Trail Bike Light"/>
    <n v="2"/>
    <n v="50.44"/>
    <n v="0"/>
    <n v="22.99"/>
    <n v="100.88"/>
    <n v="45.98"/>
    <n v="54.9"/>
    <n v="0.54421094369547984"/>
    <n v="2026"/>
    <x v="2"/>
    <n v="8"/>
    <x v="7"/>
  </r>
  <r>
    <n v="4999"/>
    <x v="213"/>
    <n v="3"/>
    <s v="Aug"/>
    <x v="7"/>
    <x v="0"/>
    <x v="3"/>
    <x v="8"/>
    <x v="0"/>
    <s v="Returning"/>
    <x v="0"/>
    <s v="Commuter Helmet"/>
    <n v="2"/>
    <n v="81.38"/>
    <n v="0"/>
    <n v="42.19"/>
    <n v="162.76"/>
    <n v="84.38"/>
    <n v="78.38"/>
    <n v="0.4815679528139592"/>
    <n v="2026"/>
    <x v="2"/>
    <n v="8"/>
    <x v="7"/>
  </r>
  <r>
    <n v="207"/>
    <x v="214"/>
    <n v="3"/>
    <s v="Aug"/>
    <x v="7"/>
    <x v="0"/>
    <x v="2"/>
    <x v="16"/>
    <x v="0"/>
    <s v="Returning"/>
    <x v="4"/>
    <s v="Resistance Band Set"/>
    <n v="1"/>
    <n v="41.3"/>
    <n v="0"/>
    <n v="14.52"/>
    <n v="41.3"/>
    <n v="14.52"/>
    <n v="26.779999999999998"/>
    <n v="0.64842615012106541"/>
    <n v="2026"/>
    <x v="2"/>
    <n v="8"/>
    <x v="7"/>
  </r>
  <r>
    <n v="295"/>
    <x v="214"/>
    <n v="3"/>
    <s v="Aug"/>
    <x v="7"/>
    <x v="0"/>
    <x v="3"/>
    <x v="8"/>
    <x v="3"/>
    <s v="Returning"/>
    <x v="2"/>
    <s v="Insulated Bottle"/>
    <n v="2"/>
    <n v="36.15"/>
    <n v="0.1"/>
    <n v="13.19"/>
    <n v="65.069999999999993"/>
    <n v="26.38"/>
    <n v="38.69"/>
    <n v="0.59459044106347014"/>
    <n v="2026"/>
    <x v="2"/>
    <n v="8"/>
    <x v="7"/>
  </r>
  <r>
    <n v="657"/>
    <x v="214"/>
    <n v="3"/>
    <s v="Aug"/>
    <x v="7"/>
    <x v="0"/>
    <x v="1"/>
    <x v="12"/>
    <x v="0"/>
    <s v="Returning"/>
    <x v="2"/>
    <s v="Carry-On Duffel"/>
    <n v="3"/>
    <n v="132.59"/>
    <n v="0.1"/>
    <n v="66.040000000000006"/>
    <n v="357.99299999999999"/>
    <n v="198.12"/>
    <n v="159.87299999999999"/>
    <n v="0.44658135773604507"/>
    <n v="2026"/>
    <x v="2"/>
    <n v="8"/>
    <x v="7"/>
  </r>
  <r>
    <n v="694"/>
    <x v="214"/>
    <n v="3"/>
    <s v="Aug"/>
    <x v="7"/>
    <x v="0"/>
    <x v="2"/>
    <x v="3"/>
    <x v="0"/>
    <s v="New"/>
    <x v="1"/>
    <s v="Trail Boots"/>
    <n v="3"/>
    <n v="144"/>
    <n v="0"/>
    <n v="78.89"/>
    <n v="432"/>
    <n v="236.67000000000002"/>
    <n v="195.32999999999998"/>
    <n v="0.45215277777777774"/>
    <n v="2026"/>
    <x v="2"/>
    <n v="8"/>
    <x v="7"/>
  </r>
  <r>
    <n v="1187"/>
    <x v="214"/>
    <n v="3"/>
    <s v="Aug"/>
    <x v="7"/>
    <x v="0"/>
    <x v="0"/>
    <x v="0"/>
    <x v="0"/>
    <s v="Returning"/>
    <x v="2"/>
    <s v="Packing Cube Set"/>
    <n v="2"/>
    <n v="45.45"/>
    <n v="0.05"/>
    <n v="18.829999999999998"/>
    <n v="86.355000000000004"/>
    <n v="37.659999999999997"/>
    <n v="48.695000000000007"/>
    <n v="0.56389323142840608"/>
    <n v="2026"/>
    <x v="2"/>
    <n v="8"/>
    <x v="7"/>
  </r>
  <r>
    <n v="1915"/>
    <x v="214"/>
    <n v="3"/>
    <s v="Aug"/>
    <x v="7"/>
    <x v="0"/>
    <x v="1"/>
    <x v="6"/>
    <x v="0"/>
    <s v="Returning"/>
    <x v="0"/>
    <s v="Compact Repair Kit"/>
    <n v="1"/>
    <n v="41.16"/>
    <n v="0.05"/>
    <n v="16.66"/>
    <n v="39.101999999999997"/>
    <n v="16.66"/>
    <n v="22.441999999999997"/>
    <n v="0.57393483709273174"/>
    <n v="2026"/>
    <x v="2"/>
    <n v="8"/>
    <x v="7"/>
  </r>
  <r>
    <n v="2156"/>
    <x v="214"/>
    <n v="3"/>
    <s v="Aug"/>
    <x v="7"/>
    <x v="0"/>
    <x v="0"/>
    <x v="0"/>
    <x v="2"/>
    <s v="Returning"/>
    <x v="2"/>
    <s v="Travel Backpack 35L"/>
    <n v="1"/>
    <n v="162.78"/>
    <n v="0"/>
    <n v="85.08"/>
    <n v="162.78"/>
    <n v="85.08"/>
    <n v="77.7"/>
    <n v="0.47733136748986366"/>
    <n v="2026"/>
    <x v="2"/>
    <n v="8"/>
    <x v="7"/>
  </r>
  <r>
    <n v="2539"/>
    <x v="214"/>
    <n v="3"/>
    <s v="Aug"/>
    <x v="7"/>
    <x v="0"/>
    <x v="2"/>
    <x v="16"/>
    <x v="2"/>
    <s v="New"/>
    <x v="0"/>
    <s v="Commuter Helmet"/>
    <n v="1"/>
    <n v="80.040000000000006"/>
    <n v="0.1"/>
    <n v="41.88"/>
    <n v="72.036000000000001"/>
    <n v="41.88"/>
    <n v="30.155999999999999"/>
    <n v="0.41862402132267196"/>
    <n v="2026"/>
    <x v="2"/>
    <n v="8"/>
    <x v="7"/>
  </r>
  <r>
    <n v="3803"/>
    <x v="214"/>
    <n v="3"/>
    <s v="Aug"/>
    <x v="7"/>
    <x v="0"/>
    <x v="2"/>
    <x v="5"/>
    <x v="0"/>
    <s v="New"/>
    <x v="1"/>
    <s v="Hiking Daypack 20L"/>
    <n v="1"/>
    <n v="90.21"/>
    <n v="0"/>
    <n v="46.31"/>
    <n v="90.21"/>
    <n v="46.31"/>
    <n v="43.899999999999991"/>
    <n v="0.48664227912648261"/>
    <n v="2026"/>
    <x v="2"/>
    <n v="8"/>
    <x v="7"/>
  </r>
  <r>
    <n v="100"/>
    <x v="215"/>
    <n v="3"/>
    <s v="Aug"/>
    <x v="7"/>
    <x v="0"/>
    <x v="0"/>
    <x v="9"/>
    <x v="2"/>
    <s v="Business"/>
    <x v="2"/>
    <s v="Carry-On Duffel"/>
    <n v="1"/>
    <n v="133.6"/>
    <n v="0.1"/>
    <n v="67.3"/>
    <n v="120.24"/>
    <n v="67.3"/>
    <n v="52.94"/>
    <n v="0.44028609447771122"/>
    <n v="2026"/>
    <x v="2"/>
    <n v="8"/>
    <x v="7"/>
  </r>
  <r>
    <n v="118"/>
    <x v="215"/>
    <n v="3"/>
    <s v="Aug"/>
    <x v="7"/>
    <x v="0"/>
    <x v="3"/>
    <x v="4"/>
    <x v="0"/>
    <s v="Returning"/>
    <x v="2"/>
    <s v="Packing Cube Set"/>
    <n v="1"/>
    <n v="47.53"/>
    <n v="0"/>
    <n v="18.04"/>
    <n v="47.53"/>
    <n v="18.04"/>
    <n v="29.490000000000002"/>
    <n v="0.62045024195245113"/>
    <n v="2026"/>
    <x v="2"/>
    <n v="8"/>
    <x v="7"/>
  </r>
  <r>
    <n v="220"/>
    <x v="215"/>
    <n v="3"/>
    <s v="Aug"/>
    <x v="7"/>
    <x v="0"/>
    <x v="0"/>
    <x v="15"/>
    <x v="0"/>
    <s v="Returning"/>
    <x v="2"/>
    <s v="Packing Cube Set"/>
    <n v="2"/>
    <n v="46.71"/>
    <n v="0"/>
    <n v="18.41"/>
    <n v="93.42"/>
    <n v="36.82"/>
    <n v="56.6"/>
    <n v="0.60586598158852489"/>
    <n v="2026"/>
    <x v="2"/>
    <n v="8"/>
    <x v="7"/>
  </r>
  <r>
    <n v="1145"/>
    <x v="215"/>
    <n v="3"/>
    <s v="Aug"/>
    <x v="7"/>
    <x v="0"/>
    <x v="2"/>
    <x v="16"/>
    <x v="3"/>
    <s v="New"/>
    <x v="3"/>
    <s v="Trail Tent 2P"/>
    <n v="1"/>
    <n v="197.26"/>
    <n v="0"/>
    <n v="104.09"/>
    <n v="197.26"/>
    <n v="104.09"/>
    <n v="93.169999999999987"/>
    <n v="0.47232079488999285"/>
    <n v="2026"/>
    <x v="2"/>
    <n v="8"/>
    <x v="7"/>
  </r>
  <r>
    <n v="1289"/>
    <x v="215"/>
    <n v="3"/>
    <s v="Aug"/>
    <x v="7"/>
    <x v="0"/>
    <x v="2"/>
    <x v="16"/>
    <x v="3"/>
    <s v="New"/>
    <x v="1"/>
    <s v="Trekking Poles"/>
    <n v="1"/>
    <n v="70.56"/>
    <n v="0"/>
    <n v="32.11"/>
    <n v="70.56"/>
    <n v="32.11"/>
    <n v="38.450000000000003"/>
    <n v="0.54492630385487528"/>
    <n v="2026"/>
    <x v="2"/>
    <n v="8"/>
    <x v="7"/>
  </r>
  <r>
    <n v="1411"/>
    <x v="215"/>
    <n v="3"/>
    <s v="Aug"/>
    <x v="7"/>
    <x v="0"/>
    <x v="1"/>
    <x v="12"/>
    <x v="0"/>
    <s v="Business"/>
    <x v="4"/>
    <s v="Recovery Roller"/>
    <n v="1"/>
    <n v="36.58"/>
    <n v="0"/>
    <n v="13.98"/>
    <n v="36.58"/>
    <n v="13.98"/>
    <n v="22.599999999999998"/>
    <n v="0.61782394751230174"/>
    <n v="2026"/>
    <x v="2"/>
    <n v="8"/>
    <x v="7"/>
  </r>
  <r>
    <n v="1799"/>
    <x v="215"/>
    <n v="3"/>
    <s v="Aug"/>
    <x v="7"/>
    <x v="0"/>
    <x v="3"/>
    <x v="13"/>
    <x v="1"/>
    <s v="Business"/>
    <x v="0"/>
    <s v="Commuter Helmet"/>
    <n v="4"/>
    <n v="82.98"/>
    <n v="0.05"/>
    <n v="43.79"/>
    <n v="315.32400000000001"/>
    <n v="175.16"/>
    <n v="140.16400000000002"/>
    <n v="0.44450787126891711"/>
    <n v="2026"/>
    <x v="2"/>
    <n v="8"/>
    <x v="7"/>
  </r>
  <r>
    <n v="1871"/>
    <x v="215"/>
    <n v="3"/>
    <s v="Aug"/>
    <x v="7"/>
    <x v="0"/>
    <x v="0"/>
    <x v="0"/>
    <x v="0"/>
    <s v="New"/>
    <x v="0"/>
    <s v="Compact Repair Kit"/>
    <n v="1"/>
    <n v="41.25"/>
    <n v="0"/>
    <n v="17.02"/>
    <n v="41.25"/>
    <n v="17.02"/>
    <n v="24.23"/>
    <n v="0.58739393939393936"/>
    <n v="2026"/>
    <x v="2"/>
    <n v="8"/>
    <x v="7"/>
  </r>
  <r>
    <n v="4180"/>
    <x v="215"/>
    <n v="3"/>
    <s v="Aug"/>
    <x v="7"/>
    <x v="0"/>
    <x v="2"/>
    <x v="3"/>
    <x v="0"/>
    <s v="Returning"/>
    <x v="0"/>
    <s v="Cycling Pack 12L"/>
    <n v="1"/>
    <n v="101.37"/>
    <n v="0"/>
    <n v="51.56"/>
    <n v="101.37"/>
    <n v="51.56"/>
    <n v="49.81"/>
    <n v="0.49136825490776365"/>
    <n v="2026"/>
    <x v="2"/>
    <n v="8"/>
    <x v="7"/>
  </r>
  <r>
    <n v="4338"/>
    <x v="215"/>
    <n v="3"/>
    <s v="Aug"/>
    <x v="7"/>
    <x v="0"/>
    <x v="2"/>
    <x v="16"/>
    <x v="0"/>
    <s v="Returning"/>
    <x v="3"/>
    <s v="Alpine Tent 4P"/>
    <n v="1"/>
    <n v="340.66"/>
    <n v="0.05"/>
    <n v="194.13"/>
    <n v="323.62700000000001"/>
    <n v="194.13"/>
    <n v="129.49700000000001"/>
    <n v="0.40014275693931595"/>
    <n v="2026"/>
    <x v="2"/>
    <n v="8"/>
    <x v="7"/>
  </r>
  <r>
    <n v="4463"/>
    <x v="215"/>
    <n v="3"/>
    <s v="Aug"/>
    <x v="7"/>
    <x v="0"/>
    <x v="2"/>
    <x v="2"/>
    <x v="3"/>
    <s v="Business"/>
    <x v="0"/>
    <s v="Trail Bike Light"/>
    <n v="1"/>
    <n v="50.43"/>
    <n v="0.15"/>
    <n v="22.94"/>
    <n v="42.865499999999997"/>
    <n v="22.94"/>
    <n v="19.925499999999996"/>
    <n v="0.46483768998378644"/>
    <n v="2026"/>
    <x v="2"/>
    <n v="8"/>
    <x v="7"/>
  </r>
  <r>
    <n v="382"/>
    <x v="216"/>
    <n v="3"/>
    <s v="Aug"/>
    <x v="7"/>
    <x v="0"/>
    <x v="3"/>
    <x v="8"/>
    <x v="0"/>
    <s v="New"/>
    <x v="4"/>
    <s v="Resistance Band Set"/>
    <n v="1"/>
    <n v="40.42"/>
    <n v="0.05"/>
    <n v="14.33"/>
    <n v="38.399000000000001"/>
    <n v="14.33"/>
    <n v="24.069000000000003"/>
    <n v="0.62681319826037141"/>
    <n v="2026"/>
    <x v="2"/>
    <n v="8"/>
    <x v="7"/>
  </r>
  <r>
    <n v="1011"/>
    <x v="216"/>
    <n v="3"/>
    <s v="Aug"/>
    <x v="7"/>
    <x v="0"/>
    <x v="0"/>
    <x v="0"/>
    <x v="0"/>
    <s v="New"/>
    <x v="0"/>
    <s v="Trail Bike Light"/>
    <n v="1"/>
    <n v="51.81"/>
    <n v="0.05"/>
    <n v="22.28"/>
    <n v="49.219499999999996"/>
    <n v="22.28"/>
    <n v="26.939499999999995"/>
    <n v="0.54733388189640275"/>
    <n v="2026"/>
    <x v="2"/>
    <n v="8"/>
    <x v="7"/>
  </r>
  <r>
    <n v="1148"/>
    <x v="216"/>
    <n v="3"/>
    <s v="Aug"/>
    <x v="7"/>
    <x v="0"/>
    <x v="2"/>
    <x v="2"/>
    <x v="2"/>
    <s v="New"/>
    <x v="4"/>
    <s v="Recovery Roller"/>
    <n v="3"/>
    <n v="35.9"/>
    <n v="0"/>
    <n v="14.11"/>
    <n v="107.69999999999999"/>
    <n v="42.33"/>
    <n v="65.36999999999999"/>
    <n v="0.60696378830083564"/>
    <n v="2026"/>
    <x v="2"/>
    <n v="8"/>
    <x v="7"/>
  </r>
  <r>
    <n v="1397"/>
    <x v="216"/>
    <n v="3"/>
    <s v="Aug"/>
    <x v="7"/>
    <x v="0"/>
    <x v="1"/>
    <x v="14"/>
    <x v="2"/>
    <s v="Business"/>
    <x v="1"/>
    <s v="Hiking Daypack 20L"/>
    <n v="2"/>
    <n v="90.27"/>
    <n v="0.05"/>
    <n v="46.38"/>
    <n v="171.51299999999998"/>
    <n v="92.76"/>
    <n v="78.752999999999972"/>
    <n v="0.45916636056742044"/>
    <n v="2026"/>
    <x v="2"/>
    <n v="8"/>
    <x v="7"/>
  </r>
  <r>
    <n v="2252"/>
    <x v="216"/>
    <n v="3"/>
    <s v="Aug"/>
    <x v="7"/>
    <x v="0"/>
    <x v="1"/>
    <x v="11"/>
    <x v="0"/>
    <s v="New"/>
    <x v="0"/>
    <s v="Trail Bike Light"/>
    <n v="1"/>
    <n v="49.68"/>
    <n v="0.05"/>
    <n v="22.02"/>
    <n v="47.195999999999998"/>
    <n v="22.02"/>
    <n v="25.175999999999998"/>
    <n v="0.53343503686753113"/>
    <n v="2026"/>
    <x v="2"/>
    <n v="8"/>
    <x v="7"/>
  </r>
  <r>
    <n v="2415"/>
    <x v="216"/>
    <n v="3"/>
    <s v="Aug"/>
    <x v="7"/>
    <x v="0"/>
    <x v="1"/>
    <x v="12"/>
    <x v="0"/>
    <s v="New"/>
    <x v="2"/>
    <s v="Carry-On Duffel"/>
    <n v="2"/>
    <n v="131.25"/>
    <n v="0.05"/>
    <n v="65.42"/>
    <n v="249.375"/>
    <n v="130.84"/>
    <n v="118.535"/>
    <n v="0.47532832080200499"/>
    <n v="2026"/>
    <x v="2"/>
    <n v="8"/>
    <x v="7"/>
  </r>
  <r>
    <n v="2525"/>
    <x v="216"/>
    <n v="3"/>
    <s v="Aug"/>
    <x v="7"/>
    <x v="0"/>
    <x v="3"/>
    <x v="4"/>
    <x v="2"/>
    <s v="New"/>
    <x v="4"/>
    <s v="Recovery Roller"/>
    <n v="2"/>
    <n v="36.78"/>
    <n v="0.05"/>
    <n v="13.85"/>
    <n v="69.882000000000005"/>
    <n v="27.7"/>
    <n v="42.182000000000002"/>
    <n v="0.60361752668784519"/>
    <n v="2026"/>
    <x v="2"/>
    <n v="8"/>
    <x v="7"/>
  </r>
  <r>
    <n v="2652"/>
    <x v="216"/>
    <n v="3"/>
    <s v="Aug"/>
    <x v="7"/>
    <x v="0"/>
    <x v="2"/>
    <x v="2"/>
    <x v="2"/>
    <s v="Returning"/>
    <x v="0"/>
    <s v="Commuter Helmet"/>
    <n v="1"/>
    <n v="80.790000000000006"/>
    <n v="0.1"/>
    <n v="43.65"/>
    <n v="72.711000000000013"/>
    <n v="43.65"/>
    <n v="29.061000000000014"/>
    <n v="0.39967817799232591"/>
    <n v="2026"/>
    <x v="2"/>
    <n v="8"/>
    <x v="7"/>
  </r>
  <r>
    <n v="4035"/>
    <x v="216"/>
    <n v="3"/>
    <s v="Aug"/>
    <x v="7"/>
    <x v="0"/>
    <x v="0"/>
    <x v="9"/>
    <x v="0"/>
    <s v="Returning"/>
    <x v="0"/>
    <s v="Compact Repair Kit"/>
    <n v="2"/>
    <n v="40.53"/>
    <n v="0.05"/>
    <n v="17.100000000000001"/>
    <n v="77.007000000000005"/>
    <n v="34.200000000000003"/>
    <n v="42.807000000000002"/>
    <n v="0.55588452997779425"/>
    <n v="2026"/>
    <x v="2"/>
    <n v="8"/>
    <x v="7"/>
  </r>
  <r>
    <n v="4377"/>
    <x v="216"/>
    <n v="3"/>
    <s v="Aug"/>
    <x v="7"/>
    <x v="0"/>
    <x v="2"/>
    <x v="2"/>
    <x v="3"/>
    <s v="New"/>
    <x v="0"/>
    <s v="Commuter Helmet"/>
    <n v="2"/>
    <n v="81.66"/>
    <n v="0"/>
    <n v="42.11"/>
    <n v="163.32"/>
    <n v="84.22"/>
    <n v="79.099999999999994"/>
    <n v="0.48432525104090129"/>
    <n v="2026"/>
    <x v="2"/>
    <n v="8"/>
    <x v="7"/>
  </r>
  <r>
    <n v="4734"/>
    <x v="216"/>
    <n v="3"/>
    <s v="Aug"/>
    <x v="7"/>
    <x v="0"/>
    <x v="1"/>
    <x v="12"/>
    <x v="3"/>
    <s v="Returning"/>
    <x v="1"/>
    <s v="Trail Boots"/>
    <n v="1"/>
    <n v="146.55000000000001"/>
    <n v="0"/>
    <n v="78.8"/>
    <n v="146.55000000000001"/>
    <n v="78.8"/>
    <n v="67.750000000000014"/>
    <n v="0.46229955646537024"/>
    <n v="2026"/>
    <x v="2"/>
    <n v="8"/>
    <x v="7"/>
  </r>
  <r>
    <n v="4892"/>
    <x v="216"/>
    <n v="3"/>
    <s v="Aug"/>
    <x v="7"/>
    <x v="0"/>
    <x v="1"/>
    <x v="1"/>
    <x v="2"/>
    <s v="Returning"/>
    <x v="2"/>
    <s v="Travel Backpack 35L"/>
    <n v="2"/>
    <n v="161.75"/>
    <n v="0.1"/>
    <n v="85.85"/>
    <n v="291.15000000000003"/>
    <n v="171.7"/>
    <n v="119.45000000000005"/>
    <n v="0.41026962047054794"/>
    <n v="2026"/>
    <x v="2"/>
    <n v="8"/>
    <x v="7"/>
  </r>
  <r>
    <n v="5059"/>
    <x v="216"/>
    <n v="3"/>
    <s v="Aug"/>
    <x v="7"/>
    <x v="0"/>
    <x v="1"/>
    <x v="1"/>
    <x v="3"/>
    <s v="Returning"/>
    <x v="3"/>
    <s v="Compact Sleeping Bag"/>
    <n v="2"/>
    <n v="122.47"/>
    <n v="0"/>
    <n v="59.73"/>
    <n v="244.94"/>
    <n v="119.46"/>
    <n v="125.48"/>
    <n v="0.5122887237690863"/>
    <n v="2026"/>
    <x v="2"/>
    <n v="8"/>
    <x v="7"/>
  </r>
  <r>
    <n v="835"/>
    <x v="217"/>
    <n v="3"/>
    <s v="Aug"/>
    <x v="7"/>
    <x v="0"/>
    <x v="3"/>
    <x v="7"/>
    <x v="3"/>
    <s v="Returning"/>
    <x v="1"/>
    <s v="Trekking Poles"/>
    <n v="3"/>
    <n v="70.930000000000007"/>
    <n v="0"/>
    <n v="32.9"/>
    <n v="212.79000000000002"/>
    <n v="98.699999999999989"/>
    <n v="114.09000000000003"/>
    <n v="0.53616241364725792"/>
    <n v="2026"/>
    <x v="2"/>
    <n v="8"/>
    <x v="7"/>
  </r>
  <r>
    <n v="1104"/>
    <x v="217"/>
    <n v="3"/>
    <s v="Aug"/>
    <x v="7"/>
    <x v="0"/>
    <x v="0"/>
    <x v="15"/>
    <x v="0"/>
    <s v="Returning"/>
    <x v="3"/>
    <s v="Trail Tent 2P"/>
    <n v="1"/>
    <n v="191.44"/>
    <n v="0"/>
    <n v="102.13"/>
    <n v="191.44"/>
    <n v="102.13"/>
    <n v="89.31"/>
    <n v="0.46651692436272463"/>
    <n v="2026"/>
    <x v="2"/>
    <n v="8"/>
    <x v="7"/>
  </r>
  <r>
    <n v="1976"/>
    <x v="217"/>
    <n v="3"/>
    <s v="Aug"/>
    <x v="7"/>
    <x v="0"/>
    <x v="3"/>
    <x v="8"/>
    <x v="0"/>
    <s v="Returning"/>
    <x v="0"/>
    <s v="Commuter Helmet"/>
    <n v="2"/>
    <n v="82.92"/>
    <n v="0"/>
    <n v="41.64"/>
    <n v="165.84"/>
    <n v="83.28"/>
    <n v="82.56"/>
    <n v="0.49782923299565845"/>
    <n v="2026"/>
    <x v="2"/>
    <n v="8"/>
    <x v="7"/>
  </r>
  <r>
    <n v="2596"/>
    <x v="217"/>
    <n v="3"/>
    <s v="Aug"/>
    <x v="7"/>
    <x v="0"/>
    <x v="2"/>
    <x v="3"/>
    <x v="2"/>
    <s v="Returning"/>
    <x v="3"/>
    <s v="Portable Camp Stove"/>
    <n v="1"/>
    <n v="82.82"/>
    <n v="0"/>
    <n v="38.83"/>
    <n v="82.82"/>
    <n v="38.83"/>
    <n v="43.989999999999995"/>
    <n v="0.53115189567737264"/>
    <n v="2026"/>
    <x v="2"/>
    <n v="8"/>
    <x v="7"/>
  </r>
  <r>
    <n v="2693"/>
    <x v="217"/>
    <n v="3"/>
    <s v="Aug"/>
    <x v="7"/>
    <x v="0"/>
    <x v="3"/>
    <x v="8"/>
    <x v="0"/>
    <s v="New"/>
    <x v="3"/>
    <s v="Alpine Tent 4P"/>
    <n v="1"/>
    <n v="335.26"/>
    <n v="0.05"/>
    <n v="193.73"/>
    <n v="318.49699999999996"/>
    <n v="193.73"/>
    <n v="124.76699999999997"/>
    <n v="0.39173681384754011"/>
    <n v="2026"/>
    <x v="2"/>
    <n v="8"/>
    <x v="7"/>
  </r>
  <r>
    <n v="3045"/>
    <x v="217"/>
    <n v="3"/>
    <s v="Aug"/>
    <x v="7"/>
    <x v="0"/>
    <x v="2"/>
    <x v="16"/>
    <x v="3"/>
    <s v="Business"/>
    <x v="2"/>
    <s v="Packing Cube Set"/>
    <n v="1"/>
    <n v="47.19"/>
    <n v="0.05"/>
    <n v="18.11"/>
    <n v="44.830499999999994"/>
    <n v="18.11"/>
    <n v="26.720499999999994"/>
    <n v="0.59603395010093574"/>
    <n v="2026"/>
    <x v="2"/>
    <n v="8"/>
    <x v="7"/>
  </r>
  <r>
    <n v="3340"/>
    <x v="217"/>
    <n v="3"/>
    <s v="Aug"/>
    <x v="7"/>
    <x v="0"/>
    <x v="2"/>
    <x v="16"/>
    <x v="3"/>
    <s v="Returning"/>
    <x v="1"/>
    <s v="Hiking Daypack 20L"/>
    <n v="3"/>
    <n v="91.57"/>
    <n v="0"/>
    <n v="44.52"/>
    <n v="274.70999999999998"/>
    <n v="133.56"/>
    <n v="141.14999999999998"/>
    <n v="0.51381456808998571"/>
    <n v="2026"/>
    <x v="2"/>
    <n v="8"/>
    <x v="7"/>
  </r>
  <r>
    <n v="3553"/>
    <x v="217"/>
    <n v="3"/>
    <s v="Aug"/>
    <x v="7"/>
    <x v="0"/>
    <x v="3"/>
    <x v="13"/>
    <x v="0"/>
    <s v="New"/>
    <x v="1"/>
    <s v="Summit Backpack 45L"/>
    <n v="4"/>
    <n v="154.41999999999999"/>
    <n v="0"/>
    <n v="77.86"/>
    <n v="617.67999999999995"/>
    <n v="311.44"/>
    <n v="306.23999999999995"/>
    <n v="0.49579070068643954"/>
    <n v="2026"/>
    <x v="2"/>
    <n v="8"/>
    <x v="7"/>
  </r>
  <r>
    <n v="3807"/>
    <x v="217"/>
    <n v="3"/>
    <s v="Aug"/>
    <x v="7"/>
    <x v="0"/>
    <x v="0"/>
    <x v="0"/>
    <x v="3"/>
    <s v="Returning"/>
    <x v="0"/>
    <s v="Trail Bike Light"/>
    <n v="2"/>
    <n v="49.91"/>
    <n v="0.05"/>
    <n v="21.86"/>
    <n v="94.828999999999994"/>
    <n v="43.72"/>
    <n v="51.108999999999995"/>
    <n v="0.53895960096594919"/>
    <n v="2026"/>
    <x v="2"/>
    <n v="8"/>
    <x v="7"/>
  </r>
  <r>
    <n v="4061"/>
    <x v="217"/>
    <n v="3"/>
    <s v="Aug"/>
    <x v="7"/>
    <x v="0"/>
    <x v="3"/>
    <x v="8"/>
    <x v="3"/>
    <s v="Returning"/>
    <x v="1"/>
    <s v="Hiking Daypack 20L"/>
    <n v="1"/>
    <n v="91.58"/>
    <n v="0.1"/>
    <n v="44.87"/>
    <n v="82.421999999999997"/>
    <n v="44.87"/>
    <n v="37.552"/>
    <n v="0.45560651282424597"/>
    <n v="2026"/>
    <x v="2"/>
    <n v="8"/>
    <x v="7"/>
  </r>
  <r>
    <n v="4645"/>
    <x v="217"/>
    <n v="3"/>
    <s v="Aug"/>
    <x v="7"/>
    <x v="0"/>
    <x v="2"/>
    <x v="10"/>
    <x v="0"/>
    <s v="New"/>
    <x v="4"/>
    <s v="Resistance Band Set"/>
    <n v="3"/>
    <n v="41.11"/>
    <n v="0"/>
    <n v="14.49"/>
    <n v="123.33"/>
    <n v="43.47"/>
    <n v="79.86"/>
    <n v="0.64753101435173921"/>
    <n v="2026"/>
    <x v="2"/>
    <n v="8"/>
    <x v="7"/>
  </r>
  <r>
    <n v="5104"/>
    <x v="217"/>
    <n v="3"/>
    <s v="Aug"/>
    <x v="7"/>
    <x v="0"/>
    <x v="1"/>
    <x v="12"/>
    <x v="0"/>
    <s v="Returning"/>
    <x v="2"/>
    <s v="Insulated Bottle"/>
    <n v="4"/>
    <n v="35.9"/>
    <n v="0"/>
    <n v="13.49"/>
    <n v="143.6"/>
    <n v="53.96"/>
    <n v="89.639999999999986"/>
    <n v="0.62423398328690805"/>
    <n v="2026"/>
    <x v="2"/>
    <n v="8"/>
    <x v="7"/>
  </r>
  <r>
    <n v="813"/>
    <x v="218"/>
    <n v="3"/>
    <s v="Aug"/>
    <x v="7"/>
    <x v="0"/>
    <x v="2"/>
    <x v="16"/>
    <x v="0"/>
    <s v="Returning"/>
    <x v="4"/>
    <s v="Recovery Roller"/>
    <n v="1"/>
    <n v="36.33"/>
    <n v="0.05"/>
    <n v="13.78"/>
    <n v="34.513499999999993"/>
    <n v="13.78"/>
    <n v="20.733499999999992"/>
    <n v="0.60073594390600771"/>
    <n v="2026"/>
    <x v="2"/>
    <n v="8"/>
    <x v="7"/>
  </r>
  <r>
    <n v="836"/>
    <x v="218"/>
    <n v="3"/>
    <s v="Aug"/>
    <x v="7"/>
    <x v="0"/>
    <x v="1"/>
    <x v="14"/>
    <x v="3"/>
    <s v="New"/>
    <x v="2"/>
    <s v="Packing Cube Set"/>
    <n v="5"/>
    <n v="45.94"/>
    <n v="0.05"/>
    <n v="18.059999999999999"/>
    <n v="218.21499999999997"/>
    <n v="90.3"/>
    <n v="127.91499999999998"/>
    <n v="0.5861879339183832"/>
    <n v="2026"/>
    <x v="2"/>
    <n v="8"/>
    <x v="7"/>
  </r>
  <r>
    <n v="1266"/>
    <x v="218"/>
    <n v="3"/>
    <s v="Aug"/>
    <x v="7"/>
    <x v="0"/>
    <x v="0"/>
    <x v="15"/>
    <x v="2"/>
    <s v="Returning"/>
    <x v="4"/>
    <s v="Recovery Roller"/>
    <n v="1"/>
    <n v="36.630000000000003"/>
    <n v="0"/>
    <n v="13.7"/>
    <n v="36.630000000000003"/>
    <n v="13.7"/>
    <n v="22.930000000000003"/>
    <n v="0.62598962598962604"/>
    <n v="2026"/>
    <x v="2"/>
    <n v="8"/>
    <x v="7"/>
  </r>
  <r>
    <n v="2201"/>
    <x v="218"/>
    <n v="3"/>
    <s v="Aug"/>
    <x v="7"/>
    <x v="0"/>
    <x v="1"/>
    <x v="1"/>
    <x v="0"/>
    <s v="Returning"/>
    <x v="1"/>
    <s v="Trail Boots"/>
    <n v="1"/>
    <n v="141.38"/>
    <n v="0.05"/>
    <n v="77.14"/>
    <n v="134.31099999999998"/>
    <n v="77.14"/>
    <n v="57.170999999999978"/>
    <n v="0.42566133823737434"/>
    <n v="2026"/>
    <x v="2"/>
    <n v="8"/>
    <x v="7"/>
  </r>
  <r>
    <n v="2382"/>
    <x v="218"/>
    <n v="3"/>
    <s v="Aug"/>
    <x v="7"/>
    <x v="0"/>
    <x v="1"/>
    <x v="14"/>
    <x v="2"/>
    <s v="Returning"/>
    <x v="3"/>
    <s v="Alpine Tent 4P"/>
    <n v="3"/>
    <n v="343.45"/>
    <n v="0.05"/>
    <n v="195.73"/>
    <n v="978.83249999999987"/>
    <n v="587.18999999999994"/>
    <n v="391.64249999999993"/>
    <n v="0.40011186796515236"/>
    <n v="2026"/>
    <x v="2"/>
    <n v="8"/>
    <x v="7"/>
  </r>
  <r>
    <n v="1227"/>
    <x v="219"/>
    <n v="3"/>
    <s v="Aug"/>
    <x v="7"/>
    <x v="0"/>
    <x v="3"/>
    <x v="8"/>
    <x v="0"/>
    <s v="Returning"/>
    <x v="0"/>
    <s v="Cycling Pack 12L"/>
    <n v="1"/>
    <n v="104.69"/>
    <n v="0"/>
    <n v="49.06"/>
    <n v="104.69"/>
    <n v="49.06"/>
    <n v="55.629999999999995"/>
    <n v="0.53137835514375775"/>
    <n v="2026"/>
    <x v="2"/>
    <n v="8"/>
    <x v="7"/>
  </r>
  <r>
    <n v="1843"/>
    <x v="219"/>
    <n v="3"/>
    <s v="Aug"/>
    <x v="7"/>
    <x v="0"/>
    <x v="3"/>
    <x v="8"/>
    <x v="0"/>
    <s v="New"/>
    <x v="3"/>
    <s v="Alpine Tent 4P"/>
    <n v="2"/>
    <n v="341.23"/>
    <n v="0.05"/>
    <n v="192.5"/>
    <n v="648.33699999999999"/>
    <n v="385"/>
    <n v="263.33699999999999"/>
    <n v="0.40617302421425894"/>
    <n v="2026"/>
    <x v="2"/>
    <n v="8"/>
    <x v="7"/>
  </r>
  <r>
    <n v="2369"/>
    <x v="219"/>
    <n v="3"/>
    <s v="Aug"/>
    <x v="7"/>
    <x v="0"/>
    <x v="3"/>
    <x v="8"/>
    <x v="2"/>
    <s v="New"/>
    <x v="3"/>
    <s v="Compact Sleeping Bag"/>
    <n v="1"/>
    <n v="125.95"/>
    <n v="0.05"/>
    <n v="61.9"/>
    <n v="119.6525"/>
    <n v="61.9"/>
    <n v="57.752500000000005"/>
    <n v="0.48266856104134892"/>
    <n v="2026"/>
    <x v="2"/>
    <n v="8"/>
    <x v="7"/>
  </r>
  <r>
    <n v="2386"/>
    <x v="219"/>
    <n v="3"/>
    <s v="Aug"/>
    <x v="7"/>
    <x v="0"/>
    <x v="1"/>
    <x v="1"/>
    <x v="0"/>
    <s v="Returning"/>
    <x v="1"/>
    <s v="Hiking Daypack 20L"/>
    <n v="6"/>
    <n v="91.9"/>
    <n v="0.05"/>
    <n v="44.69"/>
    <n v="523.83000000000004"/>
    <n v="268.14"/>
    <n v="255.69000000000005"/>
    <n v="0.48811637363266713"/>
    <n v="2026"/>
    <x v="2"/>
    <n v="8"/>
    <x v="7"/>
  </r>
  <r>
    <n v="2579"/>
    <x v="219"/>
    <n v="3"/>
    <s v="Aug"/>
    <x v="7"/>
    <x v="0"/>
    <x v="3"/>
    <x v="8"/>
    <x v="2"/>
    <s v="Returning"/>
    <x v="3"/>
    <s v="Portable Camp Stove"/>
    <n v="1"/>
    <n v="81.22"/>
    <n v="0"/>
    <n v="39.18"/>
    <n v="81.22"/>
    <n v="39.18"/>
    <n v="42.04"/>
    <n v="0.51760650086185667"/>
    <n v="2026"/>
    <x v="2"/>
    <n v="8"/>
    <x v="7"/>
  </r>
  <r>
    <n v="3075"/>
    <x v="219"/>
    <n v="3"/>
    <s v="Aug"/>
    <x v="7"/>
    <x v="0"/>
    <x v="0"/>
    <x v="0"/>
    <x v="0"/>
    <s v="Business"/>
    <x v="1"/>
    <s v="Trekking Poles"/>
    <n v="2"/>
    <n v="72.31"/>
    <n v="0"/>
    <n v="31.75"/>
    <n v="144.62"/>
    <n v="63.5"/>
    <n v="81.12"/>
    <n v="0.56091826856589688"/>
    <n v="2026"/>
    <x v="2"/>
    <n v="8"/>
    <x v="7"/>
  </r>
  <r>
    <n v="3982"/>
    <x v="219"/>
    <n v="3"/>
    <s v="Aug"/>
    <x v="7"/>
    <x v="0"/>
    <x v="2"/>
    <x v="2"/>
    <x v="2"/>
    <s v="Returning"/>
    <x v="3"/>
    <s v="Portable Camp Stove"/>
    <n v="1"/>
    <n v="79.989999999999995"/>
    <n v="0.05"/>
    <n v="40.25"/>
    <n v="75.990499999999997"/>
    <n v="40.25"/>
    <n v="35.740499999999997"/>
    <n v="0.47032852790809376"/>
    <n v="2026"/>
    <x v="2"/>
    <n v="8"/>
    <x v="7"/>
  </r>
  <r>
    <n v="4530"/>
    <x v="219"/>
    <n v="3"/>
    <s v="Aug"/>
    <x v="7"/>
    <x v="0"/>
    <x v="3"/>
    <x v="13"/>
    <x v="0"/>
    <s v="New"/>
    <x v="1"/>
    <s v="Summit Backpack 45L"/>
    <n v="1"/>
    <n v="151.87"/>
    <n v="0.1"/>
    <n v="76.97"/>
    <n v="136.68300000000002"/>
    <n v="76.97"/>
    <n v="59.713000000000022"/>
    <n v="0.4368721786908395"/>
    <n v="2026"/>
    <x v="2"/>
    <n v="8"/>
    <x v="7"/>
  </r>
  <r>
    <n v="4641"/>
    <x v="219"/>
    <n v="3"/>
    <s v="Aug"/>
    <x v="7"/>
    <x v="0"/>
    <x v="3"/>
    <x v="8"/>
    <x v="3"/>
    <s v="New"/>
    <x v="1"/>
    <s v="Summit Backpack 45L"/>
    <n v="1"/>
    <n v="156.55000000000001"/>
    <n v="0"/>
    <n v="80.430000000000007"/>
    <n v="156.55000000000001"/>
    <n v="80.430000000000007"/>
    <n v="76.12"/>
    <n v="0.48623442989460236"/>
    <n v="2026"/>
    <x v="2"/>
    <n v="8"/>
    <x v="7"/>
  </r>
  <r>
    <n v="4778"/>
    <x v="219"/>
    <n v="3"/>
    <s v="Aug"/>
    <x v="7"/>
    <x v="0"/>
    <x v="1"/>
    <x v="12"/>
    <x v="2"/>
    <s v="New"/>
    <x v="1"/>
    <s v="Summit Backpack 45L"/>
    <n v="1"/>
    <n v="152.72"/>
    <n v="0"/>
    <n v="77.73"/>
    <n v="152.72"/>
    <n v="77.73"/>
    <n v="74.989999999999995"/>
    <n v="0.4910293347302252"/>
    <n v="2026"/>
    <x v="2"/>
    <n v="8"/>
    <x v="7"/>
  </r>
  <r>
    <n v="5132"/>
    <x v="219"/>
    <n v="3"/>
    <s v="Aug"/>
    <x v="7"/>
    <x v="0"/>
    <x v="1"/>
    <x v="12"/>
    <x v="0"/>
    <s v="Business"/>
    <x v="0"/>
    <s v="Compact Repair Kit"/>
    <n v="1"/>
    <n v="40.51"/>
    <n v="0.05"/>
    <n v="16.29"/>
    <n v="38.484499999999997"/>
    <n v="16.29"/>
    <n v="22.194499999999998"/>
    <n v="0.57671270251659756"/>
    <n v="2026"/>
    <x v="2"/>
    <n v="8"/>
    <x v="7"/>
  </r>
  <r>
    <n v="227"/>
    <x v="220"/>
    <n v="3"/>
    <s v="Aug"/>
    <x v="7"/>
    <x v="0"/>
    <x v="3"/>
    <x v="7"/>
    <x v="3"/>
    <s v="Returning"/>
    <x v="4"/>
    <s v="Resistance Band Set"/>
    <n v="3"/>
    <n v="40.61"/>
    <n v="0"/>
    <n v="14.72"/>
    <n v="121.83"/>
    <n v="44.160000000000004"/>
    <n v="77.669999999999987"/>
    <n v="0.63752770253632096"/>
    <n v="2026"/>
    <x v="2"/>
    <n v="8"/>
    <x v="7"/>
  </r>
  <r>
    <n v="390"/>
    <x v="220"/>
    <n v="3"/>
    <s v="Aug"/>
    <x v="7"/>
    <x v="0"/>
    <x v="2"/>
    <x v="5"/>
    <x v="2"/>
    <s v="New"/>
    <x v="1"/>
    <s v="Hiking Daypack 20L"/>
    <n v="1"/>
    <n v="93.41"/>
    <n v="0.05"/>
    <n v="44.7"/>
    <n v="88.739499999999992"/>
    <n v="44.7"/>
    <n v="44.03949999999999"/>
    <n v="0.49627843294136198"/>
    <n v="2026"/>
    <x v="2"/>
    <n v="8"/>
    <x v="7"/>
  </r>
  <r>
    <n v="859"/>
    <x v="220"/>
    <n v="3"/>
    <s v="Aug"/>
    <x v="7"/>
    <x v="0"/>
    <x v="0"/>
    <x v="0"/>
    <x v="2"/>
    <s v="New"/>
    <x v="1"/>
    <s v="Hiking Daypack 20L"/>
    <n v="2"/>
    <n v="90.23"/>
    <n v="0"/>
    <n v="44.22"/>
    <n v="180.46"/>
    <n v="88.44"/>
    <n v="92.02000000000001"/>
    <n v="0.50991909564446414"/>
    <n v="2026"/>
    <x v="2"/>
    <n v="8"/>
    <x v="7"/>
  </r>
  <r>
    <n v="1468"/>
    <x v="220"/>
    <n v="3"/>
    <s v="Aug"/>
    <x v="7"/>
    <x v="0"/>
    <x v="1"/>
    <x v="11"/>
    <x v="2"/>
    <s v="Returning"/>
    <x v="0"/>
    <s v="Trail Bike Light"/>
    <n v="1"/>
    <n v="51.75"/>
    <n v="0"/>
    <n v="22.36"/>
    <n v="51.75"/>
    <n v="22.36"/>
    <n v="29.39"/>
    <n v="0.56792270531400968"/>
    <n v="2026"/>
    <x v="2"/>
    <n v="8"/>
    <x v="7"/>
  </r>
  <r>
    <n v="2356"/>
    <x v="220"/>
    <n v="3"/>
    <s v="Aug"/>
    <x v="7"/>
    <x v="0"/>
    <x v="3"/>
    <x v="13"/>
    <x v="2"/>
    <s v="New"/>
    <x v="0"/>
    <s v="Cycling Pack 12L"/>
    <n v="3"/>
    <n v="102.91"/>
    <n v="0.1"/>
    <n v="50.23"/>
    <n v="277.85700000000003"/>
    <n v="150.69"/>
    <n v="127.16700000000003"/>
    <n v="0.45767067232425318"/>
    <n v="2026"/>
    <x v="2"/>
    <n v="8"/>
    <x v="7"/>
  </r>
  <r>
    <n v="3556"/>
    <x v="220"/>
    <n v="3"/>
    <s v="Aug"/>
    <x v="7"/>
    <x v="0"/>
    <x v="2"/>
    <x v="16"/>
    <x v="0"/>
    <s v="New"/>
    <x v="0"/>
    <s v="Commuter Helmet"/>
    <n v="4"/>
    <n v="82.63"/>
    <n v="0.1"/>
    <n v="43.78"/>
    <n v="297.46800000000002"/>
    <n v="175.12"/>
    <n v="122.34800000000001"/>
    <n v="0.41129802197211129"/>
    <n v="2026"/>
    <x v="2"/>
    <n v="8"/>
    <x v="7"/>
  </r>
  <r>
    <n v="925"/>
    <x v="221"/>
    <n v="3"/>
    <s v="Aug"/>
    <x v="7"/>
    <x v="0"/>
    <x v="0"/>
    <x v="0"/>
    <x v="2"/>
    <s v="Returning"/>
    <x v="3"/>
    <s v="Trail Tent 2P"/>
    <n v="1"/>
    <n v="196.39"/>
    <n v="0"/>
    <n v="102.92"/>
    <n v="196.39"/>
    <n v="102.92"/>
    <n v="93.469999999999985"/>
    <n v="0.47594073017974436"/>
    <n v="2026"/>
    <x v="2"/>
    <n v="8"/>
    <x v="7"/>
  </r>
  <r>
    <n v="1563"/>
    <x v="221"/>
    <n v="3"/>
    <s v="Aug"/>
    <x v="7"/>
    <x v="0"/>
    <x v="2"/>
    <x v="10"/>
    <x v="3"/>
    <s v="Business"/>
    <x v="2"/>
    <s v="Insulated Bottle"/>
    <n v="2"/>
    <n v="36.25"/>
    <n v="0"/>
    <n v="13.77"/>
    <n v="72.5"/>
    <n v="27.54"/>
    <n v="44.96"/>
    <n v="0.62013793103448278"/>
    <n v="2026"/>
    <x v="2"/>
    <n v="8"/>
    <x v="7"/>
  </r>
  <r>
    <n v="1634"/>
    <x v="221"/>
    <n v="3"/>
    <s v="Aug"/>
    <x v="7"/>
    <x v="0"/>
    <x v="1"/>
    <x v="1"/>
    <x v="2"/>
    <s v="Returning"/>
    <x v="3"/>
    <s v="Trail Tent 2P"/>
    <n v="2"/>
    <n v="199.85"/>
    <n v="0.05"/>
    <n v="104.34"/>
    <n v="379.71499999999997"/>
    <n v="208.68"/>
    <n v="171.03499999999997"/>
    <n v="0.45042992770893953"/>
    <n v="2026"/>
    <x v="2"/>
    <n v="8"/>
    <x v="7"/>
  </r>
  <r>
    <n v="2187"/>
    <x v="221"/>
    <n v="3"/>
    <s v="Aug"/>
    <x v="7"/>
    <x v="0"/>
    <x v="2"/>
    <x v="2"/>
    <x v="2"/>
    <s v="New"/>
    <x v="2"/>
    <s v="Packing Cube Set"/>
    <n v="1"/>
    <n v="46.32"/>
    <n v="0.05"/>
    <n v="18.34"/>
    <n v="44.003999999999998"/>
    <n v="18.34"/>
    <n v="25.663999999999998"/>
    <n v="0.58321970729933637"/>
    <n v="2026"/>
    <x v="2"/>
    <n v="8"/>
    <x v="7"/>
  </r>
  <r>
    <n v="2773"/>
    <x v="221"/>
    <n v="3"/>
    <s v="Aug"/>
    <x v="7"/>
    <x v="0"/>
    <x v="1"/>
    <x v="14"/>
    <x v="0"/>
    <s v="New"/>
    <x v="1"/>
    <s v="Summit Backpack 45L"/>
    <n v="4"/>
    <n v="151.06"/>
    <n v="0"/>
    <n v="77.67"/>
    <n v="604.24"/>
    <n v="310.68"/>
    <n v="293.56"/>
    <n v="0.48583344366476894"/>
    <n v="2026"/>
    <x v="2"/>
    <n v="8"/>
    <x v="7"/>
  </r>
  <r>
    <n v="5040"/>
    <x v="221"/>
    <n v="3"/>
    <s v="Aug"/>
    <x v="7"/>
    <x v="0"/>
    <x v="3"/>
    <x v="7"/>
    <x v="0"/>
    <s v="Returning"/>
    <x v="1"/>
    <s v="Trekking Poles"/>
    <n v="1"/>
    <n v="72.39"/>
    <n v="0.1"/>
    <n v="31.64"/>
    <n v="65.150999999999996"/>
    <n v="31.64"/>
    <n v="33.510999999999996"/>
    <n v="0.51435895074519189"/>
    <n v="2026"/>
    <x v="2"/>
    <n v="8"/>
    <x v="7"/>
  </r>
  <r>
    <n v="415"/>
    <x v="222"/>
    <n v="3"/>
    <s v="Aug"/>
    <x v="7"/>
    <x v="0"/>
    <x v="0"/>
    <x v="9"/>
    <x v="2"/>
    <s v="Returning"/>
    <x v="1"/>
    <s v="Trekking Poles"/>
    <n v="1"/>
    <n v="72.650000000000006"/>
    <n v="0"/>
    <n v="31.72"/>
    <n v="72.650000000000006"/>
    <n v="31.72"/>
    <n v="40.930000000000007"/>
    <n v="0.56338609772883697"/>
    <n v="2026"/>
    <x v="2"/>
    <n v="8"/>
    <x v="7"/>
  </r>
  <r>
    <n v="1111"/>
    <x v="222"/>
    <n v="3"/>
    <s v="Aug"/>
    <x v="7"/>
    <x v="0"/>
    <x v="3"/>
    <x v="13"/>
    <x v="0"/>
    <s v="New"/>
    <x v="3"/>
    <s v="Trail Tent 2P"/>
    <n v="1"/>
    <n v="198.44"/>
    <n v="0"/>
    <n v="106.79"/>
    <n v="198.44"/>
    <n v="106.79"/>
    <n v="91.649999999999991"/>
    <n v="0.46185244910300338"/>
    <n v="2026"/>
    <x v="2"/>
    <n v="8"/>
    <x v="7"/>
  </r>
  <r>
    <n v="1243"/>
    <x v="222"/>
    <n v="3"/>
    <s v="Aug"/>
    <x v="7"/>
    <x v="0"/>
    <x v="2"/>
    <x v="16"/>
    <x v="0"/>
    <s v="Returning"/>
    <x v="3"/>
    <s v="Trail Tent 2P"/>
    <n v="1"/>
    <n v="193.67"/>
    <n v="0"/>
    <n v="103.79"/>
    <n v="193.67"/>
    <n v="103.79"/>
    <n v="89.879999999999981"/>
    <n v="0.46408839779005517"/>
    <n v="2026"/>
    <x v="2"/>
    <n v="8"/>
    <x v="7"/>
  </r>
  <r>
    <n v="1326"/>
    <x v="222"/>
    <n v="3"/>
    <s v="Aug"/>
    <x v="7"/>
    <x v="0"/>
    <x v="3"/>
    <x v="8"/>
    <x v="0"/>
    <s v="Returning"/>
    <x v="2"/>
    <s v="Travel Backpack 35L"/>
    <n v="5"/>
    <n v="166.03"/>
    <n v="0"/>
    <n v="87.46"/>
    <n v="830.15"/>
    <n v="437.29999999999995"/>
    <n v="392.85"/>
    <n v="0.47322772992832624"/>
    <n v="2026"/>
    <x v="2"/>
    <n v="8"/>
    <x v="7"/>
  </r>
  <r>
    <n v="1682"/>
    <x v="222"/>
    <n v="3"/>
    <s v="Aug"/>
    <x v="7"/>
    <x v="0"/>
    <x v="0"/>
    <x v="0"/>
    <x v="0"/>
    <s v="Business"/>
    <x v="3"/>
    <s v="Portable Camp Stove"/>
    <n v="2"/>
    <n v="81.569999999999993"/>
    <n v="0"/>
    <n v="40.36"/>
    <n v="163.13999999999999"/>
    <n v="80.72"/>
    <n v="82.419999999999987"/>
    <n v="0.50521024886600463"/>
    <n v="2026"/>
    <x v="2"/>
    <n v="8"/>
    <x v="7"/>
  </r>
  <r>
    <n v="2618"/>
    <x v="222"/>
    <n v="3"/>
    <s v="Aug"/>
    <x v="7"/>
    <x v="0"/>
    <x v="0"/>
    <x v="15"/>
    <x v="2"/>
    <s v="Business"/>
    <x v="1"/>
    <s v="Trail Boots"/>
    <n v="2"/>
    <n v="143.86000000000001"/>
    <n v="0"/>
    <n v="81.23"/>
    <n v="287.72000000000003"/>
    <n v="162.46"/>
    <n v="125.26000000000002"/>
    <n v="0.43535381621020441"/>
    <n v="2026"/>
    <x v="2"/>
    <n v="8"/>
    <x v="7"/>
  </r>
  <r>
    <n v="3319"/>
    <x v="222"/>
    <n v="3"/>
    <s v="Aug"/>
    <x v="7"/>
    <x v="0"/>
    <x v="1"/>
    <x v="14"/>
    <x v="0"/>
    <s v="Returning"/>
    <x v="1"/>
    <s v="Hiking Daypack 20L"/>
    <n v="3"/>
    <n v="93.53"/>
    <n v="0"/>
    <n v="46.19"/>
    <n v="280.59000000000003"/>
    <n v="138.57"/>
    <n v="142.02000000000004"/>
    <n v="0.5061477600769807"/>
    <n v="2026"/>
    <x v="2"/>
    <n v="8"/>
    <x v="7"/>
  </r>
  <r>
    <n v="4600"/>
    <x v="222"/>
    <n v="3"/>
    <s v="Aug"/>
    <x v="7"/>
    <x v="0"/>
    <x v="3"/>
    <x v="4"/>
    <x v="1"/>
    <s v="Business"/>
    <x v="2"/>
    <s v="Travel Backpack 35L"/>
    <n v="10"/>
    <n v="162.38"/>
    <n v="0.05"/>
    <n v="85.82"/>
    <n v="1542.61"/>
    <n v="858.19999999999993"/>
    <n v="684.41"/>
    <n v="0.44367014345816508"/>
    <n v="2026"/>
    <x v="2"/>
    <n v="8"/>
    <x v="7"/>
  </r>
  <r>
    <n v="5168"/>
    <x v="222"/>
    <n v="3"/>
    <s v="Aug"/>
    <x v="7"/>
    <x v="0"/>
    <x v="0"/>
    <x v="15"/>
    <x v="3"/>
    <s v="Business"/>
    <x v="4"/>
    <s v="Weighted Vest"/>
    <n v="1"/>
    <n v="122.52"/>
    <n v="0.05"/>
    <n v="69.66"/>
    <n v="116.39399999999999"/>
    <n v="69.66"/>
    <n v="46.733999999999995"/>
    <n v="0.40151554203824935"/>
    <n v="2026"/>
    <x v="2"/>
    <n v="8"/>
    <x v="7"/>
  </r>
  <r>
    <n v="245"/>
    <x v="223"/>
    <n v="3"/>
    <s v="Aug"/>
    <x v="7"/>
    <x v="0"/>
    <x v="3"/>
    <x v="13"/>
    <x v="3"/>
    <s v="Returning"/>
    <x v="1"/>
    <s v="Trail Boots"/>
    <n v="1"/>
    <n v="142.84"/>
    <n v="0"/>
    <n v="77.7"/>
    <n v="142.84"/>
    <n v="77.7"/>
    <n v="65.14"/>
    <n v="0.4560347241669"/>
    <n v="2026"/>
    <x v="2"/>
    <n v="8"/>
    <x v="7"/>
  </r>
  <r>
    <n v="322"/>
    <x v="223"/>
    <n v="3"/>
    <s v="Aug"/>
    <x v="7"/>
    <x v="0"/>
    <x v="1"/>
    <x v="14"/>
    <x v="2"/>
    <s v="Returning"/>
    <x v="1"/>
    <s v="Trekking Poles"/>
    <n v="3"/>
    <n v="72.349999999999994"/>
    <n v="0"/>
    <n v="32.119999999999997"/>
    <n v="217.04999999999998"/>
    <n v="96.359999999999985"/>
    <n v="120.69"/>
    <n v="0.55604699378023503"/>
    <n v="2026"/>
    <x v="2"/>
    <n v="8"/>
    <x v="7"/>
  </r>
  <r>
    <n v="1101"/>
    <x v="223"/>
    <n v="3"/>
    <s v="Aug"/>
    <x v="7"/>
    <x v="0"/>
    <x v="3"/>
    <x v="4"/>
    <x v="0"/>
    <s v="New"/>
    <x v="4"/>
    <s v="Resistance Band Set"/>
    <n v="3"/>
    <n v="40.14"/>
    <n v="0.05"/>
    <n v="14.53"/>
    <n v="114.399"/>
    <n v="43.589999999999996"/>
    <n v="70.808999999999997"/>
    <n v="0.61896520074476169"/>
    <n v="2026"/>
    <x v="2"/>
    <n v="8"/>
    <x v="7"/>
  </r>
  <r>
    <n v="1564"/>
    <x v="223"/>
    <n v="3"/>
    <s v="Aug"/>
    <x v="7"/>
    <x v="0"/>
    <x v="3"/>
    <x v="13"/>
    <x v="0"/>
    <s v="New"/>
    <x v="4"/>
    <s v="Training Mat"/>
    <n v="2"/>
    <n v="51.84"/>
    <n v="0"/>
    <n v="21.62"/>
    <n v="103.68"/>
    <n v="43.24"/>
    <n v="60.440000000000005"/>
    <n v="0.58294753086419759"/>
    <n v="2026"/>
    <x v="2"/>
    <n v="8"/>
    <x v="7"/>
  </r>
  <r>
    <n v="3712"/>
    <x v="223"/>
    <n v="3"/>
    <s v="Aug"/>
    <x v="7"/>
    <x v="0"/>
    <x v="3"/>
    <x v="8"/>
    <x v="0"/>
    <s v="New"/>
    <x v="0"/>
    <s v="Commuter Helmet"/>
    <n v="3"/>
    <n v="82.32"/>
    <n v="0.15"/>
    <n v="41.95"/>
    <n v="209.91599999999997"/>
    <n v="125.85000000000001"/>
    <n v="84.06599999999996"/>
    <n v="0.40047447550448739"/>
    <n v="2026"/>
    <x v="2"/>
    <n v="8"/>
    <x v="7"/>
  </r>
  <r>
    <n v="771"/>
    <x v="224"/>
    <n v="3"/>
    <s v="Aug"/>
    <x v="7"/>
    <x v="0"/>
    <x v="2"/>
    <x v="5"/>
    <x v="0"/>
    <s v="Returning"/>
    <x v="1"/>
    <s v="Hiking Daypack 20L"/>
    <n v="1"/>
    <n v="91.78"/>
    <n v="0"/>
    <n v="46.15"/>
    <n v="91.78"/>
    <n v="46.15"/>
    <n v="45.63"/>
    <n v="0.49716713881019831"/>
    <n v="2026"/>
    <x v="2"/>
    <n v="8"/>
    <x v="7"/>
  </r>
  <r>
    <n v="2749"/>
    <x v="224"/>
    <n v="3"/>
    <s v="Aug"/>
    <x v="7"/>
    <x v="0"/>
    <x v="1"/>
    <x v="14"/>
    <x v="0"/>
    <s v="Business"/>
    <x v="1"/>
    <s v="Hiking Daypack 20L"/>
    <n v="2"/>
    <n v="93.13"/>
    <n v="0"/>
    <n v="45.68"/>
    <n v="186.26"/>
    <n v="91.36"/>
    <n v="94.899999999999991"/>
    <n v="0.50950284548480618"/>
    <n v="2026"/>
    <x v="2"/>
    <n v="8"/>
    <x v="7"/>
  </r>
  <r>
    <n v="4252"/>
    <x v="224"/>
    <n v="3"/>
    <s v="Aug"/>
    <x v="7"/>
    <x v="0"/>
    <x v="1"/>
    <x v="12"/>
    <x v="0"/>
    <s v="Returning"/>
    <x v="2"/>
    <s v="Insulated Bottle"/>
    <n v="1"/>
    <n v="36.67"/>
    <n v="0.1"/>
    <n v="13.18"/>
    <n v="33.003"/>
    <n v="13.18"/>
    <n v="19.823"/>
    <n v="0.60064236584552921"/>
    <n v="2026"/>
    <x v="2"/>
    <n v="8"/>
    <x v="7"/>
  </r>
  <r>
    <n v="4665"/>
    <x v="224"/>
    <n v="3"/>
    <s v="Aug"/>
    <x v="7"/>
    <x v="0"/>
    <x v="3"/>
    <x v="8"/>
    <x v="1"/>
    <s v="Returning"/>
    <x v="4"/>
    <s v="Training Mat"/>
    <n v="4"/>
    <n v="51.25"/>
    <n v="0.1"/>
    <n v="21.77"/>
    <n v="184.5"/>
    <n v="87.08"/>
    <n v="97.42"/>
    <n v="0.52802168021680218"/>
    <n v="2026"/>
    <x v="2"/>
    <n v="8"/>
    <x v="7"/>
  </r>
  <r>
    <n v="4767"/>
    <x v="224"/>
    <n v="3"/>
    <s v="Aug"/>
    <x v="7"/>
    <x v="0"/>
    <x v="3"/>
    <x v="8"/>
    <x v="3"/>
    <s v="Business"/>
    <x v="4"/>
    <s v="Resistance Band Set"/>
    <n v="1"/>
    <n v="39.61"/>
    <n v="0.1"/>
    <n v="14.85"/>
    <n v="35.649000000000001"/>
    <n v="14.85"/>
    <n v="20.798999999999999"/>
    <n v="0.58343852562484222"/>
    <n v="2026"/>
    <x v="2"/>
    <n v="8"/>
    <x v="7"/>
  </r>
  <r>
    <n v="4832"/>
    <x v="224"/>
    <n v="3"/>
    <s v="Aug"/>
    <x v="7"/>
    <x v="0"/>
    <x v="0"/>
    <x v="15"/>
    <x v="3"/>
    <s v="Returning"/>
    <x v="0"/>
    <s v="Commuter Helmet"/>
    <n v="2"/>
    <n v="81.59"/>
    <n v="0.15"/>
    <n v="43.9"/>
    <n v="138.703"/>
    <n v="87.8"/>
    <n v="50.903000000000006"/>
    <n v="0.3669927831409559"/>
    <n v="2026"/>
    <x v="2"/>
    <n v="8"/>
    <x v="7"/>
  </r>
  <r>
    <n v="747"/>
    <x v="225"/>
    <n v="3"/>
    <s v="Aug"/>
    <x v="7"/>
    <x v="0"/>
    <x v="1"/>
    <x v="1"/>
    <x v="2"/>
    <s v="New"/>
    <x v="4"/>
    <s v="Weighted Vest"/>
    <n v="3"/>
    <n v="122.96"/>
    <n v="0.1"/>
    <n v="67.62"/>
    <n v="331.99200000000002"/>
    <n v="202.86"/>
    <n v="129.13200000000001"/>
    <n v="0.38896117978746475"/>
    <n v="2026"/>
    <x v="2"/>
    <n v="8"/>
    <x v="7"/>
  </r>
  <r>
    <n v="2281"/>
    <x v="225"/>
    <n v="3"/>
    <s v="Aug"/>
    <x v="7"/>
    <x v="0"/>
    <x v="1"/>
    <x v="11"/>
    <x v="2"/>
    <s v="Returning"/>
    <x v="1"/>
    <s v="Trekking Poles"/>
    <n v="1"/>
    <n v="70.91"/>
    <n v="0"/>
    <n v="33.11"/>
    <n v="70.91"/>
    <n v="33.11"/>
    <n v="37.799999999999997"/>
    <n v="0.53307008884501483"/>
    <n v="2026"/>
    <x v="2"/>
    <n v="8"/>
    <x v="7"/>
  </r>
  <r>
    <n v="2414"/>
    <x v="225"/>
    <n v="3"/>
    <s v="Aug"/>
    <x v="7"/>
    <x v="0"/>
    <x v="1"/>
    <x v="6"/>
    <x v="1"/>
    <s v="Business"/>
    <x v="0"/>
    <s v="Trail Bike Light"/>
    <n v="6"/>
    <n v="50.94"/>
    <n v="0.1"/>
    <n v="22.76"/>
    <n v="275.07600000000002"/>
    <n v="136.56"/>
    <n v="138.51600000000002"/>
    <n v="0.50355538105832576"/>
    <n v="2026"/>
    <x v="2"/>
    <n v="8"/>
    <x v="7"/>
  </r>
  <r>
    <n v="3162"/>
    <x v="225"/>
    <n v="3"/>
    <s v="Aug"/>
    <x v="7"/>
    <x v="0"/>
    <x v="1"/>
    <x v="1"/>
    <x v="0"/>
    <s v="New"/>
    <x v="1"/>
    <s v="Trail Boots"/>
    <n v="1"/>
    <n v="144.96"/>
    <n v="0.05"/>
    <n v="77.959999999999994"/>
    <n v="137.71199999999999"/>
    <n v="77.959999999999994"/>
    <n v="59.751999999999995"/>
    <n v="0.43389101893807364"/>
    <n v="2026"/>
    <x v="2"/>
    <n v="8"/>
    <x v="7"/>
  </r>
  <r>
    <n v="3200"/>
    <x v="225"/>
    <n v="3"/>
    <s v="Aug"/>
    <x v="7"/>
    <x v="0"/>
    <x v="3"/>
    <x v="8"/>
    <x v="2"/>
    <s v="New"/>
    <x v="1"/>
    <s v="Summit Backpack 45L"/>
    <n v="1"/>
    <n v="152.97"/>
    <n v="0"/>
    <n v="79.66"/>
    <n v="152.97"/>
    <n v="79.66"/>
    <n v="73.31"/>
    <n v="0.47924429626724196"/>
    <n v="2026"/>
    <x v="2"/>
    <n v="8"/>
    <x v="7"/>
  </r>
  <r>
    <n v="3521"/>
    <x v="225"/>
    <n v="3"/>
    <s v="Aug"/>
    <x v="7"/>
    <x v="0"/>
    <x v="2"/>
    <x v="16"/>
    <x v="0"/>
    <s v="Business"/>
    <x v="2"/>
    <s v="Packing Cube Set"/>
    <n v="2"/>
    <n v="45.79"/>
    <n v="0"/>
    <n v="18.23"/>
    <n v="91.58"/>
    <n v="36.46"/>
    <n v="55.12"/>
    <n v="0.60187813933173184"/>
    <n v="2026"/>
    <x v="2"/>
    <n v="8"/>
    <x v="7"/>
  </r>
  <r>
    <n v="4447"/>
    <x v="225"/>
    <n v="3"/>
    <s v="Aug"/>
    <x v="7"/>
    <x v="0"/>
    <x v="1"/>
    <x v="6"/>
    <x v="0"/>
    <s v="New"/>
    <x v="2"/>
    <s v="Travel Backpack 35L"/>
    <n v="1"/>
    <n v="161.31"/>
    <n v="0"/>
    <n v="87.81"/>
    <n v="161.31"/>
    <n v="87.81"/>
    <n v="73.5"/>
    <n v="0.45564441138181139"/>
    <n v="2026"/>
    <x v="2"/>
    <n v="8"/>
    <x v="7"/>
  </r>
  <r>
    <n v="421"/>
    <x v="226"/>
    <n v="3"/>
    <s v="Aug"/>
    <x v="7"/>
    <x v="0"/>
    <x v="3"/>
    <x v="7"/>
    <x v="0"/>
    <s v="New"/>
    <x v="4"/>
    <s v="Recovery Roller"/>
    <n v="2"/>
    <n v="35.97"/>
    <n v="0.05"/>
    <n v="14.28"/>
    <n v="68.342999999999989"/>
    <n v="28.56"/>
    <n v="39.782999999999987"/>
    <n v="0.58210789693165343"/>
    <n v="2026"/>
    <x v="2"/>
    <n v="8"/>
    <x v="7"/>
  </r>
  <r>
    <n v="962"/>
    <x v="226"/>
    <n v="3"/>
    <s v="Aug"/>
    <x v="7"/>
    <x v="0"/>
    <x v="0"/>
    <x v="0"/>
    <x v="2"/>
    <s v="New"/>
    <x v="4"/>
    <s v="Resistance Band Set"/>
    <n v="2"/>
    <n v="39.729999999999997"/>
    <n v="0"/>
    <n v="14.95"/>
    <n v="79.459999999999994"/>
    <n v="29.9"/>
    <n v="49.559999999999995"/>
    <n v="0.62371004278882458"/>
    <n v="2026"/>
    <x v="2"/>
    <n v="8"/>
    <x v="7"/>
  </r>
  <r>
    <n v="1386"/>
    <x v="226"/>
    <n v="3"/>
    <s v="Aug"/>
    <x v="7"/>
    <x v="0"/>
    <x v="1"/>
    <x v="12"/>
    <x v="0"/>
    <s v="Business"/>
    <x v="2"/>
    <s v="Insulated Bottle"/>
    <n v="2"/>
    <n v="36.049999999999997"/>
    <n v="0"/>
    <n v="13.8"/>
    <n v="72.099999999999994"/>
    <n v="27.6"/>
    <n v="44.499999999999993"/>
    <n v="0.61719833564493753"/>
    <n v="2026"/>
    <x v="2"/>
    <n v="8"/>
    <x v="7"/>
  </r>
  <r>
    <n v="3083"/>
    <x v="226"/>
    <n v="3"/>
    <s v="Aug"/>
    <x v="7"/>
    <x v="0"/>
    <x v="3"/>
    <x v="7"/>
    <x v="0"/>
    <s v="New"/>
    <x v="3"/>
    <s v="Trail Tent 2P"/>
    <n v="1"/>
    <n v="194.36"/>
    <n v="0"/>
    <n v="106.01"/>
    <n v="194.36"/>
    <n v="106.01"/>
    <n v="88.350000000000009"/>
    <n v="0.45456884132537562"/>
    <n v="2026"/>
    <x v="2"/>
    <n v="8"/>
    <x v="7"/>
  </r>
  <r>
    <n v="3174"/>
    <x v="226"/>
    <n v="3"/>
    <s v="Aug"/>
    <x v="7"/>
    <x v="0"/>
    <x v="3"/>
    <x v="4"/>
    <x v="2"/>
    <s v="Returning"/>
    <x v="3"/>
    <s v="Trail Tent 2P"/>
    <n v="1"/>
    <n v="192.67"/>
    <n v="0.05"/>
    <n v="103.37"/>
    <n v="183.03649999999999"/>
    <n v="103.37"/>
    <n v="79.666499999999985"/>
    <n v="0.43524925356417976"/>
    <n v="2026"/>
    <x v="2"/>
    <n v="8"/>
    <x v="7"/>
  </r>
  <r>
    <n v="4045"/>
    <x v="226"/>
    <n v="3"/>
    <s v="Aug"/>
    <x v="7"/>
    <x v="0"/>
    <x v="2"/>
    <x v="16"/>
    <x v="0"/>
    <s v="New"/>
    <x v="1"/>
    <s v="Hiking Daypack 20L"/>
    <n v="3"/>
    <n v="92.12"/>
    <n v="0.1"/>
    <n v="44.1"/>
    <n v="248.72400000000002"/>
    <n v="132.30000000000001"/>
    <n v="116.42400000000001"/>
    <n v="0.46808510638297873"/>
    <n v="2026"/>
    <x v="2"/>
    <n v="8"/>
    <x v="7"/>
  </r>
  <r>
    <n v="4850"/>
    <x v="226"/>
    <n v="3"/>
    <s v="Aug"/>
    <x v="7"/>
    <x v="0"/>
    <x v="1"/>
    <x v="1"/>
    <x v="2"/>
    <s v="Business"/>
    <x v="3"/>
    <s v="Trail Tent 2P"/>
    <n v="1"/>
    <n v="192.82"/>
    <n v="0"/>
    <n v="104.98"/>
    <n v="192.82"/>
    <n v="104.98"/>
    <n v="87.839999999999989"/>
    <n v="0.45555440307022088"/>
    <n v="2026"/>
    <x v="2"/>
    <n v="8"/>
    <x v="7"/>
  </r>
  <r>
    <n v="71"/>
    <x v="227"/>
    <n v="3"/>
    <s v="Aug"/>
    <x v="7"/>
    <x v="0"/>
    <x v="2"/>
    <x v="16"/>
    <x v="0"/>
    <s v="New"/>
    <x v="0"/>
    <s v="Commuter Helmet"/>
    <n v="3"/>
    <n v="80.099999999999994"/>
    <n v="0"/>
    <n v="42.41"/>
    <n v="240.29999999999998"/>
    <n v="127.22999999999999"/>
    <n v="113.07"/>
    <n v="0.47053682896379528"/>
    <n v="2026"/>
    <x v="2"/>
    <n v="8"/>
    <x v="7"/>
  </r>
  <r>
    <n v="627"/>
    <x v="227"/>
    <n v="3"/>
    <s v="Aug"/>
    <x v="7"/>
    <x v="0"/>
    <x v="3"/>
    <x v="7"/>
    <x v="3"/>
    <s v="New"/>
    <x v="0"/>
    <s v="Commuter Helmet"/>
    <n v="6"/>
    <n v="83.26"/>
    <n v="0"/>
    <n v="43.8"/>
    <n v="499.56000000000006"/>
    <n v="262.79999999999995"/>
    <n v="236.7600000000001"/>
    <n v="0.47393706461686297"/>
    <n v="2026"/>
    <x v="2"/>
    <n v="8"/>
    <x v="7"/>
  </r>
  <r>
    <n v="959"/>
    <x v="227"/>
    <n v="3"/>
    <s v="Aug"/>
    <x v="7"/>
    <x v="0"/>
    <x v="1"/>
    <x v="1"/>
    <x v="2"/>
    <s v="Returning"/>
    <x v="4"/>
    <s v="Resistance Band Set"/>
    <n v="4"/>
    <n v="40.46"/>
    <n v="0"/>
    <n v="15.12"/>
    <n v="161.84"/>
    <n v="60.48"/>
    <n v="101.36000000000001"/>
    <n v="0.62629757785467133"/>
    <n v="2026"/>
    <x v="2"/>
    <n v="8"/>
    <x v="7"/>
  </r>
  <r>
    <n v="967"/>
    <x v="227"/>
    <n v="3"/>
    <s v="Aug"/>
    <x v="7"/>
    <x v="0"/>
    <x v="2"/>
    <x v="16"/>
    <x v="1"/>
    <s v="Returning"/>
    <x v="0"/>
    <s v="Commuter Helmet"/>
    <n v="5"/>
    <n v="81.55"/>
    <n v="0.2"/>
    <n v="42.09"/>
    <n v="326.20000000000005"/>
    <n v="210.45000000000002"/>
    <n v="115.75000000000003"/>
    <n v="0.3548436541998774"/>
    <n v="2026"/>
    <x v="2"/>
    <n v="8"/>
    <x v="7"/>
  </r>
  <r>
    <n v="1267"/>
    <x v="227"/>
    <n v="3"/>
    <s v="Aug"/>
    <x v="7"/>
    <x v="0"/>
    <x v="1"/>
    <x v="12"/>
    <x v="2"/>
    <s v="New"/>
    <x v="3"/>
    <s v="Portable Camp Stove"/>
    <n v="2"/>
    <n v="83.56"/>
    <n v="0"/>
    <n v="39.119999999999997"/>
    <n v="167.12"/>
    <n v="78.239999999999995"/>
    <n v="88.88000000000001"/>
    <n v="0.53183341311632359"/>
    <n v="2026"/>
    <x v="2"/>
    <n v="8"/>
    <x v="7"/>
  </r>
  <r>
    <n v="1394"/>
    <x v="227"/>
    <n v="3"/>
    <s v="Aug"/>
    <x v="7"/>
    <x v="0"/>
    <x v="2"/>
    <x v="10"/>
    <x v="0"/>
    <s v="Returning"/>
    <x v="3"/>
    <s v="Compact Sleeping Bag"/>
    <n v="3"/>
    <n v="125.75"/>
    <n v="0"/>
    <n v="62.05"/>
    <n v="377.25"/>
    <n v="186.14999999999998"/>
    <n v="191.10000000000002"/>
    <n v="0.50656063618290259"/>
    <n v="2026"/>
    <x v="2"/>
    <n v="8"/>
    <x v="7"/>
  </r>
  <r>
    <n v="1652"/>
    <x v="227"/>
    <n v="3"/>
    <s v="Aug"/>
    <x v="7"/>
    <x v="0"/>
    <x v="0"/>
    <x v="0"/>
    <x v="0"/>
    <s v="Returning"/>
    <x v="2"/>
    <s v="Insulated Bottle"/>
    <n v="1"/>
    <n v="35.619999999999997"/>
    <n v="0.1"/>
    <n v="13.55"/>
    <n v="32.058"/>
    <n v="13.55"/>
    <n v="18.507999999999999"/>
    <n v="0.57732859192713204"/>
    <n v="2026"/>
    <x v="2"/>
    <n v="8"/>
    <x v="7"/>
  </r>
  <r>
    <n v="2126"/>
    <x v="227"/>
    <n v="3"/>
    <s v="Aug"/>
    <x v="7"/>
    <x v="0"/>
    <x v="1"/>
    <x v="14"/>
    <x v="0"/>
    <s v="Business"/>
    <x v="0"/>
    <s v="Cycling Pack 12L"/>
    <n v="2"/>
    <n v="104.02"/>
    <n v="0"/>
    <n v="50.26"/>
    <n v="208.04"/>
    <n v="100.52"/>
    <n v="107.52"/>
    <n v="0.51682368775235532"/>
    <n v="2026"/>
    <x v="2"/>
    <n v="8"/>
    <x v="7"/>
  </r>
  <r>
    <n v="2282"/>
    <x v="227"/>
    <n v="3"/>
    <s v="Aug"/>
    <x v="7"/>
    <x v="0"/>
    <x v="1"/>
    <x v="6"/>
    <x v="1"/>
    <s v="Business"/>
    <x v="1"/>
    <s v="Hiking Daypack 20L"/>
    <n v="8"/>
    <n v="92.71"/>
    <n v="0.1"/>
    <n v="44.83"/>
    <n v="667.51199999999994"/>
    <n v="358.64"/>
    <n v="308.87199999999996"/>
    <n v="0.46272126943036229"/>
    <n v="2026"/>
    <x v="2"/>
    <n v="8"/>
    <x v="7"/>
  </r>
  <r>
    <n v="2426"/>
    <x v="227"/>
    <n v="3"/>
    <s v="Aug"/>
    <x v="7"/>
    <x v="0"/>
    <x v="1"/>
    <x v="12"/>
    <x v="0"/>
    <s v="New"/>
    <x v="1"/>
    <s v="Hiking Daypack 20L"/>
    <n v="1"/>
    <n v="90.58"/>
    <n v="0"/>
    <n v="44.53"/>
    <n v="90.58"/>
    <n v="44.53"/>
    <n v="46.05"/>
    <n v="0.50839037315080593"/>
    <n v="2026"/>
    <x v="2"/>
    <n v="8"/>
    <x v="7"/>
  </r>
  <r>
    <n v="2534"/>
    <x v="227"/>
    <n v="3"/>
    <s v="Aug"/>
    <x v="7"/>
    <x v="0"/>
    <x v="1"/>
    <x v="14"/>
    <x v="0"/>
    <s v="New"/>
    <x v="3"/>
    <s v="Compact Sleeping Bag"/>
    <n v="1"/>
    <n v="120.22"/>
    <n v="0"/>
    <n v="62.31"/>
    <n v="120.22"/>
    <n v="62.31"/>
    <n v="57.91"/>
    <n v="0.48170021627017134"/>
    <n v="2026"/>
    <x v="2"/>
    <n v="8"/>
    <x v="7"/>
  </r>
  <r>
    <n v="2948"/>
    <x v="227"/>
    <n v="3"/>
    <s v="Aug"/>
    <x v="7"/>
    <x v="0"/>
    <x v="2"/>
    <x v="2"/>
    <x v="2"/>
    <s v="New"/>
    <x v="2"/>
    <s v="Insulated Bottle"/>
    <n v="3"/>
    <n v="36.35"/>
    <n v="0"/>
    <n v="13.42"/>
    <n v="109.05000000000001"/>
    <n v="40.26"/>
    <n v="68.79000000000002"/>
    <n v="0.63081155433287495"/>
    <n v="2026"/>
    <x v="2"/>
    <n v="8"/>
    <x v="7"/>
  </r>
  <r>
    <n v="3141"/>
    <x v="227"/>
    <n v="3"/>
    <s v="Aug"/>
    <x v="7"/>
    <x v="0"/>
    <x v="1"/>
    <x v="12"/>
    <x v="3"/>
    <s v="Returning"/>
    <x v="3"/>
    <s v="Trail Tent 2P"/>
    <n v="2"/>
    <n v="195.28"/>
    <n v="0"/>
    <n v="102.24"/>
    <n v="390.56"/>
    <n v="204.48"/>
    <n v="186.08"/>
    <n v="0.4764440802949611"/>
    <n v="2026"/>
    <x v="2"/>
    <n v="8"/>
    <x v="7"/>
  </r>
  <r>
    <n v="3935"/>
    <x v="227"/>
    <n v="3"/>
    <s v="Aug"/>
    <x v="7"/>
    <x v="0"/>
    <x v="2"/>
    <x v="16"/>
    <x v="3"/>
    <s v="Returning"/>
    <x v="2"/>
    <s v="Packing Cube Set"/>
    <n v="4"/>
    <n v="46.05"/>
    <n v="0"/>
    <n v="18.75"/>
    <n v="184.2"/>
    <n v="75"/>
    <n v="109.19999999999999"/>
    <n v="0.5928338762214983"/>
    <n v="2026"/>
    <x v="2"/>
    <n v="8"/>
    <x v="7"/>
  </r>
  <r>
    <n v="4636"/>
    <x v="227"/>
    <n v="3"/>
    <s v="Aug"/>
    <x v="7"/>
    <x v="0"/>
    <x v="0"/>
    <x v="0"/>
    <x v="2"/>
    <s v="Returning"/>
    <x v="3"/>
    <s v="Portable Camp Stove"/>
    <n v="1"/>
    <n v="81.040000000000006"/>
    <n v="0.1"/>
    <n v="39.29"/>
    <n v="72.936000000000007"/>
    <n v="39.29"/>
    <n v="33.646000000000008"/>
    <n v="0.46130854447735009"/>
    <n v="2026"/>
    <x v="2"/>
    <n v="8"/>
    <x v="7"/>
  </r>
  <r>
    <n v="4895"/>
    <x v="227"/>
    <n v="3"/>
    <s v="Aug"/>
    <x v="7"/>
    <x v="0"/>
    <x v="0"/>
    <x v="15"/>
    <x v="2"/>
    <s v="Business"/>
    <x v="3"/>
    <s v="Trail Tent 2P"/>
    <n v="1"/>
    <n v="191.12"/>
    <n v="0.05"/>
    <n v="106.14"/>
    <n v="181.56399999999999"/>
    <n v="106.14"/>
    <n v="75.423999999999992"/>
    <n v="0.41541274702033443"/>
    <n v="2026"/>
    <x v="2"/>
    <n v="8"/>
    <x v="7"/>
  </r>
  <r>
    <n v="5029"/>
    <x v="227"/>
    <n v="3"/>
    <s v="Aug"/>
    <x v="7"/>
    <x v="0"/>
    <x v="0"/>
    <x v="15"/>
    <x v="0"/>
    <s v="New"/>
    <x v="1"/>
    <s v="Summit Backpack 45L"/>
    <n v="1"/>
    <n v="156.19"/>
    <n v="0"/>
    <n v="79.239999999999995"/>
    <n v="156.19"/>
    <n v="79.239999999999995"/>
    <n v="76.95"/>
    <n v="0.49266918496702738"/>
    <n v="2026"/>
    <x v="2"/>
    <n v="8"/>
    <x v="7"/>
  </r>
  <r>
    <n v="1965"/>
    <x v="228"/>
    <n v="3"/>
    <s v="Aug"/>
    <x v="7"/>
    <x v="0"/>
    <x v="1"/>
    <x v="11"/>
    <x v="0"/>
    <s v="Returning"/>
    <x v="2"/>
    <s v="Insulated Bottle"/>
    <n v="4"/>
    <n v="36.93"/>
    <n v="0"/>
    <n v="13.36"/>
    <n v="147.72"/>
    <n v="53.44"/>
    <n v="94.28"/>
    <n v="0.63823449769834828"/>
    <n v="2026"/>
    <x v="2"/>
    <n v="8"/>
    <x v="7"/>
  </r>
  <r>
    <n v="3647"/>
    <x v="228"/>
    <n v="3"/>
    <s v="Aug"/>
    <x v="7"/>
    <x v="0"/>
    <x v="1"/>
    <x v="12"/>
    <x v="2"/>
    <s v="Returning"/>
    <x v="0"/>
    <s v="Cycling Pack 12L"/>
    <n v="3"/>
    <n v="104.96"/>
    <n v="0.05"/>
    <n v="51.66"/>
    <n v="299.13599999999997"/>
    <n v="154.97999999999999"/>
    <n v="144.15599999999998"/>
    <n v="0.48190789473684209"/>
    <n v="2026"/>
    <x v="2"/>
    <n v="8"/>
    <x v="7"/>
  </r>
  <r>
    <n v="3918"/>
    <x v="228"/>
    <n v="3"/>
    <s v="Aug"/>
    <x v="7"/>
    <x v="0"/>
    <x v="1"/>
    <x v="1"/>
    <x v="3"/>
    <s v="New"/>
    <x v="2"/>
    <s v="Travel Backpack 35L"/>
    <n v="3"/>
    <n v="168.51"/>
    <n v="0"/>
    <n v="85.34"/>
    <n v="505.53"/>
    <n v="256.02"/>
    <n v="249.51"/>
    <n v="0.49356121298439265"/>
    <n v="2026"/>
    <x v="2"/>
    <n v="8"/>
    <x v="7"/>
  </r>
  <r>
    <n v="4256"/>
    <x v="228"/>
    <n v="3"/>
    <s v="Aug"/>
    <x v="7"/>
    <x v="0"/>
    <x v="1"/>
    <x v="12"/>
    <x v="2"/>
    <s v="New"/>
    <x v="2"/>
    <s v="Packing Cube Set"/>
    <n v="1"/>
    <n v="46.44"/>
    <n v="0.05"/>
    <n v="18.59"/>
    <n v="44.117999999999995"/>
    <n v="18.59"/>
    <n v="25.527999999999995"/>
    <n v="0.57863003762636556"/>
    <n v="2026"/>
    <x v="2"/>
    <n v="8"/>
    <x v="7"/>
  </r>
  <r>
    <n v="5087"/>
    <x v="228"/>
    <n v="3"/>
    <s v="Aug"/>
    <x v="7"/>
    <x v="0"/>
    <x v="0"/>
    <x v="0"/>
    <x v="0"/>
    <s v="New"/>
    <x v="1"/>
    <s v="Trekking Poles"/>
    <n v="1"/>
    <n v="69.900000000000006"/>
    <n v="0.1"/>
    <n v="31.43"/>
    <n v="62.910000000000004"/>
    <n v="31.43"/>
    <n v="31.480000000000004"/>
    <n v="0.50039739310125575"/>
    <n v="2026"/>
    <x v="2"/>
    <n v="8"/>
    <x v="7"/>
  </r>
  <r>
    <n v="1921"/>
    <x v="229"/>
    <n v="3"/>
    <s v="Aug"/>
    <x v="7"/>
    <x v="0"/>
    <x v="3"/>
    <x v="13"/>
    <x v="0"/>
    <s v="New"/>
    <x v="0"/>
    <s v="Compact Repair Kit"/>
    <n v="2"/>
    <n v="39.83"/>
    <n v="0"/>
    <n v="17.18"/>
    <n v="79.66"/>
    <n v="34.36"/>
    <n v="45.3"/>
    <n v="0.56866683404468987"/>
    <n v="2026"/>
    <x v="2"/>
    <n v="8"/>
    <x v="7"/>
  </r>
  <r>
    <n v="1966"/>
    <x v="229"/>
    <n v="3"/>
    <s v="Aug"/>
    <x v="7"/>
    <x v="0"/>
    <x v="0"/>
    <x v="9"/>
    <x v="0"/>
    <s v="New"/>
    <x v="2"/>
    <s v="Insulated Bottle"/>
    <n v="2"/>
    <n v="36.020000000000003"/>
    <n v="0"/>
    <n v="13.87"/>
    <n v="72.040000000000006"/>
    <n v="27.74"/>
    <n v="44.300000000000011"/>
    <n v="0.61493614658523055"/>
    <n v="2026"/>
    <x v="2"/>
    <n v="8"/>
    <x v="7"/>
  </r>
  <r>
    <n v="2431"/>
    <x v="229"/>
    <n v="3"/>
    <s v="Aug"/>
    <x v="7"/>
    <x v="0"/>
    <x v="0"/>
    <x v="15"/>
    <x v="3"/>
    <s v="Business"/>
    <x v="4"/>
    <s v="Weighted Vest"/>
    <n v="3"/>
    <n v="125.31"/>
    <n v="0"/>
    <n v="67.64"/>
    <n v="375.93"/>
    <n v="202.92000000000002"/>
    <n v="173.01"/>
    <n v="0.46021865772883247"/>
    <n v="2026"/>
    <x v="2"/>
    <n v="8"/>
    <x v="7"/>
  </r>
  <r>
    <n v="3676"/>
    <x v="229"/>
    <n v="3"/>
    <s v="Aug"/>
    <x v="7"/>
    <x v="0"/>
    <x v="1"/>
    <x v="12"/>
    <x v="0"/>
    <s v="Returning"/>
    <x v="1"/>
    <s v="Hiking Daypack 20L"/>
    <n v="3"/>
    <n v="92.5"/>
    <n v="0.1"/>
    <n v="46.38"/>
    <n v="249.75"/>
    <n v="139.14000000000001"/>
    <n v="110.60999999999999"/>
    <n v="0.4428828828828828"/>
    <n v="2026"/>
    <x v="2"/>
    <n v="8"/>
    <x v="7"/>
  </r>
  <r>
    <n v="3972"/>
    <x v="229"/>
    <n v="3"/>
    <s v="Aug"/>
    <x v="7"/>
    <x v="0"/>
    <x v="1"/>
    <x v="1"/>
    <x v="1"/>
    <s v="Business"/>
    <x v="0"/>
    <s v="Cycling Pack 12L"/>
    <n v="5"/>
    <n v="100.48"/>
    <n v="0.1"/>
    <n v="49.67"/>
    <n v="452.16"/>
    <n v="248.35000000000002"/>
    <n v="203.81"/>
    <n v="0.45074752300070769"/>
    <n v="2026"/>
    <x v="2"/>
    <n v="8"/>
    <x v="7"/>
  </r>
  <r>
    <n v="4056"/>
    <x v="229"/>
    <n v="3"/>
    <s v="Aug"/>
    <x v="7"/>
    <x v="0"/>
    <x v="0"/>
    <x v="15"/>
    <x v="3"/>
    <s v="New"/>
    <x v="3"/>
    <s v="Portable Camp Stove"/>
    <n v="2"/>
    <n v="79.78"/>
    <n v="0"/>
    <n v="38.770000000000003"/>
    <n v="159.56"/>
    <n v="77.540000000000006"/>
    <n v="82.02"/>
    <n v="0.51403860616695907"/>
    <n v="2026"/>
    <x v="2"/>
    <n v="8"/>
    <x v="7"/>
  </r>
  <r>
    <n v="4471"/>
    <x v="229"/>
    <n v="3"/>
    <s v="Aug"/>
    <x v="7"/>
    <x v="0"/>
    <x v="2"/>
    <x v="10"/>
    <x v="1"/>
    <s v="Business"/>
    <x v="1"/>
    <s v="Trail Boots"/>
    <n v="4"/>
    <n v="144.44"/>
    <n v="0.1"/>
    <n v="77.66"/>
    <n v="519.98400000000004"/>
    <n v="310.64"/>
    <n v="209.34400000000005"/>
    <n v="0.4025970029847073"/>
    <n v="2026"/>
    <x v="2"/>
    <n v="8"/>
    <x v="7"/>
  </r>
  <r>
    <n v="1054"/>
    <x v="230"/>
    <n v="3"/>
    <s v="Aug"/>
    <x v="7"/>
    <x v="0"/>
    <x v="1"/>
    <x v="1"/>
    <x v="0"/>
    <s v="Returning"/>
    <x v="1"/>
    <s v="Summit Backpack 45L"/>
    <n v="3"/>
    <n v="157.41999999999999"/>
    <n v="0"/>
    <n v="77.989999999999995"/>
    <n v="472.26"/>
    <n v="233.96999999999997"/>
    <n v="238.29000000000002"/>
    <n v="0.5045737517469191"/>
    <n v="2026"/>
    <x v="2"/>
    <n v="8"/>
    <x v="7"/>
  </r>
  <r>
    <n v="1854"/>
    <x v="230"/>
    <n v="3"/>
    <s v="Aug"/>
    <x v="7"/>
    <x v="0"/>
    <x v="1"/>
    <x v="14"/>
    <x v="3"/>
    <s v="Business"/>
    <x v="1"/>
    <s v="Hiking Daypack 20L"/>
    <n v="1"/>
    <n v="90.37"/>
    <n v="0.05"/>
    <n v="45.89"/>
    <n v="85.851500000000001"/>
    <n v="45.89"/>
    <n v="39.961500000000001"/>
    <n v="0.46547235633623174"/>
    <n v="2026"/>
    <x v="2"/>
    <n v="8"/>
    <x v="7"/>
  </r>
  <r>
    <n v="2140"/>
    <x v="230"/>
    <n v="3"/>
    <s v="Aug"/>
    <x v="7"/>
    <x v="0"/>
    <x v="1"/>
    <x v="6"/>
    <x v="1"/>
    <s v="Business"/>
    <x v="0"/>
    <s v="Cycling Pack 12L"/>
    <n v="15"/>
    <n v="104.79"/>
    <n v="0.15"/>
    <n v="49.67"/>
    <n v="1336.0725"/>
    <n v="745.05000000000007"/>
    <n v="591.02249999999992"/>
    <n v="0.44235810556687599"/>
    <n v="2026"/>
    <x v="2"/>
    <n v="8"/>
    <x v="7"/>
  </r>
  <r>
    <n v="2328"/>
    <x v="230"/>
    <n v="3"/>
    <s v="Aug"/>
    <x v="7"/>
    <x v="0"/>
    <x v="2"/>
    <x v="2"/>
    <x v="0"/>
    <s v="Returning"/>
    <x v="2"/>
    <s v="Carry-On Duffel"/>
    <n v="1"/>
    <n v="130.94"/>
    <n v="0"/>
    <n v="66.06"/>
    <n v="130.94"/>
    <n v="66.06"/>
    <n v="64.88"/>
    <n v="0.49549411944402011"/>
    <n v="2026"/>
    <x v="2"/>
    <n v="8"/>
    <x v="7"/>
  </r>
  <r>
    <n v="4215"/>
    <x v="230"/>
    <n v="3"/>
    <s v="Aug"/>
    <x v="7"/>
    <x v="0"/>
    <x v="1"/>
    <x v="6"/>
    <x v="0"/>
    <s v="Returning"/>
    <x v="0"/>
    <s v="Compact Repair Kit"/>
    <n v="1"/>
    <n v="40.42"/>
    <n v="0.05"/>
    <n v="16.62"/>
    <n v="38.399000000000001"/>
    <n v="16.62"/>
    <n v="21.779"/>
    <n v="0.5671762285476184"/>
    <n v="2026"/>
    <x v="2"/>
    <n v="8"/>
    <x v="7"/>
  </r>
  <r>
    <n v="4563"/>
    <x v="230"/>
    <n v="3"/>
    <s v="Aug"/>
    <x v="7"/>
    <x v="0"/>
    <x v="1"/>
    <x v="11"/>
    <x v="3"/>
    <s v="Returning"/>
    <x v="3"/>
    <s v="Alpine Tent 4P"/>
    <n v="1"/>
    <n v="338.45"/>
    <n v="0.15"/>
    <n v="197.2"/>
    <n v="287.6825"/>
    <n v="197.2"/>
    <n v="90.482500000000016"/>
    <n v="0.31452208598020392"/>
    <n v="2026"/>
    <x v="2"/>
    <n v="8"/>
    <x v="7"/>
  </r>
  <r>
    <n v="4775"/>
    <x v="230"/>
    <n v="3"/>
    <s v="Aug"/>
    <x v="7"/>
    <x v="0"/>
    <x v="2"/>
    <x v="10"/>
    <x v="3"/>
    <s v="Returning"/>
    <x v="0"/>
    <s v="Cycling Pack 12L"/>
    <n v="1"/>
    <n v="103.92"/>
    <n v="0.05"/>
    <n v="50.71"/>
    <n v="98.724000000000004"/>
    <n v="50.71"/>
    <n v="48.014000000000003"/>
    <n v="0.48634577205137558"/>
    <n v="2026"/>
    <x v="2"/>
    <n v="8"/>
    <x v="7"/>
  </r>
  <r>
    <n v="247"/>
    <x v="231"/>
    <n v="3"/>
    <s v="Aug"/>
    <x v="7"/>
    <x v="0"/>
    <x v="0"/>
    <x v="9"/>
    <x v="0"/>
    <s v="New"/>
    <x v="0"/>
    <s v="Trail Bike Light"/>
    <n v="6"/>
    <n v="51.67"/>
    <n v="0.1"/>
    <n v="23.1"/>
    <n v="279.01799999999997"/>
    <n v="138.60000000000002"/>
    <n v="140.41799999999995"/>
    <n v="0.50325785433197845"/>
    <n v="2026"/>
    <x v="2"/>
    <n v="8"/>
    <x v="7"/>
  </r>
  <r>
    <n v="827"/>
    <x v="231"/>
    <n v="3"/>
    <s v="Aug"/>
    <x v="7"/>
    <x v="0"/>
    <x v="1"/>
    <x v="12"/>
    <x v="1"/>
    <s v="Returning"/>
    <x v="2"/>
    <s v="Travel Backpack 35L"/>
    <n v="4"/>
    <n v="166.02"/>
    <n v="0.1"/>
    <n v="87.99"/>
    <n v="597.67200000000003"/>
    <n v="351.96"/>
    <n v="245.71200000000005"/>
    <n v="0.4111151266915633"/>
    <n v="2026"/>
    <x v="2"/>
    <n v="8"/>
    <x v="7"/>
  </r>
  <r>
    <n v="1156"/>
    <x v="231"/>
    <n v="3"/>
    <s v="Aug"/>
    <x v="7"/>
    <x v="0"/>
    <x v="2"/>
    <x v="5"/>
    <x v="2"/>
    <s v="New"/>
    <x v="0"/>
    <s v="Trail Bike Light"/>
    <n v="2"/>
    <n v="50.59"/>
    <n v="0.1"/>
    <n v="22.68"/>
    <n v="91.062000000000012"/>
    <n v="45.36"/>
    <n v="45.702000000000012"/>
    <n v="0.5018778414706464"/>
    <n v="2026"/>
    <x v="2"/>
    <n v="8"/>
    <x v="7"/>
  </r>
  <r>
    <n v="1543"/>
    <x v="231"/>
    <n v="3"/>
    <s v="Aug"/>
    <x v="7"/>
    <x v="0"/>
    <x v="3"/>
    <x v="7"/>
    <x v="2"/>
    <s v="Returning"/>
    <x v="1"/>
    <s v="Summit Backpack 45L"/>
    <n v="1"/>
    <n v="155.83000000000001"/>
    <n v="0"/>
    <n v="77.260000000000005"/>
    <n v="155.83000000000001"/>
    <n v="77.260000000000005"/>
    <n v="78.570000000000007"/>
    <n v="0.50420329846627732"/>
    <n v="2026"/>
    <x v="2"/>
    <n v="8"/>
    <x v="7"/>
  </r>
  <r>
    <n v="2613"/>
    <x v="231"/>
    <n v="3"/>
    <s v="Aug"/>
    <x v="7"/>
    <x v="0"/>
    <x v="3"/>
    <x v="4"/>
    <x v="0"/>
    <s v="New"/>
    <x v="4"/>
    <s v="Recovery Roller"/>
    <n v="1"/>
    <n v="36.380000000000003"/>
    <n v="0.05"/>
    <n v="14.2"/>
    <n v="34.561"/>
    <n v="14.2"/>
    <n v="20.361000000000001"/>
    <n v="0.58913225890454557"/>
    <n v="2026"/>
    <x v="2"/>
    <n v="8"/>
    <x v="7"/>
  </r>
  <r>
    <n v="3002"/>
    <x v="231"/>
    <n v="3"/>
    <s v="Aug"/>
    <x v="7"/>
    <x v="0"/>
    <x v="1"/>
    <x v="12"/>
    <x v="2"/>
    <s v="New"/>
    <x v="3"/>
    <s v="Compact Sleeping Bag"/>
    <n v="2"/>
    <n v="124.09"/>
    <n v="0"/>
    <n v="60.39"/>
    <n v="248.18"/>
    <n v="120.78"/>
    <n v="127.4"/>
    <n v="0.513337094044645"/>
    <n v="2026"/>
    <x v="2"/>
    <n v="8"/>
    <x v="7"/>
  </r>
  <r>
    <n v="3103"/>
    <x v="231"/>
    <n v="3"/>
    <s v="Aug"/>
    <x v="7"/>
    <x v="0"/>
    <x v="3"/>
    <x v="8"/>
    <x v="0"/>
    <s v="New"/>
    <x v="1"/>
    <s v="Trail Boots"/>
    <n v="1"/>
    <n v="141.97999999999999"/>
    <n v="0.05"/>
    <n v="79.510000000000005"/>
    <n v="134.88099999999997"/>
    <n v="79.510000000000005"/>
    <n v="55.370999999999967"/>
    <n v="0.41051741905828082"/>
    <n v="2026"/>
    <x v="2"/>
    <n v="8"/>
    <x v="7"/>
  </r>
  <r>
    <n v="3234"/>
    <x v="231"/>
    <n v="3"/>
    <s v="Aug"/>
    <x v="7"/>
    <x v="0"/>
    <x v="3"/>
    <x v="13"/>
    <x v="2"/>
    <s v="New"/>
    <x v="3"/>
    <s v="Compact Sleeping Bag"/>
    <n v="5"/>
    <n v="121.93"/>
    <n v="0.15"/>
    <n v="62.28"/>
    <n v="518.2025000000001"/>
    <n v="311.39999999999998"/>
    <n v="206.80250000000012"/>
    <n v="0.39907661580173792"/>
    <n v="2026"/>
    <x v="2"/>
    <n v="8"/>
    <x v="7"/>
  </r>
  <r>
    <n v="3281"/>
    <x v="231"/>
    <n v="3"/>
    <s v="Aug"/>
    <x v="7"/>
    <x v="0"/>
    <x v="3"/>
    <x v="4"/>
    <x v="0"/>
    <s v="New"/>
    <x v="2"/>
    <s v="Insulated Bottle"/>
    <n v="1"/>
    <n v="35.58"/>
    <n v="0.15"/>
    <n v="13.94"/>
    <n v="30.242999999999999"/>
    <n v="13.94"/>
    <n v="16.302999999999997"/>
    <n v="0.53906689151208542"/>
    <n v="2026"/>
    <x v="2"/>
    <n v="8"/>
    <x v="7"/>
  </r>
  <r>
    <n v="3870"/>
    <x v="231"/>
    <n v="3"/>
    <s v="Aug"/>
    <x v="7"/>
    <x v="0"/>
    <x v="2"/>
    <x v="5"/>
    <x v="3"/>
    <s v="Returning"/>
    <x v="1"/>
    <s v="Summit Backpack 45L"/>
    <n v="1"/>
    <n v="157.84"/>
    <n v="0"/>
    <n v="77.87"/>
    <n v="157.84"/>
    <n v="77.87"/>
    <n v="79.97"/>
    <n v="0.50665230613279266"/>
    <n v="2026"/>
    <x v="2"/>
    <n v="8"/>
    <x v="7"/>
  </r>
  <r>
    <n v="3938"/>
    <x v="231"/>
    <n v="3"/>
    <s v="Aug"/>
    <x v="7"/>
    <x v="0"/>
    <x v="1"/>
    <x v="12"/>
    <x v="0"/>
    <s v="New"/>
    <x v="3"/>
    <s v="Alpine Tent 4P"/>
    <n v="1"/>
    <n v="336.35"/>
    <n v="0"/>
    <n v="195.07"/>
    <n v="336.35"/>
    <n v="195.07"/>
    <n v="141.28000000000003"/>
    <n v="0.42003865021554931"/>
    <n v="2026"/>
    <x v="2"/>
    <n v="8"/>
    <x v="7"/>
  </r>
  <r>
    <n v="4237"/>
    <x v="231"/>
    <n v="3"/>
    <s v="Aug"/>
    <x v="7"/>
    <x v="0"/>
    <x v="3"/>
    <x v="13"/>
    <x v="1"/>
    <s v="Returning"/>
    <x v="1"/>
    <s v="Summit Backpack 45L"/>
    <n v="3"/>
    <n v="153.03"/>
    <n v="0.15"/>
    <n v="78.239999999999995"/>
    <n v="390.22650000000004"/>
    <n v="234.71999999999997"/>
    <n v="155.50650000000007"/>
    <n v="0.39850317700104954"/>
    <n v="2026"/>
    <x v="2"/>
    <n v="8"/>
    <x v="7"/>
  </r>
  <r>
    <n v="4970"/>
    <x v="231"/>
    <n v="3"/>
    <s v="Aug"/>
    <x v="7"/>
    <x v="0"/>
    <x v="1"/>
    <x v="14"/>
    <x v="0"/>
    <s v="Returning"/>
    <x v="0"/>
    <s v="Cycling Pack 12L"/>
    <n v="2"/>
    <n v="105.01"/>
    <n v="0.15"/>
    <n v="50.56"/>
    <n v="178.517"/>
    <n v="101.12"/>
    <n v="77.396999999999991"/>
    <n v="0.43355534766996978"/>
    <n v="2026"/>
    <x v="2"/>
    <n v="8"/>
    <x v="7"/>
  </r>
  <r>
    <n v="515"/>
    <x v="232"/>
    <n v="3"/>
    <s v="Aug"/>
    <x v="7"/>
    <x v="0"/>
    <x v="0"/>
    <x v="0"/>
    <x v="2"/>
    <s v="Returning"/>
    <x v="2"/>
    <s v="Packing Cube Set"/>
    <n v="2"/>
    <n v="45.47"/>
    <n v="0"/>
    <n v="18.27"/>
    <n v="90.94"/>
    <n v="36.54"/>
    <n v="54.4"/>
    <n v="0.5981966131515285"/>
    <n v="2026"/>
    <x v="2"/>
    <n v="8"/>
    <x v="7"/>
  </r>
  <r>
    <n v="661"/>
    <x v="232"/>
    <n v="3"/>
    <s v="Aug"/>
    <x v="7"/>
    <x v="0"/>
    <x v="0"/>
    <x v="15"/>
    <x v="2"/>
    <s v="New"/>
    <x v="2"/>
    <s v="Packing Cube Set"/>
    <n v="2"/>
    <n v="47.58"/>
    <n v="0.1"/>
    <n v="18.47"/>
    <n v="85.644000000000005"/>
    <n v="36.94"/>
    <n v="48.704000000000008"/>
    <n v="0.56867965064686377"/>
    <n v="2026"/>
    <x v="2"/>
    <n v="8"/>
    <x v="7"/>
  </r>
  <r>
    <n v="1443"/>
    <x v="232"/>
    <n v="3"/>
    <s v="Aug"/>
    <x v="7"/>
    <x v="0"/>
    <x v="3"/>
    <x v="4"/>
    <x v="0"/>
    <s v="New"/>
    <x v="1"/>
    <s v="Summit Backpack 45L"/>
    <n v="5"/>
    <n v="155.65"/>
    <n v="0"/>
    <n v="79.13"/>
    <n v="778.25"/>
    <n v="395.65"/>
    <n v="382.6"/>
    <n v="0.49161580469000965"/>
    <n v="2026"/>
    <x v="2"/>
    <n v="8"/>
    <x v="7"/>
  </r>
  <r>
    <n v="1446"/>
    <x v="232"/>
    <n v="3"/>
    <s v="Aug"/>
    <x v="7"/>
    <x v="0"/>
    <x v="3"/>
    <x v="13"/>
    <x v="2"/>
    <s v="Returning"/>
    <x v="3"/>
    <s v="Trail Tent 2P"/>
    <n v="1"/>
    <n v="195.15"/>
    <n v="0"/>
    <n v="101.99"/>
    <n v="195.15"/>
    <n v="101.99"/>
    <n v="93.160000000000011"/>
    <n v="0.47737637714578535"/>
    <n v="2026"/>
    <x v="2"/>
    <n v="8"/>
    <x v="7"/>
  </r>
  <r>
    <n v="1524"/>
    <x v="232"/>
    <n v="3"/>
    <s v="Aug"/>
    <x v="7"/>
    <x v="0"/>
    <x v="1"/>
    <x v="6"/>
    <x v="3"/>
    <s v="New"/>
    <x v="0"/>
    <s v="Commuter Helmet"/>
    <n v="1"/>
    <n v="81.569999999999993"/>
    <n v="0"/>
    <n v="43.79"/>
    <n v="81.569999999999993"/>
    <n v="43.79"/>
    <n v="37.779999999999994"/>
    <n v="0.4631604756650729"/>
    <n v="2026"/>
    <x v="2"/>
    <n v="8"/>
    <x v="7"/>
  </r>
  <r>
    <n v="1946"/>
    <x v="232"/>
    <n v="3"/>
    <s v="Aug"/>
    <x v="7"/>
    <x v="0"/>
    <x v="0"/>
    <x v="15"/>
    <x v="2"/>
    <s v="New"/>
    <x v="3"/>
    <s v="Compact Sleeping Bag"/>
    <n v="5"/>
    <n v="125.44"/>
    <n v="0"/>
    <n v="59.58"/>
    <n v="627.20000000000005"/>
    <n v="297.89999999999998"/>
    <n v="329.30000000000007"/>
    <n v="0.52503188775510212"/>
    <n v="2026"/>
    <x v="2"/>
    <n v="8"/>
    <x v="7"/>
  </r>
  <r>
    <n v="2285"/>
    <x v="232"/>
    <n v="3"/>
    <s v="Aug"/>
    <x v="7"/>
    <x v="0"/>
    <x v="1"/>
    <x v="11"/>
    <x v="0"/>
    <s v="Business"/>
    <x v="1"/>
    <s v="Summit Backpack 45L"/>
    <n v="2"/>
    <n v="155.11000000000001"/>
    <n v="0.05"/>
    <n v="80.13"/>
    <n v="294.709"/>
    <n v="160.26"/>
    <n v="134.44900000000001"/>
    <n v="0.45620934548995795"/>
    <n v="2026"/>
    <x v="2"/>
    <n v="8"/>
    <x v="7"/>
  </r>
  <r>
    <n v="2978"/>
    <x v="232"/>
    <n v="3"/>
    <s v="Aug"/>
    <x v="7"/>
    <x v="0"/>
    <x v="2"/>
    <x v="10"/>
    <x v="2"/>
    <s v="New"/>
    <x v="0"/>
    <s v="Commuter Helmet"/>
    <n v="1"/>
    <n v="80.7"/>
    <n v="0"/>
    <n v="41.98"/>
    <n v="80.7"/>
    <n v="41.98"/>
    <n v="38.720000000000006"/>
    <n v="0.47980173482032223"/>
    <n v="2026"/>
    <x v="2"/>
    <n v="8"/>
    <x v="7"/>
  </r>
  <r>
    <n v="3842"/>
    <x v="232"/>
    <n v="3"/>
    <s v="Aug"/>
    <x v="7"/>
    <x v="0"/>
    <x v="3"/>
    <x v="8"/>
    <x v="1"/>
    <s v="Returning"/>
    <x v="1"/>
    <s v="Summit Backpack 45L"/>
    <n v="10"/>
    <n v="156.72"/>
    <n v="0.15"/>
    <n v="78.12"/>
    <n v="1332.12"/>
    <n v="781.2"/>
    <n v="550.91999999999985"/>
    <n v="0.41356634537429054"/>
    <n v="2026"/>
    <x v="2"/>
    <n v="8"/>
    <x v="7"/>
  </r>
  <r>
    <n v="4220"/>
    <x v="232"/>
    <n v="3"/>
    <s v="Aug"/>
    <x v="7"/>
    <x v="0"/>
    <x v="1"/>
    <x v="14"/>
    <x v="1"/>
    <s v="Business"/>
    <x v="2"/>
    <s v="Travel Backpack 35L"/>
    <n v="5"/>
    <n v="162.76"/>
    <n v="0.15"/>
    <n v="85.32"/>
    <n v="691.7299999999999"/>
    <n v="426.59999999999997"/>
    <n v="265.12999999999994"/>
    <n v="0.38328538591647027"/>
    <n v="2026"/>
    <x v="2"/>
    <n v="8"/>
    <x v="7"/>
  </r>
  <r>
    <n v="478"/>
    <x v="233"/>
    <n v="3"/>
    <s v="Aug"/>
    <x v="7"/>
    <x v="0"/>
    <x v="3"/>
    <x v="8"/>
    <x v="2"/>
    <s v="Business"/>
    <x v="4"/>
    <s v="Resistance Band Set"/>
    <n v="2"/>
    <n v="40.22"/>
    <n v="0"/>
    <n v="14.45"/>
    <n v="80.44"/>
    <n v="28.9"/>
    <n v="51.54"/>
    <n v="0.64072600696171056"/>
    <n v="2026"/>
    <x v="2"/>
    <n v="8"/>
    <x v="7"/>
  </r>
  <r>
    <n v="491"/>
    <x v="233"/>
    <n v="3"/>
    <s v="Aug"/>
    <x v="7"/>
    <x v="0"/>
    <x v="0"/>
    <x v="9"/>
    <x v="3"/>
    <s v="New"/>
    <x v="2"/>
    <s v="Packing Cube Set"/>
    <n v="1"/>
    <n v="45.42"/>
    <n v="0.15"/>
    <n v="18.079999999999998"/>
    <n v="38.606999999999999"/>
    <n v="18.079999999999998"/>
    <n v="20.527000000000001"/>
    <n v="0.53169114409304019"/>
    <n v="2026"/>
    <x v="2"/>
    <n v="8"/>
    <x v="7"/>
  </r>
  <r>
    <n v="862"/>
    <x v="233"/>
    <n v="3"/>
    <s v="Aug"/>
    <x v="7"/>
    <x v="0"/>
    <x v="0"/>
    <x v="9"/>
    <x v="0"/>
    <s v="Returning"/>
    <x v="1"/>
    <s v="Hiking Daypack 20L"/>
    <n v="1"/>
    <n v="93.55"/>
    <n v="0"/>
    <n v="44.89"/>
    <n v="93.55"/>
    <n v="44.89"/>
    <n v="48.66"/>
    <n v="0.5201496525921967"/>
    <n v="2026"/>
    <x v="2"/>
    <n v="8"/>
    <x v="7"/>
  </r>
  <r>
    <n v="957"/>
    <x v="233"/>
    <n v="3"/>
    <s v="Aug"/>
    <x v="7"/>
    <x v="0"/>
    <x v="2"/>
    <x v="2"/>
    <x v="0"/>
    <s v="Returning"/>
    <x v="1"/>
    <s v="Trail Boots"/>
    <n v="2"/>
    <n v="146.85"/>
    <n v="0"/>
    <n v="81.010000000000005"/>
    <n v="293.7"/>
    <n v="162.02000000000001"/>
    <n v="131.67999999999998"/>
    <n v="0.44834865509022809"/>
    <n v="2026"/>
    <x v="2"/>
    <n v="8"/>
    <x v="7"/>
  </r>
  <r>
    <n v="1728"/>
    <x v="233"/>
    <n v="3"/>
    <s v="Aug"/>
    <x v="7"/>
    <x v="0"/>
    <x v="0"/>
    <x v="9"/>
    <x v="1"/>
    <s v="Business"/>
    <x v="0"/>
    <s v="Cycling Pack 12L"/>
    <n v="6"/>
    <n v="101.54"/>
    <n v="0.1"/>
    <n v="50"/>
    <n v="548.31600000000003"/>
    <n v="300"/>
    <n v="248.31600000000003"/>
    <n v="0.45287024270676035"/>
    <n v="2026"/>
    <x v="2"/>
    <n v="8"/>
    <x v="7"/>
  </r>
  <r>
    <n v="2743"/>
    <x v="233"/>
    <n v="3"/>
    <s v="Aug"/>
    <x v="7"/>
    <x v="0"/>
    <x v="3"/>
    <x v="7"/>
    <x v="0"/>
    <s v="Business"/>
    <x v="4"/>
    <s v="Weighted Vest"/>
    <n v="1"/>
    <n v="125.14"/>
    <n v="0"/>
    <n v="69.44"/>
    <n v="125.14"/>
    <n v="69.44"/>
    <n v="55.7"/>
    <n v="0.4451014863353045"/>
    <n v="2026"/>
    <x v="2"/>
    <n v="8"/>
    <x v="7"/>
  </r>
  <r>
    <n v="3098"/>
    <x v="233"/>
    <n v="3"/>
    <s v="Aug"/>
    <x v="7"/>
    <x v="0"/>
    <x v="1"/>
    <x v="6"/>
    <x v="0"/>
    <s v="New"/>
    <x v="0"/>
    <s v="Commuter Helmet"/>
    <n v="2"/>
    <n v="80.239999999999995"/>
    <n v="0.1"/>
    <n v="42.09"/>
    <n v="144.43199999999999"/>
    <n v="84.18"/>
    <n v="60.251999999999981"/>
    <n v="0.41716517115320695"/>
    <n v="2026"/>
    <x v="2"/>
    <n v="8"/>
    <x v="7"/>
  </r>
  <r>
    <n v="3606"/>
    <x v="233"/>
    <n v="3"/>
    <s v="Aug"/>
    <x v="7"/>
    <x v="0"/>
    <x v="3"/>
    <x v="4"/>
    <x v="0"/>
    <s v="Business"/>
    <x v="1"/>
    <s v="Trail Boots"/>
    <n v="1"/>
    <n v="147.24"/>
    <n v="0"/>
    <n v="79.11"/>
    <n v="147.24"/>
    <n v="79.11"/>
    <n v="68.13000000000001"/>
    <n v="0.46271393643031788"/>
    <n v="2026"/>
    <x v="2"/>
    <n v="8"/>
    <x v="7"/>
  </r>
  <r>
    <n v="3815"/>
    <x v="233"/>
    <n v="3"/>
    <s v="Aug"/>
    <x v="7"/>
    <x v="0"/>
    <x v="2"/>
    <x v="2"/>
    <x v="0"/>
    <s v="Returning"/>
    <x v="3"/>
    <s v="Trail Tent 2P"/>
    <n v="2"/>
    <n v="199.53"/>
    <n v="0.05"/>
    <n v="105.87"/>
    <n v="379.10699999999997"/>
    <n v="211.74"/>
    <n v="167.36699999999996"/>
    <n v="0.44147694450379438"/>
    <n v="2026"/>
    <x v="2"/>
    <n v="8"/>
    <x v="7"/>
  </r>
  <r>
    <n v="3979"/>
    <x v="233"/>
    <n v="3"/>
    <s v="Aug"/>
    <x v="7"/>
    <x v="0"/>
    <x v="2"/>
    <x v="5"/>
    <x v="0"/>
    <s v="Business"/>
    <x v="4"/>
    <s v="Resistance Band Set"/>
    <n v="1"/>
    <n v="40.19"/>
    <n v="0.05"/>
    <n v="14.73"/>
    <n v="38.180499999999995"/>
    <n v="14.73"/>
    <n v="23.450499999999995"/>
    <n v="0.61420096646193734"/>
    <n v="2026"/>
    <x v="2"/>
    <n v="8"/>
    <x v="7"/>
  </r>
  <r>
    <n v="4160"/>
    <x v="233"/>
    <n v="3"/>
    <s v="Aug"/>
    <x v="7"/>
    <x v="0"/>
    <x v="3"/>
    <x v="7"/>
    <x v="3"/>
    <s v="Business"/>
    <x v="4"/>
    <s v="Weighted Vest"/>
    <n v="4"/>
    <n v="123.31"/>
    <n v="0"/>
    <n v="69.02"/>
    <n v="493.24"/>
    <n v="276.08"/>
    <n v="217.16000000000003"/>
    <n v="0.44027248398345636"/>
    <n v="2026"/>
    <x v="2"/>
    <n v="8"/>
    <x v="7"/>
  </r>
  <r>
    <n v="4172"/>
    <x v="233"/>
    <n v="3"/>
    <s v="Aug"/>
    <x v="7"/>
    <x v="0"/>
    <x v="3"/>
    <x v="8"/>
    <x v="3"/>
    <s v="New"/>
    <x v="0"/>
    <s v="Compact Repair Kit"/>
    <n v="1"/>
    <n v="40.19"/>
    <n v="0.05"/>
    <n v="16.78"/>
    <n v="38.180499999999995"/>
    <n v="16.78"/>
    <n v="21.400499999999994"/>
    <n v="0.56050863660769235"/>
    <n v="2026"/>
    <x v="2"/>
    <n v="8"/>
    <x v="7"/>
  </r>
  <r>
    <n v="4265"/>
    <x v="233"/>
    <n v="3"/>
    <s v="Aug"/>
    <x v="7"/>
    <x v="0"/>
    <x v="2"/>
    <x v="16"/>
    <x v="0"/>
    <s v="Returning"/>
    <x v="0"/>
    <s v="Compact Repair Kit"/>
    <n v="1"/>
    <n v="40.98"/>
    <n v="0.05"/>
    <n v="16.600000000000001"/>
    <n v="38.930999999999997"/>
    <n v="16.600000000000001"/>
    <n v="22.330999999999996"/>
    <n v="0.57360458246641488"/>
    <n v="2026"/>
    <x v="2"/>
    <n v="8"/>
    <x v="7"/>
  </r>
  <r>
    <n v="4321"/>
    <x v="233"/>
    <n v="3"/>
    <s v="Aug"/>
    <x v="7"/>
    <x v="0"/>
    <x v="3"/>
    <x v="13"/>
    <x v="0"/>
    <s v="New"/>
    <x v="2"/>
    <s v="Insulated Bottle"/>
    <n v="3"/>
    <n v="35.380000000000003"/>
    <n v="0"/>
    <n v="13.91"/>
    <n v="106.14000000000001"/>
    <n v="41.730000000000004"/>
    <n v="64.410000000000011"/>
    <n v="0.60684002261164505"/>
    <n v="2026"/>
    <x v="2"/>
    <n v="8"/>
    <x v="7"/>
  </r>
  <r>
    <n v="4975"/>
    <x v="233"/>
    <n v="3"/>
    <s v="Aug"/>
    <x v="7"/>
    <x v="0"/>
    <x v="2"/>
    <x v="10"/>
    <x v="2"/>
    <s v="New"/>
    <x v="2"/>
    <s v="Carry-On Duffel"/>
    <n v="4"/>
    <n v="134.49"/>
    <n v="0"/>
    <n v="68.17"/>
    <n v="537.96"/>
    <n v="272.68"/>
    <n v="265.28000000000003"/>
    <n v="0.49312216521674473"/>
    <n v="2026"/>
    <x v="2"/>
    <n v="8"/>
    <x v="7"/>
  </r>
  <r>
    <n v="991"/>
    <x v="234"/>
    <n v="3"/>
    <s v="Aug"/>
    <x v="7"/>
    <x v="0"/>
    <x v="2"/>
    <x v="3"/>
    <x v="1"/>
    <s v="Business"/>
    <x v="1"/>
    <s v="Trail Boots"/>
    <n v="4"/>
    <n v="145.30000000000001"/>
    <n v="0.15"/>
    <n v="77.040000000000006"/>
    <n v="494.02000000000004"/>
    <n v="308.16000000000003"/>
    <n v="185.86"/>
    <n v="0.37621958625156876"/>
    <n v="2026"/>
    <x v="2"/>
    <n v="8"/>
    <x v="7"/>
  </r>
  <r>
    <n v="1008"/>
    <x v="234"/>
    <n v="3"/>
    <s v="Aug"/>
    <x v="7"/>
    <x v="0"/>
    <x v="3"/>
    <x v="4"/>
    <x v="1"/>
    <s v="Business"/>
    <x v="2"/>
    <s v="Travel Backpack 35L"/>
    <n v="10"/>
    <n v="164.55"/>
    <n v="0.1"/>
    <n v="88.23"/>
    <n v="1480.95"/>
    <n v="882.30000000000007"/>
    <n v="598.65"/>
    <n v="0.40423376886458012"/>
    <n v="2026"/>
    <x v="2"/>
    <n v="8"/>
    <x v="7"/>
  </r>
  <r>
    <n v="1083"/>
    <x v="234"/>
    <n v="3"/>
    <s v="Aug"/>
    <x v="7"/>
    <x v="0"/>
    <x v="0"/>
    <x v="15"/>
    <x v="2"/>
    <s v="New"/>
    <x v="0"/>
    <s v="Compact Repair Kit"/>
    <n v="1"/>
    <n v="39.590000000000003"/>
    <n v="0"/>
    <n v="16.899999999999999"/>
    <n v="39.590000000000003"/>
    <n v="16.899999999999999"/>
    <n v="22.690000000000005"/>
    <n v="0.57312452639555456"/>
    <n v="2026"/>
    <x v="2"/>
    <n v="8"/>
    <x v="7"/>
  </r>
  <r>
    <n v="1553"/>
    <x v="234"/>
    <n v="3"/>
    <s v="Aug"/>
    <x v="7"/>
    <x v="0"/>
    <x v="2"/>
    <x v="2"/>
    <x v="1"/>
    <s v="Business"/>
    <x v="4"/>
    <s v="Training Mat"/>
    <n v="5"/>
    <n v="51.62"/>
    <n v="0.15"/>
    <n v="22.6"/>
    <n v="219.38499999999996"/>
    <n v="113"/>
    <n v="106.38499999999996"/>
    <n v="0.48492376415889865"/>
    <n v="2026"/>
    <x v="2"/>
    <n v="8"/>
    <x v="7"/>
  </r>
  <r>
    <n v="1579"/>
    <x v="234"/>
    <n v="3"/>
    <s v="Aug"/>
    <x v="7"/>
    <x v="0"/>
    <x v="3"/>
    <x v="7"/>
    <x v="2"/>
    <s v="Returning"/>
    <x v="1"/>
    <s v="Hiking Daypack 20L"/>
    <n v="3"/>
    <n v="90.71"/>
    <n v="0"/>
    <n v="45.57"/>
    <n v="272.13"/>
    <n v="136.71"/>
    <n v="135.41999999999999"/>
    <n v="0.49762980928232825"/>
    <n v="2026"/>
    <x v="2"/>
    <n v="8"/>
    <x v="7"/>
  </r>
  <r>
    <n v="1732"/>
    <x v="234"/>
    <n v="3"/>
    <s v="Aug"/>
    <x v="7"/>
    <x v="0"/>
    <x v="1"/>
    <x v="1"/>
    <x v="2"/>
    <s v="New"/>
    <x v="0"/>
    <s v="Compact Repair Kit"/>
    <n v="4"/>
    <n v="41.09"/>
    <n v="0"/>
    <n v="17"/>
    <n v="164.36"/>
    <n v="68"/>
    <n v="96.360000000000014"/>
    <n v="0.58627403261134103"/>
    <n v="2026"/>
    <x v="2"/>
    <n v="8"/>
    <x v="7"/>
  </r>
  <r>
    <n v="2083"/>
    <x v="234"/>
    <n v="3"/>
    <s v="Aug"/>
    <x v="7"/>
    <x v="0"/>
    <x v="1"/>
    <x v="14"/>
    <x v="0"/>
    <s v="New"/>
    <x v="1"/>
    <s v="Hiking Daypack 20L"/>
    <n v="1"/>
    <n v="91.37"/>
    <n v="0"/>
    <n v="46.73"/>
    <n v="91.37"/>
    <n v="46.73"/>
    <n v="44.640000000000008"/>
    <n v="0.48856298566269024"/>
    <n v="2026"/>
    <x v="2"/>
    <n v="8"/>
    <x v="7"/>
  </r>
  <r>
    <n v="2176"/>
    <x v="234"/>
    <n v="3"/>
    <s v="Aug"/>
    <x v="7"/>
    <x v="0"/>
    <x v="1"/>
    <x v="11"/>
    <x v="0"/>
    <s v="New"/>
    <x v="2"/>
    <s v="Packing Cube Set"/>
    <n v="1"/>
    <n v="46.92"/>
    <n v="0"/>
    <n v="18.3"/>
    <n v="46.92"/>
    <n v="18.3"/>
    <n v="28.62"/>
    <n v="0.60997442455242967"/>
    <n v="2026"/>
    <x v="2"/>
    <n v="8"/>
    <x v="7"/>
  </r>
  <r>
    <n v="2723"/>
    <x v="234"/>
    <n v="3"/>
    <s v="Aug"/>
    <x v="7"/>
    <x v="0"/>
    <x v="0"/>
    <x v="0"/>
    <x v="0"/>
    <s v="New"/>
    <x v="0"/>
    <s v="Cycling Pack 12L"/>
    <n v="1"/>
    <n v="100.29"/>
    <n v="0.05"/>
    <n v="49.82"/>
    <n v="95.275500000000008"/>
    <n v="49.82"/>
    <n v="45.455500000000008"/>
    <n v="0.47709537079312103"/>
    <n v="2026"/>
    <x v="2"/>
    <n v="8"/>
    <x v="7"/>
  </r>
  <r>
    <n v="3299"/>
    <x v="234"/>
    <n v="3"/>
    <s v="Aug"/>
    <x v="7"/>
    <x v="0"/>
    <x v="0"/>
    <x v="9"/>
    <x v="0"/>
    <s v="New"/>
    <x v="1"/>
    <s v="Trail Boots"/>
    <n v="1"/>
    <n v="147.11000000000001"/>
    <n v="0.15"/>
    <n v="79.599999999999994"/>
    <n v="125.04350000000001"/>
    <n v="79.599999999999994"/>
    <n v="45.443500000000014"/>
    <n v="0.36342152930780097"/>
    <n v="2026"/>
    <x v="2"/>
    <n v="8"/>
    <x v="7"/>
  </r>
  <r>
    <n v="3398"/>
    <x v="234"/>
    <n v="3"/>
    <s v="Aug"/>
    <x v="7"/>
    <x v="0"/>
    <x v="1"/>
    <x v="12"/>
    <x v="0"/>
    <s v="New"/>
    <x v="1"/>
    <s v="Summit Backpack 45L"/>
    <n v="2"/>
    <n v="156.44999999999999"/>
    <n v="0"/>
    <n v="80.13"/>
    <n v="312.89999999999998"/>
    <n v="160.26"/>
    <n v="152.63999999999999"/>
    <n v="0.487823585810163"/>
    <n v="2026"/>
    <x v="2"/>
    <n v="8"/>
    <x v="7"/>
  </r>
  <r>
    <n v="4012"/>
    <x v="234"/>
    <n v="3"/>
    <s v="Aug"/>
    <x v="7"/>
    <x v="0"/>
    <x v="1"/>
    <x v="14"/>
    <x v="0"/>
    <s v="New"/>
    <x v="1"/>
    <s v="Trekking Poles"/>
    <n v="2"/>
    <n v="72.97"/>
    <n v="0"/>
    <n v="33.25"/>
    <n v="145.94"/>
    <n v="66.5"/>
    <n v="79.44"/>
    <n v="0.54433328765245992"/>
    <n v="2026"/>
    <x v="2"/>
    <n v="8"/>
    <x v="7"/>
  </r>
  <r>
    <n v="4064"/>
    <x v="234"/>
    <n v="3"/>
    <s v="Aug"/>
    <x v="7"/>
    <x v="0"/>
    <x v="3"/>
    <x v="7"/>
    <x v="3"/>
    <s v="Returning"/>
    <x v="4"/>
    <s v="Training Mat"/>
    <n v="2"/>
    <n v="51.63"/>
    <n v="0"/>
    <n v="21.39"/>
    <n v="103.26"/>
    <n v="42.78"/>
    <n v="60.480000000000004"/>
    <n v="0.58570598489250436"/>
    <n v="2026"/>
    <x v="2"/>
    <n v="8"/>
    <x v="7"/>
  </r>
  <r>
    <n v="4671"/>
    <x v="234"/>
    <n v="3"/>
    <s v="Aug"/>
    <x v="7"/>
    <x v="0"/>
    <x v="1"/>
    <x v="12"/>
    <x v="1"/>
    <s v="Returning"/>
    <x v="0"/>
    <s v="Cycling Pack 12L"/>
    <n v="8"/>
    <n v="100.06"/>
    <n v="0.05"/>
    <n v="49.39"/>
    <n v="760.45600000000002"/>
    <n v="395.12"/>
    <n v="365.33600000000001"/>
    <n v="0.48041701295012468"/>
    <n v="2026"/>
    <x v="2"/>
    <n v="8"/>
    <x v="7"/>
  </r>
  <r>
    <n v="1914"/>
    <x v="235"/>
    <n v="3"/>
    <s v="Aug"/>
    <x v="7"/>
    <x v="0"/>
    <x v="3"/>
    <x v="8"/>
    <x v="2"/>
    <s v="Returning"/>
    <x v="3"/>
    <s v="Portable Camp Stove"/>
    <n v="4"/>
    <n v="83.2"/>
    <n v="0"/>
    <n v="39.99"/>
    <n v="332.8"/>
    <n v="159.96"/>
    <n v="172.84"/>
    <n v="0.5193509615384615"/>
    <n v="2026"/>
    <x v="2"/>
    <n v="8"/>
    <x v="7"/>
  </r>
  <r>
    <n v="1973"/>
    <x v="235"/>
    <n v="3"/>
    <s v="Aug"/>
    <x v="7"/>
    <x v="0"/>
    <x v="0"/>
    <x v="0"/>
    <x v="0"/>
    <s v="New"/>
    <x v="4"/>
    <s v="Training Mat"/>
    <n v="3"/>
    <n v="51.29"/>
    <n v="0"/>
    <n v="22.08"/>
    <n v="153.87"/>
    <n v="66.239999999999995"/>
    <n v="87.63000000000001"/>
    <n v="0.56950672645739919"/>
    <n v="2026"/>
    <x v="2"/>
    <n v="8"/>
    <x v="7"/>
  </r>
  <r>
    <n v="2564"/>
    <x v="235"/>
    <n v="3"/>
    <s v="Aug"/>
    <x v="7"/>
    <x v="0"/>
    <x v="2"/>
    <x v="3"/>
    <x v="0"/>
    <s v="Returning"/>
    <x v="3"/>
    <s v="Trail Tent 2P"/>
    <n v="1"/>
    <n v="200.2"/>
    <n v="0"/>
    <n v="103.38"/>
    <n v="200.2"/>
    <n v="103.38"/>
    <n v="96.82"/>
    <n v="0.48361638361638359"/>
    <n v="2026"/>
    <x v="2"/>
    <n v="8"/>
    <x v="7"/>
  </r>
  <r>
    <n v="2791"/>
    <x v="235"/>
    <n v="3"/>
    <s v="Aug"/>
    <x v="7"/>
    <x v="0"/>
    <x v="0"/>
    <x v="15"/>
    <x v="2"/>
    <s v="Business"/>
    <x v="4"/>
    <s v="Recovery Roller"/>
    <n v="2"/>
    <n v="36.869999999999997"/>
    <n v="0"/>
    <n v="13.71"/>
    <n v="73.739999999999995"/>
    <n v="27.42"/>
    <n v="46.319999999999993"/>
    <n v="0.62815296989422287"/>
    <n v="2026"/>
    <x v="2"/>
    <n v="8"/>
    <x v="7"/>
  </r>
  <r>
    <n v="3559"/>
    <x v="235"/>
    <n v="3"/>
    <s v="Aug"/>
    <x v="7"/>
    <x v="0"/>
    <x v="3"/>
    <x v="8"/>
    <x v="0"/>
    <s v="Returning"/>
    <x v="4"/>
    <s v="Recovery Roller"/>
    <n v="1"/>
    <n v="36.28"/>
    <n v="0.1"/>
    <n v="14.16"/>
    <n v="32.652000000000001"/>
    <n v="14.16"/>
    <n v="18.492000000000001"/>
    <n v="0.56633590591694227"/>
    <n v="2026"/>
    <x v="2"/>
    <n v="8"/>
    <x v="7"/>
  </r>
  <r>
    <n v="3839"/>
    <x v="235"/>
    <n v="3"/>
    <s v="Aug"/>
    <x v="7"/>
    <x v="0"/>
    <x v="0"/>
    <x v="15"/>
    <x v="3"/>
    <s v="Returning"/>
    <x v="1"/>
    <s v="Hiking Daypack 20L"/>
    <n v="2"/>
    <n v="93.88"/>
    <n v="0.05"/>
    <n v="46.57"/>
    <n v="178.37199999999999"/>
    <n v="93.14"/>
    <n v="85.231999999999985"/>
    <n v="0.47783284371986628"/>
    <n v="2026"/>
    <x v="2"/>
    <n v="8"/>
    <x v="7"/>
  </r>
  <r>
    <n v="4133"/>
    <x v="235"/>
    <n v="3"/>
    <s v="Aug"/>
    <x v="7"/>
    <x v="0"/>
    <x v="3"/>
    <x v="4"/>
    <x v="0"/>
    <s v="New"/>
    <x v="3"/>
    <s v="Trail Tent 2P"/>
    <n v="1"/>
    <n v="192.67"/>
    <n v="0.05"/>
    <n v="101.04"/>
    <n v="183.03649999999999"/>
    <n v="101.04"/>
    <n v="81.996499999999983"/>
    <n v="0.44797895501716867"/>
    <n v="2026"/>
    <x v="2"/>
    <n v="8"/>
    <x v="7"/>
  </r>
  <r>
    <n v="4765"/>
    <x v="235"/>
    <n v="3"/>
    <s v="Aug"/>
    <x v="7"/>
    <x v="0"/>
    <x v="0"/>
    <x v="15"/>
    <x v="0"/>
    <s v="New"/>
    <x v="0"/>
    <s v="Commuter Helmet"/>
    <n v="1"/>
    <n v="80.099999999999994"/>
    <n v="0.05"/>
    <n v="43.49"/>
    <n v="76.094999999999985"/>
    <n v="43.49"/>
    <n v="32.604999999999983"/>
    <n v="0.42847756094355727"/>
    <n v="2026"/>
    <x v="2"/>
    <n v="8"/>
    <x v="7"/>
  </r>
  <r>
    <n v="1868"/>
    <x v="236"/>
    <n v="3"/>
    <s v="Aug"/>
    <x v="7"/>
    <x v="0"/>
    <x v="3"/>
    <x v="8"/>
    <x v="3"/>
    <s v="Returning"/>
    <x v="1"/>
    <s v="Trail Boots"/>
    <n v="1"/>
    <n v="145.02000000000001"/>
    <n v="0"/>
    <n v="78.959999999999994"/>
    <n v="145.02000000000001"/>
    <n v="78.959999999999994"/>
    <n v="66.060000000000016"/>
    <n v="0.4555233760860572"/>
    <n v="2026"/>
    <x v="2"/>
    <n v="8"/>
    <x v="7"/>
  </r>
  <r>
    <n v="987"/>
    <x v="237"/>
    <n v="3"/>
    <s v="Aug"/>
    <x v="7"/>
    <x v="0"/>
    <x v="1"/>
    <x v="11"/>
    <x v="3"/>
    <s v="Returning"/>
    <x v="2"/>
    <s v="Insulated Bottle"/>
    <n v="1"/>
    <n v="37"/>
    <n v="0.15"/>
    <n v="13.68"/>
    <n v="31.45"/>
    <n v="13.68"/>
    <n v="17.77"/>
    <n v="0.56502384737678857"/>
    <n v="2026"/>
    <x v="2"/>
    <n v="8"/>
    <x v="7"/>
  </r>
  <r>
    <n v="2503"/>
    <x v="237"/>
    <n v="3"/>
    <s v="Aug"/>
    <x v="7"/>
    <x v="0"/>
    <x v="1"/>
    <x v="6"/>
    <x v="0"/>
    <s v="Returning"/>
    <x v="0"/>
    <s v="Trail Bike Light"/>
    <n v="2"/>
    <n v="50.02"/>
    <n v="0"/>
    <n v="21.99"/>
    <n v="100.04"/>
    <n v="43.98"/>
    <n v="56.060000000000009"/>
    <n v="0.56037584966013598"/>
    <n v="2026"/>
    <x v="2"/>
    <n v="8"/>
    <x v="7"/>
  </r>
  <r>
    <n v="4928"/>
    <x v="237"/>
    <n v="3"/>
    <s v="Aug"/>
    <x v="7"/>
    <x v="0"/>
    <x v="1"/>
    <x v="11"/>
    <x v="2"/>
    <s v="Returning"/>
    <x v="4"/>
    <s v="Recovery Roller"/>
    <n v="2"/>
    <n v="35.950000000000003"/>
    <n v="0.05"/>
    <n v="13.93"/>
    <n v="68.305000000000007"/>
    <n v="27.86"/>
    <n v="40.445000000000007"/>
    <n v="0.59212356342873884"/>
    <n v="2026"/>
    <x v="2"/>
    <n v="8"/>
    <x v="7"/>
  </r>
  <r>
    <n v="852"/>
    <x v="238"/>
    <n v="3"/>
    <s v="Aug"/>
    <x v="7"/>
    <x v="0"/>
    <x v="0"/>
    <x v="9"/>
    <x v="0"/>
    <s v="New"/>
    <x v="2"/>
    <s v="Packing Cube Set"/>
    <n v="3"/>
    <n v="45.84"/>
    <n v="0.15"/>
    <n v="17.899999999999999"/>
    <n v="116.89200000000001"/>
    <n v="53.699999999999996"/>
    <n v="63.192000000000014"/>
    <n v="0.54060158094651478"/>
    <n v="2026"/>
    <x v="2"/>
    <n v="8"/>
    <x v="7"/>
  </r>
  <r>
    <n v="2188"/>
    <x v="238"/>
    <n v="3"/>
    <s v="Aug"/>
    <x v="7"/>
    <x v="0"/>
    <x v="1"/>
    <x v="6"/>
    <x v="0"/>
    <s v="New"/>
    <x v="3"/>
    <s v="Portable Camp Stove"/>
    <n v="1"/>
    <n v="83.23"/>
    <n v="0.1"/>
    <n v="40.229999999999997"/>
    <n v="74.907000000000011"/>
    <n v="40.229999999999997"/>
    <n v="34.677000000000014"/>
    <n v="0.46293403820737727"/>
    <n v="2026"/>
    <x v="2"/>
    <n v="8"/>
    <x v="7"/>
  </r>
  <r>
    <n v="2574"/>
    <x v="238"/>
    <n v="3"/>
    <s v="Aug"/>
    <x v="7"/>
    <x v="0"/>
    <x v="0"/>
    <x v="9"/>
    <x v="2"/>
    <s v="New"/>
    <x v="0"/>
    <s v="Cycling Pack 12L"/>
    <n v="1"/>
    <n v="104.33"/>
    <n v="0.1"/>
    <n v="49.86"/>
    <n v="93.897000000000006"/>
    <n v="49.86"/>
    <n v="44.037000000000006"/>
    <n v="0.46899261957251032"/>
    <n v="2026"/>
    <x v="2"/>
    <n v="8"/>
    <x v="7"/>
  </r>
  <r>
    <n v="2942"/>
    <x v="238"/>
    <n v="3"/>
    <s v="Aug"/>
    <x v="7"/>
    <x v="0"/>
    <x v="1"/>
    <x v="6"/>
    <x v="0"/>
    <s v="New"/>
    <x v="1"/>
    <s v="Summit Backpack 45L"/>
    <n v="1"/>
    <n v="156.94999999999999"/>
    <n v="0"/>
    <n v="80.41"/>
    <n v="156.94999999999999"/>
    <n v="80.41"/>
    <n v="76.539999999999992"/>
    <n v="0.48767123287671232"/>
    <n v="2026"/>
    <x v="2"/>
    <n v="8"/>
    <x v="7"/>
  </r>
  <r>
    <n v="3211"/>
    <x v="238"/>
    <n v="3"/>
    <s v="Aug"/>
    <x v="7"/>
    <x v="0"/>
    <x v="1"/>
    <x v="14"/>
    <x v="2"/>
    <s v="Business"/>
    <x v="0"/>
    <s v="Compact Repair Kit"/>
    <n v="3"/>
    <n v="41.33"/>
    <n v="0.05"/>
    <n v="17"/>
    <n v="117.79049999999999"/>
    <n v="51"/>
    <n v="66.790499999999994"/>
    <n v="0.56702790123142355"/>
    <n v="2026"/>
    <x v="2"/>
    <n v="8"/>
    <x v="7"/>
  </r>
  <r>
    <n v="3306"/>
    <x v="238"/>
    <n v="3"/>
    <s v="Aug"/>
    <x v="7"/>
    <x v="0"/>
    <x v="0"/>
    <x v="15"/>
    <x v="0"/>
    <s v="Business"/>
    <x v="2"/>
    <s v="Insulated Bottle"/>
    <n v="1"/>
    <n v="35.590000000000003"/>
    <n v="0"/>
    <n v="13.66"/>
    <n v="35.590000000000003"/>
    <n v="13.66"/>
    <n v="21.930000000000003"/>
    <n v="0.61618432143860635"/>
    <n v="2026"/>
    <x v="2"/>
    <n v="8"/>
    <x v="7"/>
  </r>
  <r>
    <n v="3837"/>
    <x v="238"/>
    <n v="3"/>
    <s v="Aug"/>
    <x v="7"/>
    <x v="0"/>
    <x v="3"/>
    <x v="8"/>
    <x v="0"/>
    <s v="Returning"/>
    <x v="3"/>
    <s v="Alpine Tent 4P"/>
    <n v="2"/>
    <n v="335.87"/>
    <n v="0.1"/>
    <n v="196.54"/>
    <n v="604.56600000000003"/>
    <n v="393.08"/>
    <n v="211.48600000000005"/>
    <n v="0.34981457773014035"/>
    <n v="2026"/>
    <x v="2"/>
    <n v="8"/>
    <x v="7"/>
  </r>
  <r>
    <n v="4169"/>
    <x v="238"/>
    <n v="3"/>
    <s v="Aug"/>
    <x v="7"/>
    <x v="0"/>
    <x v="3"/>
    <x v="13"/>
    <x v="0"/>
    <s v="New"/>
    <x v="4"/>
    <s v="Training Mat"/>
    <n v="1"/>
    <n v="50.7"/>
    <n v="0.05"/>
    <n v="21.65"/>
    <n v="48.164999999999999"/>
    <n v="21.65"/>
    <n v="26.515000000000001"/>
    <n v="0.55050347762898377"/>
    <n v="2026"/>
    <x v="2"/>
    <n v="8"/>
    <x v="7"/>
  </r>
  <r>
    <n v="4452"/>
    <x v="238"/>
    <n v="3"/>
    <s v="Aug"/>
    <x v="7"/>
    <x v="0"/>
    <x v="2"/>
    <x v="2"/>
    <x v="3"/>
    <s v="New"/>
    <x v="1"/>
    <s v="Summit Backpack 45L"/>
    <n v="3"/>
    <n v="152.76"/>
    <n v="0.1"/>
    <n v="77.36"/>
    <n v="412.452"/>
    <n v="232.07999999999998"/>
    <n v="180.37200000000001"/>
    <n v="0.43731634226528182"/>
    <n v="2026"/>
    <x v="2"/>
    <n v="8"/>
    <x v="7"/>
  </r>
  <r>
    <n v="4740"/>
    <x v="238"/>
    <n v="3"/>
    <s v="Aug"/>
    <x v="7"/>
    <x v="0"/>
    <x v="0"/>
    <x v="15"/>
    <x v="1"/>
    <s v="Returning"/>
    <x v="1"/>
    <s v="Trekking Poles"/>
    <n v="5"/>
    <n v="72.78"/>
    <n v="0.1"/>
    <n v="33.25"/>
    <n v="327.51"/>
    <n v="166.25"/>
    <n v="161.26"/>
    <n v="0.49238191200268694"/>
    <n v="2026"/>
    <x v="2"/>
    <n v="8"/>
    <x v="7"/>
  </r>
  <r>
    <n v="5000"/>
    <x v="238"/>
    <n v="3"/>
    <s v="Aug"/>
    <x v="7"/>
    <x v="0"/>
    <x v="1"/>
    <x v="12"/>
    <x v="3"/>
    <s v="New"/>
    <x v="2"/>
    <s v="Insulated Bottle"/>
    <n v="2"/>
    <n v="37"/>
    <n v="0"/>
    <n v="13.83"/>
    <n v="74"/>
    <n v="27.66"/>
    <n v="46.34"/>
    <n v="0.62621621621621626"/>
    <n v="2026"/>
    <x v="2"/>
    <n v="8"/>
    <x v="7"/>
  </r>
  <r>
    <n v="5058"/>
    <x v="238"/>
    <n v="3"/>
    <s v="Aug"/>
    <x v="7"/>
    <x v="0"/>
    <x v="1"/>
    <x v="11"/>
    <x v="1"/>
    <s v="Business"/>
    <x v="0"/>
    <s v="Compact Repair Kit"/>
    <n v="6"/>
    <n v="41.33"/>
    <n v="0.2"/>
    <n v="17.02"/>
    <n v="198.38400000000001"/>
    <n v="102.12"/>
    <n v="96.26400000000001"/>
    <n v="0.48524074522138883"/>
    <n v="2026"/>
    <x v="2"/>
    <n v="8"/>
    <x v="7"/>
  </r>
  <r>
    <n v="496"/>
    <x v="239"/>
    <n v="3"/>
    <s v="Aug"/>
    <x v="7"/>
    <x v="0"/>
    <x v="0"/>
    <x v="15"/>
    <x v="2"/>
    <s v="Returning"/>
    <x v="4"/>
    <s v="Recovery Roller"/>
    <n v="1"/>
    <n v="37.020000000000003"/>
    <n v="0"/>
    <n v="13.64"/>
    <n v="37.020000000000003"/>
    <n v="13.64"/>
    <n v="23.380000000000003"/>
    <n v="0.63155051323608857"/>
    <n v="2026"/>
    <x v="2"/>
    <n v="8"/>
    <x v="7"/>
  </r>
  <r>
    <n v="1343"/>
    <x v="239"/>
    <n v="3"/>
    <s v="Aug"/>
    <x v="7"/>
    <x v="0"/>
    <x v="3"/>
    <x v="8"/>
    <x v="0"/>
    <s v="New"/>
    <x v="3"/>
    <s v="Portable Camp Stove"/>
    <n v="1"/>
    <n v="81.06"/>
    <n v="0"/>
    <n v="38.43"/>
    <n v="81.06"/>
    <n v="38.43"/>
    <n v="42.63"/>
    <n v="0.52590673575129532"/>
    <n v="2026"/>
    <x v="2"/>
    <n v="8"/>
    <x v="7"/>
  </r>
  <r>
    <n v="1455"/>
    <x v="239"/>
    <n v="3"/>
    <s v="Aug"/>
    <x v="7"/>
    <x v="0"/>
    <x v="2"/>
    <x v="2"/>
    <x v="0"/>
    <s v="New"/>
    <x v="0"/>
    <s v="Trail Bike Light"/>
    <n v="2"/>
    <n v="51.91"/>
    <n v="0"/>
    <n v="21.94"/>
    <n v="103.82"/>
    <n v="43.88"/>
    <n v="59.939999999999991"/>
    <n v="0.57734540550953573"/>
    <n v="2026"/>
    <x v="2"/>
    <n v="8"/>
    <x v="7"/>
  </r>
  <r>
    <n v="1632"/>
    <x v="239"/>
    <n v="3"/>
    <s v="Aug"/>
    <x v="7"/>
    <x v="0"/>
    <x v="3"/>
    <x v="7"/>
    <x v="3"/>
    <s v="New"/>
    <x v="2"/>
    <s v="Insulated Bottle"/>
    <n v="1"/>
    <n v="35.700000000000003"/>
    <n v="0.05"/>
    <n v="13.45"/>
    <n v="33.914999999999999"/>
    <n v="13.45"/>
    <n v="20.465"/>
    <n v="0.60342031549461894"/>
    <n v="2026"/>
    <x v="2"/>
    <n v="8"/>
    <x v="7"/>
  </r>
  <r>
    <n v="1817"/>
    <x v="239"/>
    <n v="3"/>
    <s v="Aug"/>
    <x v="7"/>
    <x v="0"/>
    <x v="0"/>
    <x v="9"/>
    <x v="2"/>
    <s v="New"/>
    <x v="4"/>
    <s v="Recovery Roller"/>
    <n v="1"/>
    <n v="36.590000000000003"/>
    <n v="0.05"/>
    <n v="14.15"/>
    <n v="34.7605"/>
    <n v="14.15"/>
    <n v="20.610500000000002"/>
    <n v="0.59292875534011313"/>
    <n v="2026"/>
    <x v="2"/>
    <n v="8"/>
    <x v="7"/>
  </r>
  <r>
    <n v="2993"/>
    <x v="239"/>
    <n v="3"/>
    <s v="Aug"/>
    <x v="7"/>
    <x v="0"/>
    <x v="1"/>
    <x v="12"/>
    <x v="1"/>
    <s v="Business"/>
    <x v="2"/>
    <s v="Insulated Bottle"/>
    <n v="3"/>
    <n v="35.520000000000003"/>
    <n v="0.1"/>
    <n v="13.78"/>
    <n v="95.904000000000011"/>
    <n v="41.339999999999996"/>
    <n v="54.564000000000014"/>
    <n v="0.56894394394394399"/>
    <n v="2026"/>
    <x v="2"/>
    <n v="8"/>
    <x v="7"/>
  </r>
  <r>
    <n v="4676"/>
    <x v="239"/>
    <n v="3"/>
    <s v="Aug"/>
    <x v="7"/>
    <x v="0"/>
    <x v="3"/>
    <x v="13"/>
    <x v="2"/>
    <s v="New"/>
    <x v="0"/>
    <s v="Commuter Helmet"/>
    <n v="2"/>
    <n v="81.88"/>
    <n v="0.1"/>
    <n v="42.87"/>
    <n v="147.38399999999999"/>
    <n v="85.74"/>
    <n v="61.643999999999991"/>
    <n v="0.41825435596808336"/>
    <n v="2026"/>
    <x v="2"/>
    <n v="8"/>
    <x v="7"/>
  </r>
  <r>
    <n v="5105"/>
    <x v="239"/>
    <n v="3"/>
    <s v="Aug"/>
    <x v="7"/>
    <x v="0"/>
    <x v="3"/>
    <x v="7"/>
    <x v="0"/>
    <s v="Business"/>
    <x v="2"/>
    <s v="Packing Cube Set"/>
    <n v="4"/>
    <n v="46.54"/>
    <n v="0"/>
    <n v="18.86"/>
    <n v="186.16"/>
    <n v="75.44"/>
    <n v="110.72"/>
    <n v="0.5947571981091534"/>
    <n v="2026"/>
    <x v="2"/>
    <n v="8"/>
    <x v="7"/>
  </r>
  <r>
    <n v="223"/>
    <x v="240"/>
    <n v="3"/>
    <s v="Aug"/>
    <x v="7"/>
    <x v="0"/>
    <x v="2"/>
    <x v="2"/>
    <x v="2"/>
    <s v="Returning"/>
    <x v="4"/>
    <s v="Training Mat"/>
    <n v="1"/>
    <n v="49.79"/>
    <n v="0"/>
    <n v="21.43"/>
    <n v="49.79"/>
    <n v="21.43"/>
    <n v="28.36"/>
    <n v="0.56959228760795344"/>
    <n v="2026"/>
    <x v="2"/>
    <n v="8"/>
    <x v="7"/>
  </r>
  <r>
    <n v="1023"/>
    <x v="240"/>
    <n v="3"/>
    <s v="Aug"/>
    <x v="7"/>
    <x v="0"/>
    <x v="2"/>
    <x v="3"/>
    <x v="0"/>
    <s v="New"/>
    <x v="1"/>
    <s v="Hiking Daypack 20L"/>
    <n v="6"/>
    <n v="90.19"/>
    <n v="0"/>
    <n v="45.61"/>
    <n v="541.14"/>
    <n v="273.65999999999997"/>
    <n v="267.48"/>
    <n v="0.4942898325756736"/>
    <n v="2026"/>
    <x v="2"/>
    <n v="8"/>
    <x v="7"/>
  </r>
  <r>
    <n v="1694"/>
    <x v="240"/>
    <n v="3"/>
    <s v="Aug"/>
    <x v="7"/>
    <x v="0"/>
    <x v="1"/>
    <x v="12"/>
    <x v="0"/>
    <s v="New"/>
    <x v="1"/>
    <s v="Trekking Poles"/>
    <n v="1"/>
    <n v="70.38"/>
    <n v="0.15"/>
    <n v="32.64"/>
    <n v="59.822999999999993"/>
    <n v="32.64"/>
    <n v="27.182999999999993"/>
    <n v="0.45439045183290699"/>
    <n v="2026"/>
    <x v="2"/>
    <n v="8"/>
    <x v="7"/>
  </r>
  <r>
    <n v="2006"/>
    <x v="240"/>
    <n v="3"/>
    <s v="Aug"/>
    <x v="7"/>
    <x v="0"/>
    <x v="3"/>
    <x v="13"/>
    <x v="0"/>
    <s v="New"/>
    <x v="2"/>
    <s v="Packing Cube Set"/>
    <n v="1"/>
    <n v="46.43"/>
    <n v="0"/>
    <n v="18.2"/>
    <n v="46.43"/>
    <n v="18.2"/>
    <n v="28.23"/>
    <n v="0.60801206116734874"/>
    <n v="2026"/>
    <x v="2"/>
    <n v="8"/>
    <x v="7"/>
  </r>
  <r>
    <n v="3026"/>
    <x v="240"/>
    <n v="3"/>
    <s v="Aug"/>
    <x v="7"/>
    <x v="0"/>
    <x v="0"/>
    <x v="0"/>
    <x v="0"/>
    <s v="New"/>
    <x v="3"/>
    <s v="Trail Tent 2P"/>
    <n v="1"/>
    <n v="194.75"/>
    <n v="0.05"/>
    <n v="105.94"/>
    <n v="185.01249999999999"/>
    <n v="105.94"/>
    <n v="79.072499999999991"/>
    <n v="0.42739004121343149"/>
    <n v="2026"/>
    <x v="2"/>
    <n v="8"/>
    <x v="7"/>
  </r>
  <r>
    <n v="3057"/>
    <x v="240"/>
    <n v="3"/>
    <s v="Aug"/>
    <x v="7"/>
    <x v="0"/>
    <x v="1"/>
    <x v="14"/>
    <x v="2"/>
    <s v="Returning"/>
    <x v="1"/>
    <s v="Trail Boots"/>
    <n v="2"/>
    <n v="142.16"/>
    <n v="0"/>
    <n v="79.36"/>
    <n v="284.32"/>
    <n v="158.72"/>
    <n v="125.6"/>
    <n v="0.44175576814856499"/>
    <n v="2026"/>
    <x v="2"/>
    <n v="8"/>
    <x v="7"/>
  </r>
  <r>
    <n v="3112"/>
    <x v="240"/>
    <n v="3"/>
    <s v="Aug"/>
    <x v="7"/>
    <x v="0"/>
    <x v="3"/>
    <x v="8"/>
    <x v="0"/>
    <s v="Business"/>
    <x v="2"/>
    <s v="Packing Cube Set"/>
    <n v="2"/>
    <n v="47.69"/>
    <n v="0.05"/>
    <n v="18.8"/>
    <n v="90.61099999999999"/>
    <n v="37.6"/>
    <n v="53.010999999999989"/>
    <n v="0.58503934400900548"/>
    <n v="2026"/>
    <x v="2"/>
    <n v="8"/>
    <x v="7"/>
  </r>
  <r>
    <n v="3137"/>
    <x v="240"/>
    <n v="3"/>
    <s v="Aug"/>
    <x v="7"/>
    <x v="0"/>
    <x v="2"/>
    <x v="5"/>
    <x v="2"/>
    <s v="New"/>
    <x v="2"/>
    <s v="Travel Backpack 35L"/>
    <n v="3"/>
    <n v="164.51"/>
    <n v="0"/>
    <n v="86.76"/>
    <n v="493.53"/>
    <n v="260.28000000000003"/>
    <n v="233.24999999999994"/>
    <n v="0.47261564646526039"/>
    <n v="2026"/>
    <x v="2"/>
    <n v="8"/>
    <x v="7"/>
  </r>
  <r>
    <n v="3983"/>
    <x v="240"/>
    <n v="3"/>
    <s v="Aug"/>
    <x v="7"/>
    <x v="0"/>
    <x v="2"/>
    <x v="2"/>
    <x v="3"/>
    <s v="Business"/>
    <x v="3"/>
    <s v="Trail Tent 2P"/>
    <n v="2"/>
    <n v="194.71"/>
    <n v="0.1"/>
    <n v="105.57"/>
    <n v="350.47800000000001"/>
    <n v="211.14"/>
    <n v="139.33800000000002"/>
    <n v="0.39756561039494637"/>
    <n v="2026"/>
    <x v="2"/>
    <n v="8"/>
    <x v="7"/>
  </r>
  <r>
    <n v="4016"/>
    <x v="240"/>
    <n v="3"/>
    <s v="Aug"/>
    <x v="7"/>
    <x v="0"/>
    <x v="3"/>
    <x v="13"/>
    <x v="1"/>
    <s v="Business"/>
    <x v="1"/>
    <s v="Trail Boots"/>
    <n v="5"/>
    <n v="145.24"/>
    <n v="0.15"/>
    <n v="77.69"/>
    <n v="617.27"/>
    <n v="388.45"/>
    <n v="228.82"/>
    <n v="0.37069677774717708"/>
    <n v="2026"/>
    <x v="2"/>
    <n v="8"/>
    <x v="7"/>
  </r>
  <r>
    <n v="4340"/>
    <x v="240"/>
    <n v="3"/>
    <s v="Aug"/>
    <x v="7"/>
    <x v="0"/>
    <x v="3"/>
    <x v="8"/>
    <x v="0"/>
    <s v="New"/>
    <x v="2"/>
    <s v="Insulated Bottle"/>
    <n v="2"/>
    <n v="35.6"/>
    <n v="0.15"/>
    <n v="13.67"/>
    <n v="60.52"/>
    <n v="27.34"/>
    <n v="33.180000000000007"/>
    <n v="0.54824851288830145"/>
    <n v="2026"/>
    <x v="2"/>
    <n v="8"/>
    <x v="7"/>
  </r>
  <r>
    <n v="4640"/>
    <x v="240"/>
    <n v="3"/>
    <s v="Aug"/>
    <x v="7"/>
    <x v="0"/>
    <x v="0"/>
    <x v="15"/>
    <x v="0"/>
    <s v="New"/>
    <x v="4"/>
    <s v="Resistance Band Set"/>
    <n v="2"/>
    <n v="41.05"/>
    <n v="0.05"/>
    <n v="14.47"/>
    <n v="77.99499999999999"/>
    <n v="28.94"/>
    <n v="49.054999999999993"/>
    <n v="0.62895057375472785"/>
    <n v="2026"/>
    <x v="2"/>
    <n v="8"/>
    <x v="7"/>
  </r>
  <r>
    <n v="4733"/>
    <x v="240"/>
    <n v="3"/>
    <s v="Aug"/>
    <x v="7"/>
    <x v="0"/>
    <x v="2"/>
    <x v="2"/>
    <x v="0"/>
    <s v="New"/>
    <x v="1"/>
    <s v="Summit Backpack 45L"/>
    <n v="2"/>
    <n v="153.63999999999999"/>
    <n v="0.05"/>
    <n v="77.709999999999994"/>
    <n v="291.91599999999994"/>
    <n v="155.41999999999999"/>
    <n v="136.49599999999995"/>
    <n v="0.46758656599843784"/>
    <n v="2026"/>
    <x v="2"/>
    <n v="8"/>
    <x v="7"/>
  </r>
  <r>
    <n v="4827"/>
    <x v="240"/>
    <n v="3"/>
    <s v="Aug"/>
    <x v="7"/>
    <x v="0"/>
    <x v="2"/>
    <x v="2"/>
    <x v="0"/>
    <s v="Returning"/>
    <x v="2"/>
    <s v="Insulated Bottle"/>
    <n v="5"/>
    <n v="36.700000000000003"/>
    <n v="0"/>
    <n v="13.45"/>
    <n v="183.5"/>
    <n v="67.25"/>
    <n v="116.25"/>
    <n v="0.63351498637602177"/>
    <n v="2026"/>
    <x v="2"/>
    <n v="8"/>
    <x v="7"/>
  </r>
  <r>
    <n v="5180"/>
    <x v="240"/>
    <n v="3"/>
    <s v="Aug"/>
    <x v="7"/>
    <x v="0"/>
    <x v="0"/>
    <x v="15"/>
    <x v="1"/>
    <s v="Business"/>
    <x v="3"/>
    <s v="Compact Sleeping Bag"/>
    <n v="8"/>
    <n v="124"/>
    <n v="0.1"/>
    <n v="61.85"/>
    <n v="892.80000000000007"/>
    <n v="494.8"/>
    <n v="398.00000000000006"/>
    <n v="0.44578853046594985"/>
    <n v="2026"/>
    <x v="2"/>
    <n v="8"/>
    <x v="7"/>
  </r>
  <r>
    <n v="121"/>
    <x v="241"/>
    <n v="3"/>
    <s v="Aug"/>
    <x v="7"/>
    <x v="0"/>
    <x v="1"/>
    <x v="1"/>
    <x v="3"/>
    <s v="New"/>
    <x v="0"/>
    <s v="Commuter Helmet"/>
    <n v="1"/>
    <n v="81.23"/>
    <n v="0.1"/>
    <n v="42.65"/>
    <n v="73.106999999999999"/>
    <n v="42.65"/>
    <n v="30.457000000000001"/>
    <n v="0.41660853269864723"/>
    <n v="2026"/>
    <x v="2"/>
    <n v="8"/>
    <x v="7"/>
  </r>
  <r>
    <n v="618"/>
    <x v="241"/>
    <n v="3"/>
    <s v="Aug"/>
    <x v="7"/>
    <x v="0"/>
    <x v="1"/>
    <x v="12"/>
    <x v="0"/>
    <s v="Business"/>
    <x v="0"/>
    <s v="Compact Repair Kit"/>
    <n v="2"/>
    <n v="41.06"/>
    <n v="0.05"/>
    <n v="16.559999999999999"/>
    <n v="78.013999999999996"/>
    <n v="33.119999999999997"/>
    <n v="44.893999999999998"/>
    <n v="0.5754608147255621"/>
    <n v="2026"/>
    <x v="2"/>
    <n v="8"/>
    <x v="7"/>
  </r>
  <r>
    <n v="2860"/>
    <x v="241"/>
    <n v="3"/>
    <s v="Aug"/>
    <x v="7"/>
    <x v="0"/>
    <x v="3"/>
    <x v="7"/>
    <x v="3"/>
    <s v="Returning"/>
    <x v="1"/>
    <s v="Trail Boots"/>
    <n v="1"/>
    <n v="143.49"/>
    <n v="0.1"/>
    <n v="80.72"/>
    <n v="129.14100000000002"/>
    <n v="80.72"/>
    <n v="48.421000000000021"/>
    <n v="0.3749467636149636"/>
    <n v="2026"/>
    <x v="2"/>
    <n v="8"/>
    <x v="7"/>
  </r>
  <r>
    <n v="3768"/>
    <x v="241"/>
    <n v="3"/>
    <s v="Aug"/>
    <x v="7"/>
    <x v="0"/>
    <x v="2"/>
    <x v="3"/>
    <x v="2"/>
    <s v="New"/>
    <x v="1"/>
    <s v="Trail Boots"/>
    <n v="1"/>
    <n v="143.38"/>
    <n v="0"/>
    <n v="78.37"/>
    <n v="143.38"/>
    <n v="78.37"/>
    <n v="65.009999999999991"/>
    <n v="0.45341051750592826"/>
    <n v="2026"/>
    <x v="2"/>
    <n v="8"/>
    <x v="7"/>
  </r>
  <r>
    <n v="3987"/>
    <x v="241"/>
    <n v="3"/>
    <s v="Aug"/>
    <x v="7"/>
    <x v="0"/>
    <x v="1"/>
    <x v="12"/>
    <x v="3"/>
    <s v="Business"/>
    <x v="1"/>
    <s v="Trail Boots"/>
    <n v="1"/>
    <n v="144.54"/>
    <n v="0"/>
    <n v="78.77"/>
    <n v="144.54"/>
    <n v="78.77"/>
    <n v="65.77"/>
    <n v="0.45502974955029751"/>
    <n v="2026"/>
    <x v="2"/>
    <n v="8"/>
    <x v="7"/>
  </r>
  <r>
    <n v="4990"/>
    <x v="241"/>
    <n v="3"/>
    <s v="Aug"/>
    <x v="7"/>
    <x v="0"/>
    <x v="3"/>
    <x v="8"/>
    <x v="3"/>
    <s v="Returning"/>
    <x v="4"/>
    <s v="Resistance Band Set"/>
    <n v="1"/>
    <n v="40.92"/>
    <n v="0.1"/>
    <n v="14.94"/>
    <n v="36.828000000000003"/>
    <n v="14.94"/>
    <n v="21.888000000000005"/>
    <n v="0.59433040078201382"/>
    <n v="2026"/>
    <x v="2"/>
    <n v="8"/>
    <x v="7"/>
  </r>
  <r>
    <n v="348"/>
    <x v="242"/>
    <n v="3"/>
    <s v="Aug"/>
    <x v="7"/>
    <x v="0"/>
    <x v="1"/>
    <x v="12"/>
    <x v="1"/>
    <s v="Business"/>
    <x v="1"/>
    <s v="Summit Backpack 45L"/>
    <n v="5"/>
    <n v="151.21"/>
    <n v="0.15"/>
    <n v="77.12"/>
    <n v="642.64250000000004"/>
    <n v="385.6"/>
    <n v="257.04250000000002"/>
    <n v="0.39997743691087967"/>
    <n v="2026"/>
    <x v="2"/>
    <n v="8"/>
    <x v="7"/>
  </r>
  <r>
    <n v="1642"/>
    <x v="242"/>
    <n v="3"/>
    <s v="Aug"/>
    <x v="7"/>
    <x v="0"/>
    <x v="3"/>
    <x v="8"/>
    <x v="3"/>
    <s v="New"/>
    <x v="4"/>
    <s v="Resistance Band Set"/>
    <n v="1"/>
    <n v="40.770000000000003"/>
    <n v="0"/>
    <n v="15.13"/>
    <n v="40.770000000000003"/>
    <n v="15.13"/>
    <n v="25.64"/>
    <n v="0.62889379445670834"/>
    <n v="2026"/>
    <x v="2"/>
    <n v="8"/>
    <x v="7"/>
  </r>
  <r>
    <n v="2146"/>
    <x v="242"/>
    <n v="3"/>
    <s v="Aug"/>
    <x v="7"/>
    <x v="0"/>
    <x v="0"/>
    <x v="0"/>
    <x v="3"/>
    <s v="New"/>
    <x v="4"/>
    <s v="Recovery Roller"/>
    <n v="1"/>
    <n v="35.47"/>
    <n v="0.05"/>
    <n v="14.1"/>
    <n v="33.6965"/>
    <n v="14.1"/>
    <n v="19.596499999999999"/>
    <n v="0.58155891561438122"/>
    <n v="2026"/>
    <x v="2"/>
    <n v="8"/>
    <x v="7"/>
  </r>
  <r>
    <n v="2629"/>
    <x v="242"/>
    <n v="3"/>
    <s v="Aug"/>
    <x v="7"/>
    <x v="0"/>
    <x v="3"/>
    <x v="8"/>
    <x v="0"/>
    <s v="Returning"/>
    <x v="0"/>
    <s v="Commuter Helmet"/>
    <n v="1"/>
    <n v="81.72"/>
    <n v="0"/>
    <n v="42.38"/>
    <n v="81.72"/>
    <n v="42.38"/>
    <n v="39.339999999999996"/>
    <n v="0.48139990210474787"/>
    <n v="2026"/>
    <x v="2"/>
    <n v="8"/>
    <x v="7"/>
  </r>
  <r>
    <n v="2870"/>
    <x v="242"/>
    <n v="3"/>
    <s v="Aug"/>
    <x v="7"/>
    <x v="0"/>
    <x v="3"/>
    <x v="7"/>
    <x v="0"/>
    <s v="New"/>
    <x v="2"/>
    <s v="Packing Cube Set"/>
    <n v="1"/>
    <n v="45.84"/>
    <n v="0"/>
    <n v="17.84"/>
    <n v="45.84"/>
    <n v="17.84"/>
    <n v="28.000000000000004"/>
    <n v="0.61082024432809778"/>
    <n v="2026"/>
    <x v="2"/>
    <n v="8"/>
    <x v="7"/>
  </r>
  <r>
    <n v="2975"/>
    <x v="242"/>
    <n v="3"/>
    <s v="Aug"/>
    <x v="7"/>
    <x v="0"/>
    <x v="1"/>
    <x v="12"/>
    <x v="0"/>
    <s v="New"/>
    <x v="2"/>
    <s v="Packing Cube Set"/>
    <n v="1"/>
    <n v="46.59"/>
    <n v="0"/>
    <n v="18.47"/>
    <n v="46.59"/>
    <n v="18.47"/>
    <n v="28.120000000000005"/>
    <n v="0.60356299635114841"/>
    <n v="2026"/>
    <x v="2"/>
    <n v="8"/>
    <x v="7"/>
  </r>
  <r>
    <n v="3163"/>
    <x v="242"/>
    <n v="3"/>
    <s v="Aug"/>
    <x v="7"/>
    <x v="0"/>
    <x v="0"/>
    <x v="15"/>
    <x v="2"/>
    <s v="Business"/>
    <x v="1"/>
    <s v="Trekking Poles"/>
    <n v="1"/>
    <n v="69.959999999999994"/>
    <n v="0"/>
    <n v="32.340000000000003"/>
    <n v="69.959999999999994"/>
    <n v="32.340000000000003"/>
    <n v="37.61999999999999"/>
    <n v="0.53773584905660365"/>
    <n v="2026"/>
    <x v="2"/>
    <n v="8"/>
    <x v="7"/>
  </r>
  <r>
    <n v="94"/>
    <x v="243"/>
    <n v="3"/>
    <s v="Sep"/>
    <x v="8"/>
    <x v="0"/>
    <x v="1"/>
    <x v="6"/>
    <x v="2"/>
    <s v="Returning"/>
    <x v="0"/>
    <s v="Trail Bike Light"/>
    <n v="5"/>
    <n v="50.76"/>
    <n v="0"/>
    <n v="22.89"/>
    <n v="253.79999999999998"/>
    <n v="114.45"/>
    <n v="139.34999999999997"/>
    <n v="0.54905437352245856"/>
    <n v="2026"/>
    <x v="2"/>
    <n v="9"/>
    <x v="8"/>
  </r>
  <r>
    <n v="271"/>
    <x v="243"/>
    <n v="3"/>
    <s v="Sep"/>
    <x v="8"/>
    <x v="0"/>
    <x v="1"/>
    <x v="12"/>
    <x v="3"/>
    <s v="Returning"/>
    <x v="1"/>
    <s v="Hiking Daypack 20L"/>
    <n v="1"/>
    <n v="94.29"/>
    <n v="0.1"/>
    <n v="45.12"/>
    <n v="84.861000000000004"/>
    <n v="45.12"/>
    <n v="39.741000000000007"/>
    <n v="0.46830699614663984"/>
    <n v="2026"/>
    <x v="2"/>
    <n v="9"/>
    <x v="8"/>
  </r>
  <r>
    <n v="1481"/>
    <x v="243"/>
    <n v="3"/>
    <s v="Sep"/>
    <x v="8"/>
    <x v="0"/>
    <x v="1"/>
    <x v="12"/>
    <x v="1"/>
    <s v="Business"/>
    <x v="0"/>
    <s v="Commuter Helmet"/>
    <n v="6"/>
    <n v="81.430000000000007"/>
    <n v="0.05"/>
    <n v="42.24"/>
    <n v="464.15100000000001"/>
    <n v="253.44"/>
    <n v="210.71100000000001"/>
    <n v="0.45397079829624415"/>
    <n v="2026"/>
    <x v="2"/>
    <n v="9"/>
    <x v="8"/>
  </r>
  <r>
    <n v="1663"/>
    <x v="243"/>
    <n v="3"/>
    <s v="Sep"/>
    <x v="8"/>
    <x v="0"/>
    <x v="2"/>
    <x v="5"/>
    <x v="0"/>
    <s v="Returning"/>
    <x v="2"/>
    <s v="Packing Cube Set"/>
    <n v="1"/>
    <n v="45.54"/>
    <n v="0.1"/>
    <n v="18.440000000000001"/>
    <n v="40.985999999999997"/>
    <n v="18.440000000000001"/>
    <n v="22.545999999999996"/>
    <n v="0.5500902747279558"/>
    <n v="2026"/>
    <x v="2"/>
    <n v="9"/>
    <x v="8"/>
  </r>
  <r>
    <n v="2866"/>
    <x v="243"/>
    <n v="3"/>
    <s v="Sep"/>
    <x v="8"/>
    <x v="0"/>
    <x v="0"/>
    <x v="15"/>
    <x v="3"/>
    <s v="Returning"/>
    <x v="1"/>
    <s v="Summit Backpack 45L"/>
    <n v="2"/>
    <n v="156.63999999999999"/>
    <n v="0.1"/>
    <n v="80.09"/>
    <n v="281.952"/>
    <n v="160.18"/>
    <n v="121.77199999999999"/>
    <n v="0.43188911587787987"/>
    <n v="2026"/>
    <x v="2"/>
    <n v="9"/>
    <x v="8"/>
  </r>
  <r>
    <n v="3288"/>
    <x v="243"/>
    <n v="3"/>
    <s v="Sep"/>
    <x v="8"/>
    <x v="0"/>
    <x v="3"/>
    <x v="7"/>
    <x v="3"/>
    <s v="Business"/>
    <x v="1"/>
    <s v="Trekking Poles"/>
    <n v="1"/>
    <n v="72.81"/>
    <n v="0"/>
    <n v="32.299999999999997"/>
    <n v="72.81"/>
    <n v="32.299999999999997"/>
    <n v="40.510000000000005"/>
    <n v="0.55637961818431536"/>
    <n v="2026"/>
    <x v="2"/>
    <n v="9"/>
    <x v="8"/>
  </r>
  <r>
    <n v="3426"/>
    <x v="243"/>
    <n v="3"/>
    <s v="Sep"/>
    <x v="8"/>
    <x v="0"/>
    <x v="1"/>
    <x v="11"/>
    <x v="2"/>
    <s v="New"/>
    <x v="3"/>
    <s v="Portable Camp Stove"/>
    <n v="6"/>
    <n v="80.319999999999993"/>
    <n v="0"/>
    <n v="38.42"/>
    <n v="481.91999999999996"/>
    <n v="230.52"/>
    <n v="251.39999999999995"/>
    <n v="0.52166334661354574"/>
    <n v="2026"/>
    <x v="2"/>
    <n v="9"/>
    <x v="8"/>
  </r>
  <r>
    <n v="4826"/>
    <x v="243"/>
    <n v="3"/>
    <s v="Sep"/>
    <x v="8"/>
    <x v="0"/>
    <x v="3"/>
    <x v="13"/>
    <x v="2"/>
    <s v="Returning"/>
    <x v="2"/>
    <s v="Travel Backpack 35L"/>
    <n v="5"/>
    <n v="166.81"/>
    <n v="0.05"/>
    <n v="89.24"/>
    <n v="792.34749999999997"/>
    <n v="446.2"/>
    <n v="346.14749999999998"/>
    <n v="0.43686324497774021"/>
    <n v="2026"/>
    <x v="2"/>
    <n v="9"/>
    <x v="8"/>
  </r>
  <r>
    <n v="662"/>
    <x v="244"/>
    <n v="3"/>
    <s v="Sep"/>
    <x v="8"/>
    <x v="0"/>
    <x v="3"/>
    <x v="13"/>
    <x v="0"/>
    <s v="New"/>
    <x v="4"/>
    <s v="Resistance Band Set"/>
    <n v="1"/>
    <n v="40.56"/>
    <n v="0.15"/>
    <n v="14.28"/>
    <n v="34.475999999999999"/>
    <n v="14.28"/>
    <n v="20.195999999999998"/>
    <n v="0.58579881656804733"/>
    <n v="2026"/>
    <x v="2"/>
    <n v="9"/>
    <x v="8"/>
  </r>
  <r>
    <n v="1393"/>
    <x v="244"/>
    <n v="3"/>
    <s v="Sep"/>
    <x v="8"/>
    <x v="0"/>
    <x v="2"/>
    <x v="16"/>
    <x v="0"/>
    <s v="Returning"/>
    <x v="2"/>
    <s v="Travel Backpack 35L"/>
    <n v="2"/>
    <n v="162.4"/>
    <n v="0.1"/>
    <n v="88.04"/>
    <n v="292.32"/>
    <n v="176.08"/>
    <n v="116.23999999999998"/>
    <n v="0.39764641488779412"/>
    <n v="2026"/>
    <x v="2"/>
    <n v="9"/>
    <x v="8"/>
  </r>
  <r>
    <n v="1568"/>
    <x v="244"/>
    <n v="3"/>
    <s v="Sep"/>
    <x v="8"/>
    <x v="0"/>
    <x v="0"/>
    <x v="15"/>
    <x v="2"/>
    <s v="Returning"/>
    <x v="4"/>
    <s v="Weighted Vest"/>
    <n v="5"/>
    <n v="123.09"/>
    <n v="0"/>
    <n v="70.3"/>
    <n v="615.45000000000005"/>
    <n v="351.5"/>
    <n v="263.95000000000005"/>
    <n v="0.42887318222438869"/>
    <n v="2026"/>
    <x v="2"/>
    <n v="9"/>
    <x v="8"/>
  </r>
  <r>
    <n v="2428"/>
    <x v="244"/>
    <n v="3"/>
    <s v="Sep"/>
    <x v="8"/>
    <x v="0"/>
    <x v="1"/>
    <x v="6"/>
    <x v="3"/>
    <s v="New"/>
    <x v="2"/>
    <s v="Insulated Bottle"/>
    <n v="1"/>
    <n v="36.69"/>
    <n v="0"/>
    <n v="13.92"/>
    <n v="36.69"/>
    <n v="13.92"/>
    <n v="22.769999999999996"/>
    <n v="0.6206050695012264"/>
    <n v="2026"/>
    <x v="2"/>
    <n v="9"/>
    <x v="8"/>
  </r>
  <r>
    <n v="2890"/>
    <x v="244"/>
    <n v="3"/>
    <s v="Sep"/>
    <x v="8"/>
    <x v="0"/>
    <x v="2"/>
    <x v="3"/>
    <x v="0"/>
    <s v="Business"/>
    <x v="2"/>
    <s v="Carry-On Duffel"/>
    <n v="4"/>
    <n v="130.43"/>
    <n v="0"/>
    <n v="66.849999999999994"/>
    <n v="521.72"/>
    <n v="267.39999999999998"/>
    <n v="254.32000000000005"/>
    <n v="0.48746454036648018"/>
    <n v="2026"/>
    <x v="2"/>
    <n v="9"/>
    <x v="8"/>
  </r>
  <r>
    <n v="2108"/>
    <x v="245"/>
    <n v="3"/>
    <s v="Sep"/>
    <x v="8"/>
    <x v="0"/>
    <x v="1"/>
    <x v="11"/>
    <x v="0"/>
    <s v="Returning"/>
    <x v="1"/>
    <s v="Trail Boots"/>
    <n v="1"/>
    <n v="146.13999999999999"/>
    <n v="0"/>
    <n v="81.040000000000006"/>
    <n v="146.13999999999999"/>
    <n v="81.040000000000006"/>
    <n v="65.09999999999998"/>
    <n v="0.44546325441357593"/>
    <n v="2026"/>
    <x v="2"/>
    <n v="9"/>
    <x v="8"/>
  </r>
  <r>
    <n v="2340"/>
    <x v="245"/>
    <n v="3"/>
    <s v="Sep"/>
    <x v="8"/>
    <x v="0"/>
    <x v="1"/>
    <x v="14"/>
    <x v="2"/>
    <s v="New"/>
    <x v="3"/>
    <s v="Alpine Tent 4P"/>
    <n v="4"/>
    <n v="332.93"/>
    <n v="0"/>
    <n v="193.56"/>
    <n v="1331.72"/>
    <n v="774.24"/>
    <n v="557.48"/>
    <n v="0.41861652599645571"/>
    <n v="2026"/>
    <x v="2"/>
    <n v="9"/>
    <x v="8"/>
  </r>
  <r>
    <n v="3078"/>
    <x v="245"/>
    <n v="3"/>
    <s v="Sep"/>
    <x v="8"/>
    <x v="0"/>
    <x v="1"/>
    <x v="14"/>
    <x v="2"/>
    <s v="Business"/>
    <x v="3"/>
    <s v="Compact Sleeping Bag"/>
    <n v="4"/>
    <n v="122.43"/>
    <n v="0"/>
    <n v="61.5"/>
    <n v="489.72"/>
    <n v="246"/>
    <n v="243.72000000000003"/>
    <n v="0.49767213918157316"/>
    <n v="2026"/>
    <x v="2"/>
    <n v="9"/>
    <x v="8"/>
  </r>
  <r>
    <n v="3575"/>
    <x v="245"/>
    <n v="3"/>
    <s v="Sep"/>
    <x v="8"/>
    <x v="0"/>
    <x v="2"/>
    <x v="2"/>
    <x v="3"/>
    <s v="Returning"/>
    <x v="0"/>
    <s v="Commuter Helmet"/>
    <n v="3"/>
    <n v="81.12"/>
    <n v="0.1"/>
    <n v="41.78"/>
    <n v="219.02400000000003"/>
    <n v="125.34"/>
    <n v="93.684000000000026"/>
    <n v="0.42773394696471628"/>
    <n v="2026"/>
    <x v="2"/>
    <n v="9"/>
    <x v="8"/>
  </r>
  <r>
    <n v="3700"/>
    <x v="245"/>
    <n v="3"/>
    <s v="Sep"/>
    <x v="8"/>
    <x v="0"/>
    <x v="1"/>
    <x v="14"/>
    <x v="0"/>
    <s v="Returning"/>
    <x v="2"/>
    <s v="Travel Backpack 35L"/>
    <n v="1"/>
    <n v="168.54"/>
    <n v="0.05"/>
    <n v="87.82"/>
    <n v="160.11299999999997"/>
    <n v="87.82"/>
    <n v="72.292999999999978"/>
    <n v="0.45151236938911887"/>
    <n v="2026"/>
    <x v="2"/>
    <n v="9"/>
    <x v="8"/>
  </r>
  <r>
    <n v="3762"/>
    <x v="245"/>
    <n v="3"/>
    <s v="Sep"/>
    <x v="8"/>
    <x v="0"/>
    <x v="0"/>
    <x v="0"/>
    <x v="2"/>
    <s v="New"/>
    <x v="0"/>
    <s v="Compact Repair Kit"/>
    <n v="4"/>
    <n v="39.61"/>
    <n v="0.1"/>
    <n v="16.829999999999998"/>
    <n v="142.596"/>
    <n v="67.319999999999993"/>
    <n v="75.27600000000001"/>
    <n v="0.52789699570815452"/>
    <n v="2026"/>
    <x v="2"/>
    <n v="9"/>
    <x v="8"/>
  </r>
  <r>
    <n v="2790"/>
    <x v="246"/>
    <n v="3"/>
    <s v="Sep"/>
    <x v="8"/>
    <x v="0"/>
    <x v="3"/>
    <x v="8"/>
    <x v="0"/>
    <s v="Returning"/>
    <x v="4"/>
    <s v="Resistance Band Set"/>
    <n v="1"/>
    <n v="39.85"/>
    <n v="0.1"/>
    <n v="14.96"/>
    <n v="35.865000000000002"/>
    <n v="14.96"/>
    <n v="20.905000000000001"/>
    <n v="0.58288024536456151"/>
    <n v="2026"/>
    <x v="2"/>
    <n v="9"/>
    <x v="8"/>
  </r>
  <r>
    <n v="4149"/>
    <x v="246"/>
    <n v="3"/>
    <s v="Sep"/>
    <x v="8"/>
    <x v="0"/>
    <x v="3"/>
    <x v="8"/>
    <x v="0"/>
    <s v="New"/>
    <x v="4"/>
    <s v="Resistance Band Set"/>
    <n v="1"/>
    <n v="40.51"/>
    <n v="0.05"/>
    <n v="14.7"/>
    <n v="38.484499999999997"/>
    <n v="14.7"/>
    <n v="23.784499999999998"/>
    <n v="0.6180280372617547"/>
    <n v="2026"/>
    <x v="2"/>
    <n v="9"/>
    <x v="8"/>
  </r>
  <r>
    <n v="1955"/>
    <x v="247"/>
    <n v="3"/>
    <s v="Sep"/>
    <x v="8"/>
    <x v="0"/>
    <x v="1"/>
    <x v="12"/>
    <x v="0"/>
    <s v="Returning"/>
    <x v="3"/>
    <s v="Compact Sleeping Bag"/>
    <n v="1"/>
    <n v="121.59"/>
    <n v="0"/>
    <n v="62.44"/>
    <n v="121.59"/>
    <n v="62.44"/>
    <n v="59.150000000000006"/>
    <n v="0.4864709268854347"/>
    <n v="2026"/>
    <x v="2"/>
    <n v="9"/>
    <x v="8"/>
  </r>
  <r>
    <n v="2077"/>
    <x v="247"/>
    <n v="3"/>
    <s v="Sep"/>
    <x v="8"/>
    <x v="0"/>
    <x v="3"/>
    <x v="8"/>
    <x v="1"/>
    <s v="Business"/>
    <x v="1"/>
    <s v="Summit Backpack 45L"/>
    <n v="4"/>
    <n v="152.99"/>
    <n v="0.15"/>
    <n v="77.12"/>
    <n v="520.16600000000005"/>
    <n v="308.48"/>
    <n v="211.68600000000004"/>
    <n v="0.40695854784818697"/>
    <n v="2026"/>
    <x v="2"/>
    <n v="9"/>
    <x v="8"/>
  </r>
  <r>
    <n v="2879"/>
    <x v="247"/>
    <n v="3"/>
    <s v="Sep"/>
    <x v="8"/>
    <x v="0"/>
    <x v="2"/>
    <x v="10"/>
    <x v="0"/>
    <s v="Business"/>
    <x v="2"/>
    <s v="Insulated Bottle"/>
    <n v="3"/>
    <n v="36.19"/>
    <n v="0.1"/>
    <n v="13.97"/>
    <n v="97.712999999999994"/>
    <n v="41.910000000000004"/>
    <n v="55.80299999999999"/>
    <n v="0.57109084768659235"/>
    <n v="2026"/>
    <x v="2"/>
    <n v="9"/>
    <x v="8"/>
  </r>
  <r>
    <n v="3353"/>
    <x v="247"/>
    <n v="3"/>
    <s v="Sep"/>
    <x v="8"/>
    <x v="0"/>
    <x v="2"/>
    <x v="16"/>
    <x v="2"/>
    <s v="New"/>
    <x v="1"/>
    <s v="Trail Boots"/>
    <n v="2"/>
    <n v="142.44"/>
    <n v="0"/>
    <n v="77.33"/>
    <n v="284.88"/>
    <n v="154.66"/>
    <n v="130.22"/>
    <n v="0.45710474585790506"/>
    <n v="2026"/>
    <x v="2"/>
    <n v="9"/>
    <x v="8"/>
  </r>
  <r>
    <n v="3514"/>
    <x v="247"/>
    <n v="3"/>
    <s v="Sep"/>
    <x v="8"/>
    <x v="0"/>
    <x v="1"/>
    <x v="6"/>
    <x v="0"/>
    <s v="New"/>
    <x v="2"/>
    <s v="Carry-On Duffel"/>
    <n v="2"/>
    <n v="133.81"/>
    <n v="0"/>
    <n v="66.78"/>
    <n v="267.62"/>
    <n v="133.56"/>
    <n v="134.06"/>
    <n v="0.5009341603766535"/>
    <n v="2026"/>
    <x v="2"/>
    <n v="9"/>
    <x v="8"/>
  </r>
  <r>
    <n v="3964"/>
    <x v="247"/>
    <n v="3"/>
    <s v="Sep"/>
    <x v="8"/>
    <x v="0"/>
    <x v="1"/>
    <x v="12"/>
    <x v="2"/>
    <s v="New"/>
    <x v="4"/>
    <s v="Resistance Band Set"/>
    <n v="2"/>
    <n v="40.49"/>
    <n v="0.15"/>
    <n v="14.32"/>
    <n v="68.832999999999998"/>
    <n v="28.64"/>
    <n v="40.192999999999998"/>
    <n v="0.58392050324698908"/>
    <n v="2026"/>
    <x v="2"/>
    <n v="9"/>
    <x v="8"/>
  </r>
  <r>
    <n v="4599"/>
    <x v="247"/>
    <n v="3"/>
    <s v="Sep"/>
    <x v="8"/>
    <x v="0"/>
    <x v="2"/>
    <x v="2"/>
    <x v="0"/>
    <s v="Business"/>
    <x v="3"/>
    <s v="Trail Tent 2P"/>
    <n v="4"/>
    <n v="198.1"/>
    <n v="0"/>
    <n v="101.61"/>
    <n v="792.4"/>
    <n v="406.44"/>
    <n v="385.96"/>
    <n v="0.48707723372034323"/>
    <n v="2026"/>
    <x v="2"/>
    <n v="9"/>
    <x v="8"/>
  </r>
  <r>
    <n v="5030"/>
    <x v="247"/>
    <n v="3"/>
    <s v="Sep"/>
    <x v="8"/>
    <x v="0"/>
    <x v="1"/>
    <x v="12"/>
    <x v="2"/>
    <s v="New"/>
    <x v="0"/>
    <s v="Commuter Helmet"/>
    <n v="1"/>
    <n v="83.73"/>
    <n v="0.15"/>
    <n v="43.34"/>
    <n v="71.170500000000004"/>
    <n v="43.34"/>
    <n v="27.830500000000001"/>
    <n v="0.39103982689457006"/>
    <n v="2026"/>
    <x v="2"/>
    <n v="9"/>
    <x v="8"/>
  </r>
  <r>
    <n v="1593"/>
    <x v="248"/>
    <n v="3"/>
    <s v="Sep"/>
    <x v="8"/>
    <x v="0"/>
    <x v="1"/>
    <x v="14"/>
    <x v="2"/>
    <s v="New"/>
    <x v="3"/>
    <s v="Trail Tent 2P"/>
    <n v="2"/>
    <n v="194.92"/>
    <n v="0"/>
    <n v="102.66"/>
    <n v="389.84"/>
    <n v="205.32"/>
    <n v="184.51999999999998"/>
    <n v="0.47332238867227577"/>
    <n v="2026"/>
    <x v="2"/>
    <n v="9"/>
    <x v="8"/>
  </r>
  <r>
    <n v="1818"/>
    <x v="248"/>
    <n v="3"/>
    <s v="Sep"/>
    <x v="8"/>
    <x v="0"/>
    <x v="1"/>
    <x v="12"/>
    <x v="2"/>
    <s v="New"/>
    <x v="2"/>
    <s v="Travel Backpack 35L"/>
    <n v="1"/>
    <n v="161.03"/>
    <n v="0"/>
    <n v="89.86"/>
    <n v="161.03"/>
    <n v="89.86"/>
    <n v="71.17"/>
    <n v="0.44196733527914056"/>
    <n v="2026"/>
    <x v="2"/>
    <n v="9"/>
    <x v="8"/>
  </r>
  <r>
    <n v="2370"/>
    <x v="248"/>
    <n v="3"/>
    <s v="Sep"/>
    <x v="8"/>
    <x v="0"/>
    <x v="3"/>
    <x v="4"/>
    <x v="3"/>
    <s v="New"/>
    <x v="4"/>
    <s v="Recovery Roller"/>
    <n v="1"/>
    <n v="35.68"/>
    <n v="0.05"/>
    <n v="13.76"/>
    <n v="33.896000000000001"/>
    <n v="13.76"/>
    <n v="20.136000000000003"/>
    <n v="0.59405239556289835"/>
    <n v="2026"/>
    <x v="2"/>
    <n v="9"/>
    <x v="8"/>
  </r>
  <r>
    <n v="2726"/>
    <x v="248"/>
    <n v="3"/>
    <s v="Sep"/>
    <x v="8"/>
    <x v="0"/>
    <x v="1"/>
    <x v="6"/>
    <x v="0"/>
    <s v="New"/>
    <x v="0"/>
    <s v="Compact Repair Kit"/>
    <n v="1"/>
    <n v="39.68"/>
    <n v="0.05"/>
    <n v="16.63"/>
    <n v="37.695999999999998"/>
    <n v="16.63"/>
    <n v="21.065999999999999"/>
    <n v="0.55883913412563668"/>
    <n v="2026"/>
    <x v="2"/>
    <n v="9"/>
    <x v="8"/>
  </r>
  <r>
    <n v="2755"/>
    <x v="248"/>
    <n v="3"/>
    <s v="Sep"/>
    <x v="8"/>
    <x v="0"/>
    <x v="2"/>
    <x v="10"/>
    <x v="0"/>
    <s v="New"/>
    <x v="1"/>
    <s v="Trail Boots"/>
    <n v="3"/>
    <n v="146.22"/>
    <n v="0"/>
    <n v="80.13"/>
    <n v="438.65999999999997"/>
    <n v="240.39"/>
    <n v="198.26999999999998"/>
    <n v="0.4519901518260156"/>
    <n v="2026"/>
    <x v="2"/>
    <n v="9"/>
    <x v="8"/>
  </r>
  <r>
    <n v="3187"/>
    <x v="248"/>
    <n v="3"/>
    <s v="Sep"/>
    <x v="8"/>
    <x v="0"/>
    <x v="3"/>
    <x v="7"/>
    <x v="2"/>
    <s v="Returning"/>
    <x v="1"/>
    <s v="Trekking Poles"/>
    <n v="1"/>
    <n v="71.680000000000007"/>
    <n v="0"/>
    <n v="31.87"/>
    <n v="71.680000000000007"/>
    <n v="31.87"/>
    <n v="39.81"/>
    <n v="0.5553850446428571"/>
    <n v="2026"/>
    <x v="2"/>
    <n v="9"/>
    <x v="8"/>
  </r>
  <r>
    <n v="3471"/>
    <x v="248"/>
    <n v="3"/>
    <s v="Sep"/>
    <x v="8"/>
    <x v="0"/>
    <x v="2"/>
    <x v="10"/>
    <x v="3"/>
    <s v="New"/>
    <x v="4"/>
    <s v="Training Mat"/>
    <n v="2"/>
    <n v="51.77"/>
    <n v="0"/>
    <n v="21.46"/>
    <n v="103.54"/>
    <n v="42.92"/>
    <n v="60.620000000000005"/>
    <n v="0.58547421286459345"/>
    <n v="2026"/>
    <x v="2"/>
    <n v="9"/>
    <x v="8"/>
  </r>
  <r>
    <n v="3529"/>
    <x v="248"/>
    <n v="3"/>
    <s v="Sep"/>
    <x v="8"/>
    <x v="0"/>
    <x v="2"/>
    <x v="5"/>
    <x v="1"/>
    <s v="Returning"/>
    <x v="4"/>
    <s v="Resistance Band Set"/>
    <n v="4"/>
    <n v="39.4"/>
    <n v="0.15"/>
    <n v="14.95"/>
    <n v="133.95999999999998"/>
    <n v="59.8"/>
    <n v="74.159999999999982"/>
    <n v="0.55359808898178553"/>
    <n v="2026"/>
    <x v="2"/>
    <n v="9"/>
    <x v="8"/>
  </r>
  <r>
    <n v="3549"/>
    <x v="248"/>
    <n v="3"/>
    <s v="Sep"/>
    <x v="8"/>
    <x v="0"/>
    <x v="3"/>
    <x v="8"/>
    <x v="0"/>
    <s v="New"/>
    <x v="2"/>
    <s v="Packing Cube Set"/>
    <n v="1"/>
    <n v="47.17"/>
    <n v="0"/>
    <n v="18.64"/>
    <n v="47.17"/>
    <n v="18.64"/>
    <n v="28.53"/>
    <n v="0.60483358066567738"/>
    <n v="2026"/>
    <x v="2"/>
    <n v="9"/>
    <x v="8"/>
  </r>
  <r>
    <n v="4003"/>
    <x v="248"/>
    <n v="3"/>
    <s v="Sep"/>
    <x v="8"/>
    <x v="0"/>
    <x v="3"/>
    <x v="4"/>
    <x v="3"/>
    <s v="Returning"/>
    <x v="4"/>
    <s v="Training Mat"/>
    <n v="2"/>
    <n v="50.41"/>
    <n v="0.1"/>
    <n v="22.05"/>
    <n v="90.738"/>
    <n v="44.1"/>
    <n v="46.637999999999998"/>
    <n v="0.51398532037294187"/>
    <n v="2026"/>
    <x v="2"/>
    <n v="9"/>
    <x v="8"/>
  </r>
  <r>
    <n v="4613"/>
    <x v="248"/>
    <n v="3"/>
    <s v="Sep"/>
    <x v="8"/>
    <x v="0"/>
    <x v="3"/>
    <x v="13"/>
    <x v="0"/>
    <s v="Business"/>
    <x v="0"/>
    <s v="Commuter Helmet"/>
    <n v="4"/>
    <n v="80.38"/>
    <n v="0.1"/>
    <n v="42.55"/>
    <n v="289.36799999999999"/>
    <n v="170.2"/>
    <n v="119.16800000000001"/>
    <n v="0.41182162505874875"/>
    <n v="2026"/>
    <x v="2"/>
    <n v="9"/>
    <x v="8"/>
  </r>
  <r>
    <n v="75"/>
    <x v="249"/>
    <n v="3"/>
    <s v="Sep"/>
    <x v="8"/>
    <x v="0"/>
    <x v="0"/>
    <x v="0"/>
    <x v="0"/>
    <s v="Business"/>
    <x v="4"/>
    <s v="Resistance Band Set"/>
    <n v="2"/>
    <n v="40.78"/>
    <n v="0"/>
    <n v="15.04"/>
    <n v="81.56"/>
    <n v="30.08"/>
    <n v="51.480000000000004"/>
    <n v="0.63119176066699367"/>
    <n v="2026"/>
    <x v="2"/>
    <n v="9"/>
    <x v="8"/>
  </r>
  <r>
    <n v="601"/>
    <x v="249"/>
    <n v="3"/>
    <s v="Sep"/>
    <x v="8"/>
    <x v="0"/>
    <x v="1"/>
    <x v="12"/>
    <x v="0"/>
    <s v="Returning"/>
    <x v="1"/>
    <s v="Trail Boots"/>
    <n v="1"/>
    <n v="141.69"/>
    <n v="0"/>
    <n v="80.34"/>
    <n v="141.69"/>
    <n v="80.34"/>
    <n v="61.349999999999994"/>
    <n v="0.43298750793986868"/>
    <n v="2026"/>
    <x v="2"/>
    <n v="9"/>
    <x v="8"/>
  </r>
  <r>
    <n v="1617"/>
    <x v="249"/>
    <n v="3"/>
    <s v="Sep"/>
    <x v="8"/>
    <x v="0"/>
    <x v="3"/>
    <x v="8"/>
    <x v="0"/>
    <s v="New"/>
    <x v="3"/>
    <s v="Portable Camp Stove"/>
    <n v="1"/>
    <n v="83.28"/>
    <n v="0.1"/>
    <n v="39.75"/>
    <n v="74.951999999999998"/>
    <n v="39.75"/>
    <n v="35.201999999999998"/>
    <n v="0.46966058277297468"/>
    <n v="2026"/>
    <x v="2"/>
    <n v="9"/>
    <x v="8"/>
  </r>
  <r>
    <n v="2305"/>
    <x v="249"/>
    <n v="3"/>
    <s v="Sep"/>
    <x v="8"/>
    <x v="0"/>
    <x v="3"/>
    <x v="7"/>
    <x v="3"/>
    <s v="Returning"/>
    <x v="3"/>
    <s v="Portable Camp Stove"/>
    <n v="2"/>
    <n v="82.43"/>
    <n v="0"/>
    <n v="40.51"/>
    <n v="164.86"/>
    <n v="81.02"/>
    <n v="83.840000000000018"/>
    <n v="0.50855271139148372"/>
    <n v="2026"/>
    <x v="2"/>
    <n v="9"/>
    <x v="8"/>
  </r>
  <r>
    <n v="2344"/>
    <x v="249"/>
    <n v="3"/>
    <s v="Sep"/>
    <x v="8"/>
    <x v="0"/>
    <x v="0"/>
    <x v="15"/>
    <x v="3"/>
    <s v="New"/>
    <x v="4"/>
    <s v="Recovery Roller"/>
    <n v="4"/>
    <n v="36.380000000000003"/>
    <n v="0"/>
    <n v="14.16"/>
    <n v="145.52000000000001"/>
    <n v="56.64"/>
    <n v="88.88000000000001"/>
    <n v="0.61077515118196812"/>
    <n v="2026"/>
    <x v="2"/>
    <n v="9"/>
    <x v="8"/>
  </r>
  <r>
    <n v="2601"/>
    <x v="249"/>
    <n v="3"/>
    <s v="Sep"/>
    <x v="8"/>
    <x v="0"/>
    <x v="1"/>
    <x v="11"/>
    <x v="0"/>
    <s v="New"/>
    <x v="0"/>
    <s v="Commuter Helmet"/>
    <n v="1"/>
    <n v="82.86"/>
    <n v="0"/>
    <n v="43.33"/>
    <n v="82.86"/>
    <n v="43.33"/>
    <n v="39.53"/>
    <n v="0.47706975621530295"/>
    <n v="2026"/>
    <x v="2"/>
    <n v="9"/>
    <x v="8"/>
  </r>
  <r>
    <n v="2831"/>
    <x v="249"/>
    <n v="3"/>
    <s v="Sep"/>
    <x v="8"/>
    <x v="0"/>
    <x v="0"/>
    <x v="9"/>
    <x v="0"/>
    <s v="New"/>
    <x v="2"/>
    <s v="Packing Cube Set"/>
    <n v="1"/>
    <n v="46.44"/>
    <n v="0.05"/>
    <n v="17.88"/>
    <n v="44.117999999999995"/>
    <n v="17.88"/>
    <n v="26.237999999999996"/>
    <n v="0.59472324221406225"/>
    <n v="2026"/>
    <x v="2"/>
    <n v="9"/>
    <x v="8"/>
  </r>
  <r>
    <n v="2845"/>
    <x v="249"/>
    <n v="3"/>
    <s v="Sep"/>
    <x v="8"/>
    <x v="0"/>
    <x v="0"/>
    <x v="0"/>
    <x v="1"/>
    <s v="Business"/>
    <x v="2"/>
    <s v="Carry-On Duffel"/>
    <n v="4"/>
    <n v="133.26"/>
    <n v="0.1"/>
    <n v="68.77"/>
    <n v="479.73599999999999"/>
    <n v="275.08"/>
    <n v="204.65600000000001"/>
    <n v="0.42660129738022579"/>
    <n v="2026"/>
    <x v="2"/>
    <n v="9"/>
    <x v="8"/>
  </r>
  <r>
    <n v="3679"/>
    <x v="249"/>
    <n v="3"/>
    <s v="Sep"/>
    <x v="8"/>
    <x v="0"/>
    <x v="1"/>
    <x v="12"/>
    <x v="3"/>
    <s v="New"/>
    <x v="1"/>
    <s v="Trail Boots"/>
    <n v="1"/>
    <n v="147.36000000000001"/>
    <n v="0"/>
    <n v="81.599999999999994"/>
    <n v="147.36000000000001"/>
    <n v="81.599999999999994"/>
    <n v="65.760000000000019"/>
    <n v="0.44625407166123787"/>
    <n v="2026"/>
    <x v="2"/>
    <n v="9"/>
    <x v="8"/>
  </r>
  <r>
    <n v="3828"/>
    <x v="249"/>
    <n v="3"/>
    <s v="Sep"/>
    <x v="8"/>
    <x v="0"/>
    <x v="0"/>
    <x v="0"/>
    <x v="0"/>
    <s v="New"/>
    <x v="2"/>
    <s v="Travel Backpack 35L"/>
    <n v="2"/>
    <n v="166.13"/>
    <n v="0.15"/>
    <n v="86.71"/>
    <n v="282.42099999999999"/>
    <n v="173.42"/>
    <n v="109.001"/>
    <n v="0.38595217777714835"/>
    <n v="2026"/>
    <x v="2"/>
    <n v="9"/>
    <x v="8"/>
  </r>
  <r>
    <n v="4226"/>
    <x v="249"/>
    <n v="3"/>
    <s v="Sep"/>
    <x v="8"/>
    <x v="0"/>
    <x v="2"/>
    <x v="3"/>
    <x v="0"/>
    <s v="New"/>
    <x v="4"/>
    <s v="Training Mat"/>
    <n v="1"/>
    <n v="51.74"/>
    <n v="0"/>
    <n v="22.45"/>
    <n v="51.74"/>
    <n v="22.45"/>
    <n v="29.290000000000003"/>
    <n v="0.56609972941631237"/>
    <n v="2026"/>
    <x v="2"/>
    <n v="9"/>
    <x v="8"/>
  </r>
  <r>
    <n v="58"/>
    <x v="250"/>
    <n v="3"/>
    <s v="Sep"/>
    <x v="8"/>
    <x v="0"/>
    <x v="0"/>
    <x v="0"/>
    <x v="2"/>
    <s v="Returning"/>
    <x v="1"/>
    <s v="Trekking Poles"/>
    <n v="1"/>
    <n v="71.7"/>
    <n v="0"/>
    <n v="32"/>
    <n v="71.7"/>
    <n v="32"/>
    <n v="39.700000000000003"/>
    <n v="0.55369595536959559"/>
    <n v="2026"/>
    <x v="2"/>
    <n v="9"/>
    <x v="8"/>
  </r>
  <r>
    <n v="1224"/>
    <x v="250"/>
    <n v="3"/>
    <s v="Sep"/>
    <x v="8"/>
    <x v="0"/>
    <x v="2"/>
    <x v="2"/>
    <x v="0"/>
    <s v="Returning"/>
    <x v="0"/>
    <s v="Compact Repair Kit"/>
    <n v="2"/>
    <n v="39.409999999999997"/>
    <n v="0.05"/>
    <n v="17.12"/>
    <n v="74.878999999999991"/>
    <n v="34.24"/>
    <n v="40.638999999999989"/>
    <n v="0.54272893601677363"/>
    <n v="2026"/>
    <x v="2"/>
    <n v="9"/>
    <x v="8"/>
  </r>
  <r>
    <n v="4345"/>
    <x v="250"/>
    <n v="3"/>
    <s v="Sep"/>
    <x v="8"/>
    <x v="0"/>
    <x v="0"/>
    <x v="9"/>
    <x v="0"/>
    <s v="New"/>
    <x v="3"/>
    <s v="Alpine Tent 4P"/>
    <n v="2"/>
    <n v="345.33"/>
    <n v="0"/>
    <n v="198.22"/>
    <n v="690.66"/>
    <n v="396.44"/>
    <n v="294.21999999999997"/>
    <n v="0.42599832044710856"/>
    <n v="2026"/>
    <x v="2"/>
    <n v="9"/>
    <x v="8"/>
  </r>
  <r>
    <n v="1069"/>
    <x v="251"/>
    <n v="3"/>
    <s v="Sep"/>
    <x v="8"/>
    <x v="0"/>
    <x v="3"/>
    <x v="13"/>
    <x v="0"/>
    <s v="Returning"/>
    <x v="1"/>
    <s v="Trail Boots"/>
    <n v="1"/>
    <n v="145.33000000000001"/>
    <n v="0.1"/>
    <n v="80.97"/>
    <n v="130.79700000000003"/>
    <n v="80.97"/>
    <n v="49.827000000000027"/>
    <n v="0.3809491043372556"/>
    <n v="2026"/>
    <x v="2"/>
    <n v="9"/>
    <x v="8"/>
  </r>
  <r>
    <n v="1489"/>
    <x v="251"/>
    <n v="3"/>
    <s v="Sep"/>
    <x v="8"/>
    <x v="0"/>
    <x v="0"/>
    <x v="0"/>
    <x v="0"/>
    <s v="Returning"/>
    <x v="0"/>
    <s v="Trail Bike Light"/>
    <n v="3"/>
    <n v="50.03"/>
    <n v="0.1"/>
    <n v="22.89"/>
    <n v="135.08100000000002"/>
    <n v="68.67"/>
    <n v="66.411000000000016"/>
    <n v="0.49163835032313952"/>
    <n v="2026"/>
    <x v="2"/>
    <n v="9"/>
    <x v="8"/>
  </r>
  <r>
    <n v="2045"/>
    <x v="251"/>
    <n v="3"/>
    <s v="Sep"/>
    <x v="8"/>
    <x v="0"/>
    <x v="1"/>
    <x v="1"/>
    <x v="3"/>
    <s v="Returning"/>
    <x v="2"/>
    <s v="Insulated Bottle"/>
    <n v="1"/>
    <n v="35.68"/>
    <n v="0.05"/>
    <n v="13.37"/>
    <n v="33.896000000000001"/>
    <n v="13.37"/>
    <n v="20.526000000000003"/>
    <n v="0.60555817795610112"/>
    <n v="2026"/>
    <x v="2"/>
    <n v="9"/>
    <x v="8"/>
  </r>
  <r>
    <n v="2610"/>
    <x v="251"/>
    <n v="3"/>
    <s v="Sep"/>
    <x v="8"/>
    <x v="0"/>
    <x v="3"/>
    <x v="8"/>
    <x v="0"/>
    <s v="Returning"/>
    <x v="3"/>
    <s v="Alpine Tent 4P"/>
    <n v="1"/>
    <n v="341.87"/>
    <n v="0.1"/>
    <n v="190.66"/>
    <n v="307.68299999999999"/>
    <n v="190.66"/>
    <n v="117.023"/>
    <n v="0.38033625517171893"/>
    <n v="2026"/>
    <x v="2"/>
    <n v="9"/>
    <x v="8"/>
  </r>
  <r>
    <n v="4210"/>
    <x v="251"/>
    <n v="3"/>
    <s v="Sep"/>
    <x v="8"/>
    <x v="0"/>
    <x v="1"/>
    <x v="6"/>
    <x v="0"/>
    <s v="Returning"/>
    <x v="2"/>
    <s v="Travel Backpack 35L"/>
    <n v="1"/>
    <n v="164.6"/>
    <n v="0"/>
    <n v="87.21"/>
    <n v="164.6"/>
    <n v="87.21"/>
    <n v="77.39"/>
    <n v="0.47017010935601461"/>
    <n v="2026"/>
    <x v="2"/>
    <n v="9"/>
    <x v="8"/>
  </r>
  <r>
    <n v="4584"/>
    <x v="251"/>
    <n v="3"/>
    <s v="Sep"/>
    <x v="8"/>
    <x v="0"/>
    <x v="3"/>
    <x v="8"/>
    <x v="0"/>
    <s v="Returning"/>
    <x v="4"/>
    <s v="Resistance Band Set"/>
    <n v="2"/>
    <n v="41.24"/>
    <n v="0"/>
    <n v="14.46"/>
    <n v="82.48"/>
    <n v="28.92"/>
    <n v="53.56"/>
    <n v="0.64936954413191073"/>
    <n v="2026"/>
    <x v="2"/>
    <n v="9"/>
    <x v="8"/>
  </r>
  <r>
    <n v="44"/>
    <x v="252"/>
    <n v="3"/>
    <s v="Sep"/>
    <x v="8"/>
    <x v="0"/>
    <x v="2"/>
    <x v="10"/>
    <x v="2"/>
    <s v="New"/>
    <x v="0"/>
    <s v="Compact Repair Kit"/>
    <n v="1"/>
    <n v="40.1"/>
    <n v="0"/>
    <n v="16.920000000000002"/>
    <n v="40.1"/>
    <n v="16.920000000000002"/>
    <n v="23.18"/>
    <n v="0.57805486284289276"/>
    <n v="2026"/>
    <x v="2"/>
    <n v="9"/>
    <x v="8"/>
  </r>
  <r>
    <n v="97"/>
    <x v="252"/>
    <n v="3"/>
    <s v="Sep"/>
    <x v="8"/>
    <x v="0"/>
    <x v="1"/>
    <x v="6"/>
    <x v="0"/>
    <s v="New"/>
    <x v="3"/>
    <s v="Portable Camp Stove"/>
    <n v="2"/>
    <n v="80.239999999999995"/>
    <n v="0"/>
    <n v="40.5"/>
    <n v="160.47999999999999"/>
    <n v="81"/>
    <n v="79.47999999999999"/>
    <n v="0.49526420737786636"/>
    <n v="2026"/>
    <x v="2"/>
    <n v="9"/>
    <x v="8"/>
  </r>
  <r>
    <n v="1015"/>
    <x v="252"/>
    <n v="3"/>
    <s v="Sep"/>
    <x v="8"/>
    <x v="0"/>
    <x v="2"/>
    <x v="3"/>
    <x v="0"/>
    <s v="New"/>
    <x v="1"/>
    <s v="Summit Backpack 45L"/>
    <n v="4"/>
    <n v="151.01"/>
    <n v="0"/>
    <n v="80.569999999999993"/>
    <n v="604.04"/>
    <n v="322.27999999999997"/>
    <n v="281.76"/>
    <n v="0.46645917488908023"/>
    <n v="2026"/>
    <x v="2"/>
    <n v="9"/>
    <x v="8"/>
  </r>
  <r>
    <n v="1128"/>
    <x v="252"/>
    <n v="3"/>
    <s v="Sep"/>
    <x v="8"/>
    <x v="0"/>
    <x v="0"/>
    <x v="15"/>
    <x v="3"/>
    <s v="Returning"/>
    <x v="0"/>
    <s v="Trail Bike Light"/>
    <n v="1"/>
    <n v="51.32"/>
    <n v="0.1"/>
    <n v="22.67"/>
    <n v="46.188000000000002"/>
    <n v="22.67"/>
    <n v="23.518000000000001"/>
    <n v="0.50917987356023209"/>
    <n v="2026"/>
    <x v="2"/>
    <n v="9"/>
    <x v="8"/>
  </r>
  <r>
    <n v="3548"/>
    <x v="252"/>
    <n v="3"/>
    <s v="Sep"/>
    <x v="8"/>
    <x v="0"/>
    <x v="3"/>
    <x v="7"/>
    <x v="2"/>
    <s v="Returning"/>
    <x v="1"/>
    <s v="Trekking Poles"/>
    <n v="2"/>
    <n v="72.61"/>
    <n v="0"/>
    <n v="32.68"/>
    <n v="145.22"/>
    <n v="65.36"/>
    <n v="79.86"/>
    <n v="0.54992425285773305"/>
    <n v="2026"/>
    <x v="2"/>
    <n v="9"/>
    <x v="8"/>
  </r>
  <r>
    <n v="242"/>
    <x v="253"/>
    <n v="3"/>
    <s v="Sep"/>
    <x v="8"/>
    <x v="0"/>
    <x v="3"/>
    <x v="13"/>
    <x v="3"/>
    <s v="Business"/>
    <x v="4"/>
    <s v="Resistance Band Set"/>
    <n v="5"/>
    <n v="40.94"/>
    <n v="0"/>
    <n v="14.78"/>
    <n v="204.7"/>
    <n v="73.899999999999991"/>
    <n v="130.80000000000001"/>
    <n v="0.6389838788470934"/>
    <n v="2026"/>
    <x v="2"/>
    <n v="9"/>
    <x v="8"/>
  </r>
  <r>
    <n v="784"/>
    <x v="253"/>
    <n v="3"/>
    <s v="Sep"/>
    <x v="8"/>
    <x v="0"/>
    <x v="2"/>
    <x v="16"/>
    <x v="3"/>
    <s v="New"/>
    <x v="0"/>
    <s v="Commuter Helmet"/>
    <n v="4"/>
    <n v="81.69"/>
    <n v="0"/>
    <n v="42.23"/>
    <n v="326.76"/>
    <n v="168.92"/>
    <n v="157.84"/>
    <n v="0.48304566042355246"/>
    <n v="2026"/>
    <x v="2"/>
    <n v="9"/>
    <x v="8"/>
  </r>
  <r>
    <n v="1535"/>
    <x v="253"/>
    <n v="3"/>
    <s v="Sep"/>
    <x v="8"/>
    <x v="0"/>
    <x v="0"/>
    <x v="15"/>
    <x v="2"/>
    <s v="New"/>
    <x v="0"/>
    <s v="Trail Bike Light"/>
    <n v="1"/>
    <n v="51.25"/>
    <n v="0.05"/>
    <n v="21.99"/>
    <n v="48.6875"/>
    <n v="21.99"/>
    <n v="26.697500000000002"/>
    <n v="0.54834403080872918"/>
    <n v="2026"/>
    <x v="2"/>
    <n v="9"/>
    <x v="8"/>
  </r>
  <r>
    <n v="1687"/>
    <x v="253"/>
    <n v="3"/>
    <s v="Sep"/>
    <x v="8"/>
    <x v="0"/>
    <x v="2"/>
    <x v="16"/>
    <x v="0"/>
    <s v="Returning"/>
    <x v="4"/>
    <s v="Training Mat"/>
    <n v="1"/>
    <n v="50.78"/>
    <n v="0.05"/>
    <n v="22.52"/>
    <n v="48.241"/>
    <n v="22.52"/>
    <n v="25.721"/>
    <n v="0.5331771729441761"/>
    <n v="2026"/>
    <x v="2"/>
    <n v="9"/>
    <x v="8"/>
  </r>
  <r>
    <n v="2162"/>
    <x v="253"/>
    <n v="3"/>
    <s v="Sep"/>
    <x v="8"/>
    <x v="0"/>
    <x v="1"/>
    <x v="1"/>
    <x v="0"/>
    <s v="New"/>
    <x v="2"/>
    <s v="Carry-On Duffel"/>
    <n v="1"/>
    <n v="133.31"/>
    <n v="0.05"/>
    <n v="67.790000000000006"/>
    <n v="126.64449999999999"/>
    <n v="67.790000000000006"/>
    <n v="58.854499999999987"/>
    <n v="0.46472211584395684"/>
    <n v="2026"/>
    <x v="2"/>
    <n v="9"/>
    <x v="8"/>
  </r>
  <r>
    <n v="2307"/>
    <x v="253"/>
    <n v="3"/>
    <s v="Sep"/>
    <x v="8"/>
    <x v="0"/>
    <x v="2"/>
    <x v="2"/>
    <x v="0"/>
    <s v="Returning"/>
    <x v="2"/>
    <s v="Travel Backpack 35L"/>
    <n v="1"/>
    <n v="162.06"/>
    <n v="0"/>
    <n v="86.95"/>
    <n v="162.06"/>
    <n v="86.95"/>
    <n v="75.11"/>
    <n v="0.4634703196347032"/>
    <n v="2026"/>
    <x v="2"/>
    <n v="9"/>
    <x v="8"/>
  </r>
  <r>
    <n v="3976"/>
    <x v="253"/>
    <n v="3"/>
    <s v="Sep"/>
    <x v="8"/>
    <x v="0"/>
    <x v="2"/>
    <x v="5"/>
    <x v="2"/>
    <s v="Returning"/>
    <x v="2"/>
    <s v="Insulated Bottle"/>
    <n v="2"/>
    <n v="37.03"/>
    <n v="0.1"/>
    <n v="13.46"/>
    <n v="66.654000000000011"/>
    <n v="26.92"/>
    <n v="39.734000000000009"/>
    <n v="0.59612326342004984"/>
    <n v="2026"/>
    <x v="2"/>
    <n v="9"/>
    <x v="8"/>
  </r>
  <r>
    <n v="5066"/>
    <x v="253"/>
    <n v="3"/>
    <s v="Sep"/>
    <x v="8"/>
    <x v="0"/>
    <x v="1"/>
    <x v="11"/>
    <x v="0"/>
    <s v="New"/>
    <x v="3"/>
    <s v="Alpine Tent 4P"/>
    <n v="1"/>
    <n v="338.01"/>
    <n v="0"/>
    <n v="190.89"/>
    <n v="338.01"/>
    <n v="190.89"/>
    <n v="147.12"/>
    <n v="0.43525339486997427"/>
    <n v="2026"/>
    <x v="2"/>
    <n v="9"/>
    <x v="8"/>
  </r>
  <r>
    <n v="78"/>
    <x v="254"/>
    <n v="3"/>
    <s v="Sep"/>
    <x v="8"/>
    <x v="0"/>
    <x v="3"/>
    <x v="13"/>
    <x v="0"/>
    <s v="New"/>
    <x v="4"/>
    <s v="Resistance Band Set"/>
    <n v="5"/>
    <n v="40.78"/>
    <n v="0.05"/>
    <n v="14.94"/>
    <n v="193.70499999999998"/>
    <n v="74.7"/>
    <n v="119.00499999999998"/>
    <n v="0.61436204537828132"/>
    <n v="2026"/>
    <x v="2"/>
    <n v="9"/>
    <x v="8"/>
  </r>
  <r>
    <n v="354"/>
    <x v="254"/>
    <n v="3"/>
    <s v="Sep"/>
    <x v="8"/>
    <x v="0"/>
    <x v="2"/>
    <x v="16"/>
    <x v="0"/>
    <s v="Returning"/>
    <x v="0"/>
    <s v="Trail Bike Light"/>
    <n v="4"/>
    <n v="51.47"/>
    <n v="0"/>
    <n v="21.9"/>
    <n v="205.88"/>
    <n v="87.6"/>
    <n v="118.28"/>
    <n v="0.57450942296483387"/>
    <n v="2026"/>
    <x v="2"/>
    <n v="9"/>
    <x v="8"/>
  </r>
  <r>
    <n v="1738"/>
    <x v="254"/>
    <n v="3"/>
    <s v="Sep"/>
    <x v="8"/>
    <x v="0"/>
    <x v="0"/>
    <x v="15"/>
    <x v="1"/>
    <s v="Business"/>
    <x v="1"/>
    <s v="Trail Boots"/>
    <n v="10"/>
    <n v="144.4"/>
    <n v="0.1"/>
    <n v="81.069999999999993"/>
    <n v="1299.6000000000001"/>
    <n v="810.69999999999993"/>
    <n v="488.9000000000002"/>
    <n v="0.37619267466912909"/>
    <n v="2026"/>
    <x v="2"/>
    <n v="9"/>
    <x v="8"/>
  </r>
  <r>
    <n v="1900"/>
    <x v="254"/>
    <n v="3"/>
    <s v="Sep"/>
    <x v="8"/>
    <x v="0"/>
    <x v="1"/>
    <x v="6"/>
    <x v="2"/>
    <s v="New"/>
    <x v="4"/>
    <s v="Training Mat"/>
    <n v="1"/>
    <n v="51.34"/>
    <n v="0.1"/>
    <n v="22.63"/>
    <n v="46.206000000000003"/>
    <n v="22.63"/>
    <n v="23.576000000000004"/>
    <n v="0.51023676578799293"/>
    <n v="2026"/>
    <x v="2"/>
    <n v="9"/>
    <x v="8"/>
  </r>
  <r>
    <n v="3375"/>
    <x v="254"/>
    <n v="3"/>
    <s v="Sep"/>
    <x v="8"/>
    <x v="0"/>
    <x v="1"/>
    <x v="1"/>
    <x v="1"/>
    <s v="Returning"/>
    <x v="2"/>
    <s v="Packing Cube Set"/>
    <n v="6"/>
    <n v="47.72"/>
    <n v="0.1"/>
    <n v="18.41"/>
    <n v="257.68799999999999"/>
    <n v="110.46000000000001"/>
    <n v="147.22799999999998"/>
    <n v="0.57134208810654741"/>
    <n v="2026"/>
    <x v="2"/>
    <n v="9"/>
    <x v="8"/>
  </r>
  <r>
    <n v="3567"/>
    <x v="254"/>
    <n v="3"/>
    <s v="Sep"/>
    <x v="8"/>
    <x v="0"/>
    <x v="1"/>
    <x v="11"/>
    <x v="0"/>
    <s v="Business"/>
    <x v="3"/>
    <s v="Portable Camp Stove"/>
    <n v="1"/>
    <n v="81.489999999999995"/>
    <n v="0.1"/>
    <n v="38.83"/>
    <n v="73.340999999999994"/>
    <n v="38.83"/>
    <n v="34.510999999999996"/>
    <n v="0.47055535103148305"/>
    <n v="2026"/>
    <x v="2"/>
    <n v="9"/>
    <x v="8"/>
  </r>
  <r>
    <n v="4106"/>
    <x v="254"/>
    <n v="3"/>
    <s v="Sep"/>
    <x v="8"/>
    <x v="0"/>
    <x v="1"/>
    <x v="6"/>
    <x v="2"/>
    <s v="Returning"/>
    <x v="0"/>
    <s v="Compact Repair Kit"/>
    <n v="2"/>
    <n v="39.700000000000003"/>
    <n v="0"/>
    <n v="16.32"/>
    <n v="79.400000000000006"/>
    <n v="32.64"/>
    <n v="46.760000000000005"/>
    <n v="0.58891687657430736"/>
    <n v="2026"/>
    <x v="2"/>
    <n v="9"/>
    <x v="8"/>
  </r>
  <r>
    <n v="4293"/>
    <x v="254"/>
    <n v="3"/>
    <s v="Sep"/>
    <x v="8"/>
    <x v="0"/>
    <x v="1"/>
    <x v="12"/>
    <x v="1"/>
    <s v="New"/>
    <x v="3"/>
    <s v="Alpine Tent 4P"/>
    <n v="4"/>
    <n v="344.67"/>
    <n v="0.1"/>
    <n v="195.35"/>
    <n v="1240.8120000000001"/>
    <n v="781.4"/>
    <n v="459.41200000000015"/>
    <n v="0.37025109363868186"/>
    <n v="2026"/>
    <x v="2"/>
    <n v="9"/>
    <x v="8"/>
  </r>
  <r>
    <n v="4859"/>
    <x v="254"/>
    <n v="3"/>
    <s v="Sep"/>
    <x v="8"/>
    <x v="0"/>
    <x v="0"/>
    <x v="0"/>
    <x v="0"/>
    <s v="Returning"/>
    <x v="0"/>
    <s v="Commuter Helmet"/>
    <n v="1"/>
    <n v="80.39"/>
    <n v="0"/>
    <n v="42.85"/>
    <n v="80.39"/>
    <n v="42.85"/>
    <n v="37.54"/>
    <n v="0.46697350416718497"/>
    <n v="2026"/>
    <x v="2"/>
    <n v="9"/>
    <x v="8"/>
  </r>
  <r>
    <n v="770"/>
    <x v="255"/>
    <n v="3"/>
    <s v="Sep"/>
    <x v="8"/>
    <x v="0"/>
    <x v="2"/>
    <x v="3"/>
    <x v="2"/>
    <s v="Returning"/>
    <x v="1"/>
    <s v="Trail Boots"/>
    <n v="1"/>
    <n v="143.66999999999999"/>
    <n v="0.1"/>
    <n v="79.89"/>
    <n v="129.303"/>
    <n v="79.89"/>
    <n v="49.412999999999997"/>
    <n v="0.38214890605786406"/>
    <n v="2026"/>
    <x v="2"/>
    <n v="9"/>
    <x v="8"/>
  </r>
  <r>
    <n v="1375"/>
    <x v="255"/>
    <n v="3"/>
    <s v="Sep"/>
    <x v="8"/>
    <x v="0"/>
    <x v="1"/>
    <x v="12"/>
    <x v="2"/>
    <s v="Returning"/>
    <x v="2"/>
    <s v="Insulated Bottle"/>
    <n v="1"/>
    <n v="35.86"/>
    <n v="0"/>
    <n v="13.33"/>
    <n v="35.86"/>
    <n v="13.33"/>
    <n v="22.53"/>
    <n v="0.62827663134411604"/>
    <n v="2026"/>
    <x v="2"/>
    <n v="9"/>
    <x v="8"/>
  </r>
  <r>
    <n v="2063"/>
    <x v="255"/>
    <n v="3"/>
    <s v="Sep"/>
    <x v="8"/>
    <x v="0"/>
    <x v="1"/>
    <x v="14"/>
    <x v="2"/>
    <s v="Returning"/>
    <x v="2"/>
    <s v="Carry-On Duffel"/>
    <n v="3"/>
    <n v="130.28"/>
    <n v="0.1"/>
    <n v="65.33"/>
    <n v="351.75600000000003"/>
    <n v="195.99"/>
    <n v="155.76600000000002"/>
    <n v="0.44282400300208102"/>
    <n v="2026"/>
    <x v="2"/>
    <n v="9"/>
    <x v="8"/>
  </r>
  <r>
    <n v="2563"/>
    <x v="255"/>
    <n v="3"/>
    <s v="Sep"/>
    <x v="8"/>
    <x v="0"/>
    <x v="1"/>
    <x v="6"/>
    <x v="3"/>
    <s v="Returning"/>
    <x v="1"/>
    <s v="Summit Backpack 45L"/>
    <n v="1"/>
    <n v="157.88999999999999"/>
    <n v="0.1"/>
    <n v="78.209999999999994"/>
    <n v="142.101"/>
    <n v="78.209999999999994"/>
    <n v="63.891000000000005"/>
    <n v="0.44961682183798851"/>
    <n v="2026"/>
    <x v="2"/>
    <n v="9"/>
    <x v="8"/>
  </r>
  <r>
    <n v="2786"/>
    <x v="255"/>
    <n v="3"/>
    <s v="Sep"/>
    <x v="8"/>
    <x v="0"/>
    <x v="3"/>
    <x v="8"/>
    <x v="0"/>
    <s v="New"/>
    <x v="4"/>
    <s v="Resistance Band Set"/>
    <n v="2"/>
    <n v="40.83"/>
    <n v="0"/>
    <n v="14.56"/>
    <n v="81.66"/>
    <n v="29.12"/>
    <n v="52.539999999999992"/>
    <n v="0.64339946118050451"/>
    <n v="2026"/>
    <x v="2"/>
    <n v="9"/>
    <x v="8"/>
  </r>
  <r>
    <n v="3269"/>
    <x v="255"/>
    <n v="3"/>
    <s v="Sep"/>
    <x v="8"/>
    <x v="0"/>
    <x v="2"/>
    <x v="16"/>
    <x v="2"/>
    <s v="New"/>
    <x v="4"/>
    <s v="Recovery Roller"/>
    <n v="2"/>
    <n v="37.119999999999997"/>
    <n v="0"/>
    <n v="14.26"/>
    <n v="74.239999999999995"/>
    <n v="28.52"/>
    <n v="45.72"/>
    <n v="0.61584051724137934"/>
    <n v="2026"/>
    <x v="2"/>
    <n v="9"/>
    <x v="8"/>
  </r>
  <r>
    <n v="3346"/>
    <x v="255"/>
    <n v="3"/>
    <s v="Sep"/>
    <x v="8"/>
    <x v="0"/>
    <x v="3"/>
    <x v="8"/>
    <x v="0"/>
    <s v="Returning"/>
    <x v="3"/>
    <s v="Compact Sleeping Bag"/>
    <n v="2"/>
    <n v="124.04"/>
    <n v="0.05"/>
    <n v="59.29"/>
    <n v="235.67599999999999"/>
    <n v="118.58"/>
    <n v="117.09599999999999"/>
    <n v="0.49685160983723414"/>
    <n v="2026"/>
    <x v="2"/>
    <n v="9"/>
    <x v="8"/>
  </r>
  <r>
    <n v="4097"/>
    <x v="255"/>
    <n v="3"/>
    <s v="Sep"/>
    <x v="8"/>
    <x v="0"/>
    <x v="1"/>
    <x v="12"/>
    <x v="0"/>
    <s v="Returning"/>
    <x v="1"/>
    <s v="Trail Boots"/>
    <n v="1"/>
    <n v="142.36000000000001"/>
    <n v="0"/>
    <n v="78.3"/>
    <n v="142.36000000000001"/>
    <n v="78.3"/>
    <n v="64.060000000000016"/>
    <n v="0.44998595110986239"/>
    <n v="2026"/>
    <x v="2"/>
    <n v="9"/>
    <x v="8"/>
  </r>
  <r>
    <n v="4208"/>
    <x v="255"/>
    <n v="3"/>
    <s v="Sep"/>
    <x v="8"/>
    <x v="0"/>
    <x v="1"/>
    <x v="12"/>
    <x v="1"/>
    <s v="Business"/>
    <x v="0"/>
    <s v="Cycling Pack 12L"/>
    <n v="6"/>
    <n v="104.11"/>
    <n v="0.1"/>
    <n v="49"/>
    <n v="562.19399999999996"/>
    <n v="294"/>
    <n v="268.19399999999996"/>
    <n v="0.47704884790659446"/>
    <n v="2026"/>
    <x v="2"/>
    <n v="9"/>
    <x v="8"/>
  </r>
  <r>
    <n v="4606"/>
    <x v="255"/>
    <n v="3"/>
    <s v="Sep"/>
    <x v="8"/>
    <x v="0"/>
    <x v="3"/>
    <x v="8"/>
    <x v="0"/>
    <s v="Business"/>
    <x v="3"/>
    <s v="Alpine Tent 4P"/>
    <n v="1"/>
    <n v="335.02"/>
    <n v="0.05"/>
    <n v="198.44"/>
    <n v="318.26899999999995"/>
    <n v="198.44"/>
    <n v="119.82899999999995"/>
    <n v="0.3765022669502841"/>
    <n v="2026"/>
    <x v="2"/>
    <n v="9"/>
    <x v="8"/>
  </r>
  <r>
    <n v="222"/>
    <x v="256"/>
    <n v="3"/>
    <s v="Sep"/>
    <x v="8"/>
    <x v="0"/>
    <x v="1"/>
    <x v="12"/>
    <x v="0"/>
    <s v="Returning"/>
    <x v="0"/>
    <s v="Trail Bike Light"/>
    <n v="2"/>
    <n v="49.69"/>
    <n v="0.05"/>
    <n v="22.55"/>
    <n v="94.410999999999987"/>
    <n v="45.1"/>
    <n v="49.310999999999986"/>
    <n v="0.52230142674052804"/>
    <n v="2026"/>
    <x v="2"/>
    <n v="9"/>
    <x v="8"/>
  </r>
  <r>
    <n v="241"/>
    <x v="256"/>
    <n v="3"/>
    <s v="Sep"/>
    <x v="8"/>
    <x v="0"/>
    <x v="2"/>
    <x v="5"/>
    <x v="0"/>
    <s v="Returning"/>
    <x v="0"/>
    <s v="Trail Bike Light"/>
    <n v="4"/>
    <n v="50.5"/>
    <n v="0"/>
    <n v="23.02"/>
    <n v="202"/>
    <n v="92.08"/>
    <n v="109.92"/>
    <n v="0.5441584158415842"/>
    <n v="2026"/>
    <x v="2"/>
    <n v="9"/>
    <x v="8"/>
  </r>
  <r>
    <n v="753"/>
    <x v="256"/>
    <n v="3"/>
    <s v="Sep"/>
    <x v="8"/>
    <x v="0"/>
    <x v="3"/>
    <x v="4"/>
    <x v="2"/>
    <s v="Returning"/>
    <x v="2"/>
    <s v="Packing Cube Set"/>
    <n v="1"/>
    <n v="47.55"/>
    <n v="0.05"/>
    <n v="18.350000000000001"/>
    <n v="45.172499999999992"/>
    <n v="18.350000000000001"/>
    <n v="26.822499999999991"/>
    <n v="0.5937794011843488"/>
    <n v="2026"/>
    <x v="2"/>
    <n v="9"/>
    <x v="8"/>
  </r>
  <r>
    <n v="2530"/>
    <x v="256"/>
    <n v="3"/>
    <s v="Sep"/>
    <x v="8"/>
    <x v="0"/>
    <x v="3"/>
    <x v="7"/>
    <x v="0"/>
    <s v="New"/>
    <x v="2"/>
    <s v="Packing Cube Set"/>
    <n v="6"/>
    <n v="46.16"/>
    <n v="0.1"/>
    <n v="18.39"/>
    <n v="249.26399999999998"/>
    <n v="110.34"/>
    <n v="138.92399999999998"/>
    <n v="0.55733679953783932"/>
    <n v="2026"/>
    <x v="2"/>
    <n v="9"/>
    <x v="8"/>
  </r>
  <r>
    <n v="572"/>
    <x v="257"/>
    <n v="3"/>
    <s v="Sep"/>
    <x v="8"/>
    <x v="0"/>
    <x v="0"/>
    <x v="15"/>
    <x v="2"/>
    <s v="Returning"/>
    <x v="2"/>
    <s v="Carry-On Duffel"/>
    <n v="2"/>
    <n v="135.79"/>
    <n v="0.05"/>
    <n v="66.53"/>
    <n v="258.00099999999998"/>
    <n v="133.06"/>
    <n v="124.94099999999997"/>
    <n v="0.48426556486215167"/>
    <n v="2026"/>
    <x v="2"/>
    <n v="9"/>
    <x v="8"/>
  </r>
  <r>
    <n v="874"/>
    <x v="257"/>
    <n v="3"/>
    <s v="Sep"/>
    <x v="8"/>
    <x v="0"/>
    <x v="0"/>
    <x v="15"/>
    <x v="0"/>
    <s v="Returning"/>
    <x v="1"/>
    <s v="Trail Boots"/>
    <n v="2"/>
    <n v="141.91999999999999"/>
    <n v="0"/>
    <n v="79.900000000000006"/>
    <n v="283.83999999999997"/>
    <n v="159.80000000000001"/>
    <n v="124.03999999999996"/>
    <n v="0.43700676437429531"/>
    <n v="2026"/>
    <x v="2"/>
    <n v="9"/>
    <x v="8"/>
  </r>
  <r>
    <n v="937"/>
    <x v="257"/>
    <n v="3"/>
    <s v="Sep"/>
    <x v="8"/>
    <x v="0"/>
    <x v="3"/>
    <x v="4"/>
    <x v="3"/>
    <s v="Business"/>
    <x v="1"/>
    <s v="Trail Boots"/>
    <n v="1"/>
    <n v="146.41"/>
    <n v="0.15"/>
    <n v="80.87"/>
    <n v="124.4485"/>
    <n v="80.87"/>
    <n v="43.578499999999991"/>
    <n v="0.35017296311325563"/>
    <n v="2026"/>
    <x v="2"/>
    <n v="9"/>
    <x v="8"/>
  </r>
  <r>
    <n v="1229"/>
    <x v="257"/>
    <n v="3"/>
    <s v="Sep"/>
    <x v="8"/>
    <x v="0"/>
    <x v="1"/>
    <x v="1"/>
    <x v="3"/>
    <s v="New"/>
    <x v="0"/>
    <s v="Compact Repair Kit"/>
    <n v="5"/>
    <n v="40.17"/>
    <n v="0"/>
    <n v="16.27"/>
    <n v="200.85000000000002"/>
    <n v="81.349999999999994"/>
    <n v="119.50000000000003"/>
    <n v="0.59497137167040082"/>
    <n v="2026"/>
    <x v="2"/>
    <n v="9"/>
    <x v="8"/>
  </r>
  <r>
    <n v="2186"/>
    <x v="257"/>
    <n v="3"/>
    <s v="Sep"/>
    <x v="8"/>
    <x v="0"/>
    <x v="2"/>
    <x v="2"/>
    <x v="0"/>
    <s v="Returning"/>
    <x v="1"/>
    <s v="Hiking Daypack 20L"/>
    <n v="2"/>
    <n v="91.6"/>
    <n v="0"/>
    <n v="46.54"/>
    <n v="183.2"/>
    <n v="93.08"/>
    <n v="90.11999999999999"/>
    <n v="0.49192139737991264"/>
    <n v="2026"/>
    <x v="2"/>
    <n v="9"/>
    <x v="8"/>
  </r>
  <r>
    <n v="2922"/>
    <x v="257"/>
    <n v="3"/>
    <s v="Sep"/>
    <x v="8"/>
    <x v="0"/>
    <x v="2"/>
    <x v="2"/>
    <x v="0"/>
    <s v="New"/>
    <x v="4"/>
    <s v="Weighted Vest"/>
    <n v="4"/>
    <n v="121.47"/>
    <n v="0.05"/>
    <n v="67.650000000000006"/>
    <n v="461.58599999999996"/>
    <n v="270.60000000000002"/>
    <n v="190.98599999999993"/>
    <n v="0.41376038268058379"/>
    <n v="2026"/>
    <x v="2"/>
    <n v="9"/>
    <x v="8"/>
  </r>
  <r>
    <n v="3140"/>
    <x v="257"/>
    <n v="3"/>
    <s v="Sep"/>
    <x v="8"/>
    <x v="0"/>
    <x v="1"/>
    <x v="12"/>
    <x v="3"/>
    <s v="New"/>
    <x v="3"/>
    <s v="Compact Sleeping Bag"/>
    <n v="2"/>
    <n v="122.69"/>
    <n v="0"/>
    <n v="61.4"/>
    <n v="245.38"/>
    <n v="122.8"/>
    <n v="122.58"/>
    <n v="0.49955171570625151"/>
    <n v="2026"/>
    <x v="2"/>
    <n v="9"/>
    <x v="8"/>
  </r>
  <r>
    <n v="3369"/>
    <x v="257"/>
    <n v="3"/>
    <s v="Sep"/>
    <x v="8"/>
    <x v="0"/>
    <x v="1"/>
    <x v="12"/>
    <x v="3"/>
    <s v="New"/>
    <x v="2"/>
    <s v="Packing Cube Set"/>
    <n v="1"/>
    <n v="45.59"/>
    <n v="0"/>
    <n v="18.28"/>
    <n v="45.59"/>
    <n v="18.28"/>
    <n v="27.310000000000002"/>
    <n v="0.59903487606931349"/>
    <n v="2026"/>
    <x v="2"/>
    <n v="9"/>
    <x v="8"/>
  </r>
  <r>
    <n v="4865"/>
    <x v="257"/>
    <n v="3"/>
    <s v="Sep"/>
    <x v="8"/>
    <x v="0"/>
    <x v="3"/>
    <x v="4"/>
    <x v="0"/>
    <s v="Returning"/>
    <x v="0"/>
    <s v="Commuter Helmet"/>
    <n v="1"/>
    <n v="83.8"/>
    <n v="0"/>
    <n v="42.23"/>
    <n v="83.8"/>
    <n v="42.23"/>
    <n v="41.57"/>
    <n v="0.49606205250596663"/>
    <n v="2026"/>
    <x v="2"/>
    <n v="9"/>
    <x v="8"/>
  </r>
  <r>
    <n v="103"/>
    <x v="258"/>
    <n v="3"/>
    <s v="Sep"/>
    <x v="8"/>
    <x v="0"/>
    <x v="2"/>
    <x v="3"/>
    <x v="0"/>
    <s v="New"/>
    <x v="2"/>
    <s v="Carry-On Duffel"/>
    <n v="1"/>
    <n v="132.58000000000001"/>
    <n v="0.15"/>
    <n v="67.62"/>
    <n v="112.69300000000001"/>
    <n v="67.62"/>
    <n v="45.073000000000008"/>
    <n v="0.39996273060438536"/>
    <n v="2026"/>
    <x v="2"/>
    <n v="9"/>
    <x v="8"/>
  </r>
  <r>
    <n v="4500"/>
    <x v="258"/>
    <n v="3"/>
    <s v="Sep"/>
    <x v="8"/>
    <x v="0"/>
    <x v="3"/>
    <x v="8"/>
    <x v="0"/>
    <s v="New"/>
    <x v="3"/>
    <s v="Compact Sleeping Bag"/>
    <n v="2"/>
    <n v="122.12"/>
    <n v="0.05"/>
    <n v="61.76"/>
    <n v="232.02799999999999"/>
    <n v="123.52"/>
    <n v="108.508"/>
    <n v="0.46765045597945076"/>
    <n v="2026"/>
    <x v="2"/>
    <n v="9"/>
    <x v="8"/>
  </r>
  <r>
    <n v="5093"/>
    <x v="258"/>
    <n v="3"/>
    <s v="Sep"/>
    <x v="8"/>
    <x v="0"/>
    <x v="0"/>
    <x v="0"/>
    <x v="1"/>
    <s v="Business"/>
    <x v="1"/>
    <s v="Trail Boots"/>
    <n v="3"/>
    <n v="140.47"/>
    <n v="0.15"/>
    <n v="81.739999999999995"/>
    <n v="358.19849999999997"/>
    <n v="245.21999999999997"/>
    <n v="112.9785"/>
    <n v="0.31540751845694498"/>
    <n v="2026"/>
    <x v="2"/>
    <n v="9"/>
    <x v="8"/>
  </r>
  <r>
    <n v="5147"/>
    <x v="258"/>
    <n v="3"/>
    <s v="Sep"/>
    <x v="8"/>
    <x v="0"/>
    <x v="3"/>
    <x v="13"/>
    <x v="0"/>
    <s v="New"/>
    <x v="1"/>
    <s v="Trail Boots"/>
    <n v="2"/>
    <n v="145.35"/>
    <n v="0.05"/>
    <n v="78.39"/>
    <n v="276.16499999999996"/>
    <n v="156.78"/>
    <n v="119.38499999999996"/>
    <n v="0.4322959100537721"/>
    <n v="2026"/>
    <x v="2"/>
    <n v="9"/>
    <x v="8"/>
  </r>
  <r>
    <n v="365"/>
    <x v="259"/>
    <n v="3"/>
    <s v="Sep"/>
    <x v="8"/>
    <x v="0"/>
    <x v="3"/>
    <x v="8"/>
    <x v="3"/>
    <s v="Returning"/>
    <x v="3"/>
    <s v="Compact Sleeping Bag"/>
    <n v="2"/>
    <n v="121.25"/>
    <n v="0"/>
    <n v="61.5"/>
    <n v="242.5"/>
    <n v="123"/>
    <n v="119.5"/>
    <n v="0.4927835051546392"/>
    <n v="2026"/>
    <x v="2"/>
    <n v="9"/>
    <x v="8"/>
  </r>
  <r>
    <n v="494"/>
    <x v="259"/>
    <n v="3"/>
    <s v="Sep"/>
    <x v="8"/>
    <x v="0"/>
    <x v="3"/>
    <x v="4"/>
    <x v="0"/>
    <s v="New"/>
    <x v="2"/>
    <s v="Insulated Bottle"/>
    <n v="1"/>
    <n v="35.94"/>
    <n v="0.1"/>
    <n v="13.19"/>
    <n v="32.345999999999997"/>
    <n v="13.19"/>
    <n v="19.155999999999999"/>
    <n v="0.59222160390774747"/>
    <n v="2026"/>
    <x v="2"/>
    <n v="9"/>
    <x v="8"/>
  </r>
  <r>
    <n v="665"/>
    <x v="259"/>
    <n v="3"/>
    <s v="Sep"/>
    <x v="8"/>
    <x v="0"/>
    <x v="1"/>
    <x v="14"/>
    <x v="0"/>
    <s v="New"/>
    <x v="0"/>
    <s v="Cycling Pack 12L"/>
    <n v="1"/>
    <n v="101.18"/>
    <n v="0.1"/>
    <n v="49.38"/>
    <n v="91.062000000000012"/>
    <n v="49.38"/>
    <n v="41.682000000000009"/>
    <n v="0.45773209461685449"/>
    <n v="2026"/>
    <x v="2"/>
    <n v="9"/>
    <x v="8"/>
  </r>
  <r>
    <n v="2067"/>
    <x v="259"/>
    <n v="3"/>
    <s v="Sep"/>
    <x v="8"/>
    <x v="0"/>
    <x v="3"/>
    <x v="7"/>
    <x v="2"/>
    <s v="New"/>
    <x v="0"/>
    <s v="Commuter Helmet"/>
    <n v="2"/>
    <n v="82.47"/>
    <n v="0"/>
    <n v="42.49"/>
    <n v="164.94"/>
    <n v="84.98"/>
    <n v="79.959999999999994"/>
    <n v="0.48478234509518608"/>
    <n v="2026"/>
    <x v="2"/>
    <n v="9"/>
    <x v="8"/>
  </r>
  <r>
    <n v="2648"/>
    <x v="259"/>
    <n v="3"/>
    <s v="Sep"/>
    <x v="8"/>
    <x v="0"/>
    <x v="2"/>
    <x v="16"/>
    <x v="3"/>
    <s v="New"/>
    <x v="4"/>
    <s v="Training Mat"/>
    <n v="1"/>
    <n v="50.47"/>
    <n v="0.05"/>
    <n v="22.27"/>
    <n v="47.946499999999993"/>
    <n v="22.27"/>
    <n v="25.676499999999994"/>
    <n v="0.53552396942425406"/>
    <n v="2026"/>
    <x v="2"/>
    <n v="9"/>
    <x v="8"/>
  </r>
  <r>
    <n v="3074"/>
    <x v="259"/>
    <n v="3"/>
    <s v="Sep"/>
    <x v="8"/>
    <x v="0"/>
    <x v="3"/>
    <x v="8"/>
    <x v="1"/>
    <s v="Business"/>
    <x v="3"/>
    <s v="Portable Camp Stove"/>
    <n v="5"/>
    <n v="82.63"/>
    <n v="0.15"/>
    <n v="38.630000000000003"/>
    <n v="351.17749999999995"/>
    <n v="193.15"/>
    <n v="158.02749999999995"/>
    <n v="0.44999323703824978"/>
    <n v="2026"/>
    <x v="2"/>
    <n v="9"/>
    <x v="8"/>
  </r>
  <r>
    <n v="259"/>
    <x v="260"/>
    <n v="3"/>
    <s v="Sep"/>
    <x v="8"/>
    <x v="0"/>
    <x v="3"/>
    <x v="8"/>
    <x v="2"/>
    <s v="Business"/>
    <x v="2"/>
    <s v="Travel Backpack 35L"/>
    <n v="4"/>
    <n v="168.48"/>
    <n v="0.1"/>
    <n v="89.85"/>
    <n v="606.52800000000002"/>
    <n v="359.4"/>
    <n v="247.12800000000004"/>
    <n v="0.4074469768914214"/>
    <n v="2026"/>
    <x v="2"/>
    <n v="9"/>
    <x v="8"/>
  </r>
  <r>
    <n v="997"/>
    <x v="260"/>
    <n v="3"/>
    <s v="Sep"/>
    <x v="8"/>
    <x v="0"/>
    <x v="1"/>
    <x v="11"/>
    <x v="3"/>
    <s v="Returning"/>
    <x v="3"/>
    <s v="Compact Sleeping Bag"/>
    <n v="2"/>
    <n v="121.82"/>
    <n v="0"/>
    <n v="61.92"/>
    <n v="243.64"/>
    <n v="123.84"/>
    <n v="119.79999999999998"/>
    <n v="0.49170907896897059"/>
    <n v="2026"/>
    <x v="2"/>
    <n v="9"/>
    <x v="8"/>
  </r>
  <r>
    <n v="2102"/>
    <x v="260"/>
    <n v="3"/>
    <s v="Sep"/>
    <x v="8"/>
    <x v="0"/>
    <x v="0"/>
    <x v="15"/>
    <x v="2"/>
    <s v="Returning"/>
    <x v="0"/>
    <s v="Trail Bike Light"/>
    <n v="1"/>
    <n v="50.02"/>
    <n v="0.1"/>
    <n v="22.47"/>
    <n v="45.018000000000001"/>
    <n v="22.47"/>
    <n v="22.548000000000002"/>
    <n v="0.50086632013861121"/>
    <n v="2026"/>
    <x v="2"/>
    <n v="9"/>
    <x v="8"/>
  </r>
  <r>
    <n v="2452"/>
    <x v="260"/>
    <n v="3"/>
    <s v="Sep"/>
    <x v="8"/>
    <x v="0"/>
    <x v="2"/>
    <x v="5"/>
    <x v="0"/>
    <s v="New"/>
    <x v="4"/>
    <s v="Training Mat"/>
    <n v="1"/>
    <n v="50.17"/>
    <n v="0.1"/>
    <n v="21.99"/>
    <n v="45.153000000000006"/>
    <n v="21.99"/>
    <n v="23.163000000000007"/>
    <n v="0.51298917015480705"/>
    <n v="2026"/>
    <x v="2"/>
    <n v="9"/>
    <x v="8"/>
  </r>
  <r>
    <n v="2761"/>
    <x v="260"/>
    <n v="3"/>
    <s v="Sep"/>
    <x v="8"/>
    <x v="0"/>
    <x v="0"/>
    <x v="15"/>
    <x v="1"/>
    <s v="Business"/>
    <x v="3"/>
    <s v="Compact Sleeping Bag"/>
    <n v="5"/>
    <n v="124.51"/>
    <n v="0.1"/>
    <n v="60.29"/>
    <n v="560.29500000000007"/>
    <n v="301.45"/>
    <n v="258.84500000000008"/>
    <n v="0.46197984990049895"/>
    <n v="2026"/>
    <x v="2"/>
    <n v="9"/>
    <x v="8"/>
  </r>
  <r>
    <n v="3993"/>
    <x v="260"/>
    <n v="3"/>
    <s v="Sep"/>
    <x v="8"/>
    <x v="0"/>
    <x v="1"/>
    <x v="12"/>
    <x v="3"/>
    <s v="Returning"/>
    <x v="1"/>
    <s v="Summit Backpack 45L"/>
    <n v="1"/>
    <n v="153.68"/>
    <n v="0.05"/>
    <n v="77.42"/>
    <n v="145.99600000000001"/>
    <n v="77.42"/>
    <n v="68.576000000000008"/>
    <n v="0.46971149894517661"/>
    <n v="2026"/>
    <x v="2"/>
    <n v="9"/>
    <x v="8"/>
  </r>
  <r>
    <n v="4343"/>
    <x v="260"/>
    <n v="3"/>
    <s v="Sep"/>
    <x v="8"/>
    <x v="0"/>
    <x v="1"/>
    <x v="12"/>
    <x v="3"/>
    <s v="New"/>
    <x v="3"/>
    <s v="Compact Sleeping Bag"/>
    <n v="2"/>
    <n v="121.37"/>
    <n v="0.05"/>
    <n v="60.13"/>
    <n v="230.60300000000001"/>
    <n v="120.26"/>
    <n v="110.343"/>
    <n v="0.47849767782726155"/>
    <n v="2026"/>
    <x v="2"/>
    <n v="9"/>
    <x v="8"/>
  </r>
  <r>
    <n v="4429"/>
    <x v="260"/>
    <n v="3"/>
    <s v="Sep"/>
    <x v="8"/>
    <x v="0"/>
    <x v="0"/>
    <x v="15"/>
    <x v="0"/>
    <s v="Business"/>
    <x v="1"/>
    <s v="Trail Boots"/>
    <n v="2"/>
    <n v="145.1"/>
    <n v="0.1"/>
    <n v="77.62"/>
    <n v="261.18"/>
    <n v="155.24"/>
    <n v="105.94"/>
    <n v="0.40562064476606169"/>
    <n v="2026"/>
    <x v="2"/>
    <n v="9"/>
    <x v="8"/>
  </r>
  <r>
    <n v="4824"/>
    <x v="260"/>
    <n v="3"/>
    <s v="Sep"/>
    <x v="8"/>
    <x v="0"/>
    <x v="3"/>
    <x v="8"/>
    <x v="0"/>
    <s v="Returning"/>
    <x v="4"/>
    <s v="Recovery Roller"/>
    <n v="1"/>
    <n v="36.729999999999997"/>
    <n v="0.05"/>
    <n v="14.11"/>
    <n v="34.893499999999996"/>
    <n v="14.11"/>
    <n v="20.783499999999997"/>
    <n v="0.59562669265049362"/>
    <n v="2026"/>
    <x v="2"/>
    <n v="9"/>
    <x v="8"/>
  </r>
  <r>
    <n v="4881"/>
    <x v="260"/>
    <n v="3"/>
    <s v="Sep"/>
    <x v="8"/>
    <x v="0"/>
    <x v="2"/>
    <x v="2"/>
    <x v="0"/>
    <s v="Business"/>
    <x v="2"/>
    <s v="Carry-On Duffel"/>
    <n v="4"/>
    <n v="134.15"/>
    <n v="0.05"/>
    <n v="65.58"/>
    <n v="509.77"/>
    <n v="262.32"/>
    <n v="247.45"/>
    <n v="0.48541499107440611"/>
    <n v="2026"/>
    <x v="2"/>
    <n v="9"/>
    <x v="8"/>
  </r>
  <r>
    <n v="5138"/>
    <x v="260"/>
    <n v="3"/>
    <s v="Sep"/>
    <x v="8"/>
    <x v="0"/>
    <x v="0"/>
    <x v="0"/>
    <x v="1"/>
    <s v="Business"/>
    <x v="1"/>
    <s v="Hiking Daypack 20L"/>
    <n v="8"/>
    <n v="94.21"/>
    <n v="0.1"/>
    <n v="45.05"/>
    <n v="678.31200000000001"/>
    <n v="360.4"/>
    <n v="317.91200000000003"/>
    <n v="0.46868107891353833"/>
    <n v="2026"/>
    <x v="2"/>
    <n v="9"/>
    <x v="8"/>
  </r>
  <r>
    <n v="1214"/>
    <x v="261"/>
    <n v="3"/>
    <s v="Sep"/>
    <x v="8"/>
    <x v="0"/>
    <x v="0"/>
    <x v="15"/>
    <x v="2"/>
    <s v="Returning"/>
    <x v="3"/>
    <s v="Trail Tent 2P"/>
    <n v="1"/>
    <n v="198.29"/>
    <n v="0.05"/>
    <n v="106.24"/>
    <n v="188.37549999999999"/>
    <n v="106.24"/>
    <n v="82.135499999999993"/>
    <n v="0.436020076920831"/>
    <n v="2026"/>
    <x v="2"/>
    <n v="9"/>
    <x v="8"/>
  </r>
  <r>
    <n v="1346"/>
    <x v="261"/>
    <n v="3"/>
    <s v="Sep"/>
    <x v="8"/>
    <x v="0"/>
    <x v="1"/>
    <x v="14"/>
    <x v="3"/>
    <s v="Returning"/>
    <x v="2"/>
    <s v="Travel Backpack 35L"/>
    <n v="3"/>
    <n v="166.21"/>
    <n v="0.05"/>
    <n v="85.03"/>
    <n v="473.69849999999997"/>
    <n v="255.09"/>
    <n v="218.60849999999996"/>
    <n v="0.4614929116304991"/>
    <n v="2026"/>
    <x v="2"/>
    <n v="9"/>
    <x v="8"/>
  </r>
  <r>
    <n v="1361"/>
    <x v="261"/>
    <n v="3"/>
    <s v="Sep"/>
    <x v="8"/>
    <x v="0"/>
    <x v="1"/>
    <x v="6"/>
    <x v="3"/>
    <s v="New"/>
    <x v="0"/>
    <s v="Compact Repair Kit"/>
    <n v="1"/>
    <n v="40.700000000000003"/>
    <n v="0.05"/>
    <n v="16.43"/>
    <n v="38.664999999999999"/>
    <n v="16.43"/>
    <n v="22.234999999999999"/>
    <n v="0.57506789085736454"/>
    <n v="2026"/>
    <x v="2"/>
    <n v="9"/>
    <x v="8"/>
  </r>
  <r>
    <n v="2728"/>
    <x v="261"/>
    <n v="3"/>
    <s v="Sep"/>
    <x v="8"/>
    <x v="0"/>
    <x v="0"/>
    <x v="15"/>
    <x v="0"/>
    <s v="New"/>
    <x v="1"/>
    <s v="Summit Backpack 45L"/>
    <n v="3"/>
    <n v="153.5"/>
    <n v="0"/>
    <n v="80.819999999999993"/>
    <n v="460.5"/>
    <n v="242.45999999999998"/>
    <n v="218.04000000000002"/>
    <n v="0.47348534201954401"/>
    <n v="2026"/>
    <x v="2"/>
    <n v="9"/>
    <x v="8"/>
  </r>
  <r>
    <n v="2788"/>
    <x v="261"/>
    <n v="3"/>
    <s v="Sep"/>
    <x v="8"/>
    <x v="0"/>
    <x v="1"/>
    <x v="12"/>
    <x v="3"/>
    <s v="New"/>
    <x v="1"/>
    <s v="Trekking Poles"/>
    <n v="1"/>
    <n v="70.430000000000007"/>
    <n v="0"/>
    <n v="31.51"/>
    <n v="70.430000000000007"/>
    <n v="31.51"/>
    <n v="38.92"/>
    <n v="0.55260542382507449"/>
    <n v="2026"/>
    <x v="2"/>
    <n v="9"/>
    <x v="8"/>
  </r>
  <r>
    <n v="2932"/>
    <x v="261"/>
    <n v="3"/>
    <s v="Sep"/>
    <x v="8"/>
    <x v="0"/>
    <x v="0"/>
    <x v="15"/>
    <x v="2"/>
    <s v="Business"/>
    <x v="0"/>
    <s v="Trail Bike Light"/>
    <n v="4"/>
    <n v="49.93"/>
    <n v="0"/>
    <n v="22.99"/>
    <n v="199.72"/>
    <n v="91.96"/>
    <n v="107.76"/>
    <n v="0.53955537752853999"/>
    <n v="2026"/>
    <x v="2"/>
    <n v="9"/>
    <x v="8"/>
  </r>
  <r>
    <n v="3399"/>
    <x v="261"/>
    <n v="3"/>
    <s v="Sep"/>
    <x v="8"/>
    <x v="0"/>
    <x v="1"/>
    <x v="12"/>
    <x v="2"/>
    <s v="Returning"/>
    <x v="0"/>
    <s v="Trail Bike Light"/>
    <n v="1"/>
    <n v="50.18"/>
    <n v="0"/>
    <n v="22.92"/>
    <n v="50.18"/>
    <n v="22.92"/>
    <n v="27.259999999999998"/>
    <n v="0.54324432044639293"/>
    <n v="2026"/>
    <x v="2"/>
    <n v="9"/>
    <x v="8"/>
  </r>
  <r>
    <n v="3588"/>
    <x v="261"/>
    <n v="3"/>
    <s v="Sep"/>
    <x v="8"/>
    <x v="0"/>
    <x v="3"/>
    <x v="13"/>
    <x v="2"/>
    <s v="New"/>
    <x v="2"/>
    <s v="Travel Backpack 35L"/>
    <n v="2"/>
    <n v="164.01"/>
    <n v="0.15"/>
    <n v="87.14"/>
    <n v="278.81699999999995"/>
    <n v="174.28"/>
    <n v="104.53699999999995"/>
    <n v="0.37493050997607741"/>
    <n v="2026"/>
    <x v="2"/>
    <n v="9"/>
    <x v="8"/>
  </r>
  <r>
    <n v="3603"/>
    <x v="261"/>
    <n v="3"/>
    <s v="Sep"/>
    <x v="8"/>
    <x v="0"/>
    <x v="1"/>
    <x v="14"/>
    <x v="3"/>
    <s v="Returning"/>
    <x v="0"/>
    <s v="Commuter Helmet"/>
    <n v="2"/>
    <n v="83.77"/>
    <n v="0"/>
    <n v="43.32"/>
    <n v="167.54"/>
    <n v="86.64"/>
    <n v="80.899999999999991"/>
    <n v="0.4828697624447893"/>
    <n v="2026"/>
    <x v="2"/>
    <n v="9"/>
    <x v="8"/>
  </r>
  <r>
    <n v="3845"/>
    <x v="261"/>
    <n v="3"/>
    <s v="Sep"/>
    <x v="8"/>
    <x v="0"/>
    <x v="3"/>
    <x v="8"/>
    <x v="0"/>
    <s v="New"/>
    <x v="3"/>
    <s v="Portable Camp Stove"/>
    <n v="1"/>
    <n v="81.84"/>
    <n v="0"/>
    <n v="38.5"/>
    <n v="81.84"/>
    <n v="38.5"/>
    <n v="43.34"/>
    <n v="0.52956989247311825"/>
    <n v="2026"/>
    <x v="2"/>
    <n v="9"/>
    <x v="8"/>
  </r>
  <r>
    <n v="4191"/>
    <x v="261"/>
    <n v="3"/>
    <s v="Sep"/>
    <x v="8"/>
    <x v="0"/>
    <x v="2"/>
    <x v="5"/>
    <x v="3"/>
    <s v="Returning"/>
    <x v="4"/>
    <s v="Resistance Band Set"/>
    <n v="1"/>
    <n v="40.32"/>
    <n v="0.15"/>
    <n v="14.39"/>
    <n v="34.271999999999998"/>
    <n v="14.39"/>
    <n v="19.881999999999998"/>
    <n v="0.58012371615312786"/>
    <n v="2026"/>
    <x v="2"/>
    <n v="9"/>
    <x v="8"/>
  </r>
  <r>
    <n v="4269"/>
    <x v="261"/>
    <n v="3"/>
    <s v="Sep"/>
    <x v="8"/>
    <x v="0"/>
    <x v="2"/>
    <x v="16"/>
    <x v="1"/>
    <s v="Business"/>
    <x v="1"/>
    <s v="Summit Backpack 45L"/>
    <n v="4"/>
    <n v="155.84"/>
    <n v="0.05"/>
    <n v="80.790000000000006"/>
    <n v="592.19200000000001"/>
    <n v="323.16000000000003"/>
    <n v="269.03199999999998"/>
    <n v="0.45429860585755966"/>
    <n v="2026"/>
    <x v="2"/>
    <n v="9"/>
    <x v="8"/>
  </r>
  <r>
    <n v="5"/>
    <x v="262"/>
    <n v="3"/>
    <s v="Sep"/>
    <x v="8"/>
    <x v="0"/>
    <x v="1"/>
    <x v="6"/>
    <x v="0"/>
    <s v="Business"/>
    <x v="4"/>
    <s v="Training Mat"/>
    <n v="1"/>
    <n v="51.83"/>
    <n v="0"/>
    <n v="21.9"/>
    <n v="51.83"/>
    <n v="21.9"/>
    <n v="29.93"/>
    <n v="0.57746478873239437"/>
    <n v="2026"/>
    <x v="2"/>
    <n v="9"/>
    <x v="8"/>
  </r>
  <r>
    <n v="210"/>
    <x v="262"/>
    <n v="3"/>
    <s v="Sep"/>
    <x v="8"/>
    <x v="0"/>
    <x v="2"/>
    <x v="3"/>
    <x v="2"/>
    <s v="Returning"/>
    <x v="3"/>
    <s v="Trail Tent 2P"/>
    <n v="1"/>
    <n v="190.77"/>
    <n v="0.05"/>
    <n v="104.69"/>
    <n v="181.23150000000001"/>
    <n v="104.69"/>
    <n v="76.541500000000013"/>
    <n v="0.42234103894742364"/>
    <n v="2026"/>
    <x v="2"/>
    <n v="9"/>
    <x v="8"/>
  </r>
  <r>
    <n v="462"/>
    <x v="262"/>
    <n v="3"/>
    <s v="Sep"/>
    <x v="8"/>
    <x v="0"/>
    <x v="1"/>
    <x v="12"/>
    <x v="2"/>
    <s v="New"/>
    <x v="0"/>
    <s v="Compact Repair Kit"/>
    <n v="2"/>
    <n v="40.049999999999997"/>
    <n v="0.05"/>
    <n v="16.97"/>
    <n v="76.094999999999985"/>
    <n v="33.94"/>
    <n v="42.154999999999987"/>
    <n v="0.55397857940731976"/>
    <n v="2026"/>
    <x v="2"/>
    <n v="9"/>
    <x v="8"/>
  </r>
  <r>
    <n v="725"/>
    <x v="262"/>
    <n v="3"/>
    <s v="Sep"/>
    <x v="8"/>
    <x v="0"/>
    <x v="1"/>
    <x v="12"/>
    <x v="0"/>
    <s v="New"/>
    <x v="0"/>
    <s v="Commuter Helmet"/>
    <n v="1"/>
    <n v="82.08"/>
    <n v="0.05"/>
    <n v="43.18"/>
    <n v="77.975999999999999"/>
    <n v="43.18"/>
    <n v="34.795999999999999"/>
    <n v="0.44623986867754178"/>
    <n v="2026"/>
    <x v="2"/>
    <n v="9"/>
    <x v="8"/>
  </r>
  <r>
    <n v="918"/>
    <x v="262"/>
    <n v="3"/>
    <s v="Sep"/>
    <x v="8"/>
    <x v="0"/>
    <x v="0"/>
    <x v="15"/>
    <x v="0"/>
    <s v="Returning"/>
    <x v="0"/>
    <s v="Trail Bike Light"/>
    <n v="1"/>
    <n v="50.3"/>
    <n v="0.05"/>
    <n v="22.14"/>
    <n v="47.784999999999997"/>
    <n v="22.14"/>
    <n v="25.644999999999996"/>
    <n v="0.53667468870984614"/>
    <n v="2026"/>
    <x v="2"/>
    <n v="9"/>
    <x v="8"/>
  </r>
  <r>
    <n v="1442"/>
    <x v="262"/>
    <n v="3"/>
    <s v="Sep"/>
    <x v="8"/>
    <x v="0"/>
    <x v="2"/>
    <x v="16"/>
    <x v="0"/>
    <s v="New"/>
    <x v="2"/>
    <s v="Packing Cube Set"/>
    <n v="1"/>
    <n v="47.68"/>
    <n v="0.1"/>
    <n v="18.03"/>
    <n v="42.911999999999999"/>
    <n v="18.03"/>
    <n v="24.881999999999998"/>
    <n v="0.57983780760626391"/>
    <n v="2026"/>
    <x v="2"/>
    <n v="9"/>
    <x v="8"/>
  </r>
  <r>
    <n v="4290"/>
    <x v="262"/>
    <n v="3"/>
    <s v="Sep"/>
    <x v="8"/>
    <x v="0"/>
    <x v="2"/>
    <x v="2"/>
    <x v="2"/>
    <s v="Returning"/>
    <x v="0"/>
    <s v="Trail Bike Light"/>
    <n v="2"/>
    <n v="51.48"/>
    <n v="0.05"/>
    <n v="22.38"/>
    <n v="97.811999999999983"/>
    <n v="44.76"/>
    <n v="53.051999999999985"/>
    <n v="0.54238743712427917"/>
    <n v="2026"/>
    <x v="2"/>
    <n v="9"/>
    <x v="8"/>
  </r>
  <r>
    <n v="4666"/>
    <x v="262"/>
    <n v="3"/>
    <s v="Sep"/>
    <x v="8"/>
    <x v="0"/>
    <x v="2"/>
    <x v="3"/>
    <x v="0"/>
    <s v="Business"/>
    <x v="4"/>
    <s v="Weighted Vest"/>
    <n v="2"/>
    <n v="123.73"/>
    <n v="0"/>
    <n v="68.459999999999994"/>
    <n v="247.46"/>
    <n v="136.91999999999999"/>
    <n v="110.54000000000002"/>
    <n v="0.44669845631617239"/>
    <n v="2026"/>
    <x v="2"/>
    <n v="9"/>
    <x v="8"/>
  </r>
  <r>
    <n v="234"/>
    <x v="263"/>
    <n v="3"/>
    <s v="Sep"/>
    <x v="8"/>
    <x v="0"/>
    <x v="2"/>
    <x v="5"/>
    <x v="0"/>
    <s v="Business"/>
    <x v="1"/>
    <s v="Trail Boots"/>
    <n v="2"/>
    <n v="146.81"/>
    <n v="0"/>
    <n v="79.72"/>
    <n v="293.62"/>
    <n v="159.44"/>
    <n v="134.18"/>
    <n v="0.45698521899053202"/>
    <n v="2026"/>
    <x v="2"/>
    <n v="9"/>
    <x v="8"/>
  </r>
  <r>
    <n v="802"/>
    <x v="263"/>
    <n v="3"/>
    <s v="Sep"/>
    <x v="8"/>
    <x v="0"/>
    <x v="1"/>
    <x v="12"/>
    <x v="2"/>
    <s v="Returning"/>
    <x v="2"/>
    <s v="Travel Backpack 35L"/>
    <n v="2"/>
    <n v="167.16"/>
    <n v="0"/>
    <n v="88.51"/>
    <n v="334.32"/>
    <n v="177.02"/>
    <n v="157.29999999999998"/>
    <n v="0.4705072983967456"/>
    <n v="2026"/>
    <x v="2"/>
    <n v="9"/>
    <x v="8"/>
  </r>
  <r>
    <n v="1942"/>
    <x v="263"/>
    <n v="3"/>
    <s v="Sep"/>
    <x v="8"/>
    <x v="0"/>
    <x v="2"/>
    <x v="2"/>
    <x v="0"/>
    <s v="New"/>
    <x v="0"/>
    <s v="Commuter Helmet"/>
    <n v="1"/>
    <n v="83.69"/>
    <n v="0"/>
    <n v="42.76"/>
    <n v="83.69"/>
    <n v="42.76"/>
    <n v="40.93"/>
    <n v="0.48906679412116144"/>
    <n v="2026"/>
    <x v="2"/>
    <n v="9"/>
    <x v="8"/>
  </r>
  <r>
    <n v="2200"/>
    <x v="263"/>
    <n v="3"/>
    <s v="Sep"/>
    <x v="8"/>
    <x v="0"/>
    <x v="0"/>
    <x v="0"/>
    <x v="0"/>
    <s v="New"/>
    <x v="0"/>
    <s v="Compact Repair Kit"/>
    <n v="1"/>
    <n v="40.4"/>
    <n v="0.15"/>
    <n v="16.47"/>
    <n v="34.339999999999996"/>
    <n v="16.47"/>
    <n v="17.869999999999997"/>
    <n v="0.52038439138031445"/>
    <n v="2026"/>
    <x v="2"/>
    <n v="9"/>
    <x v="8"/>
  </r>
  <r>
    <n v="2236"/>
    <x v="263"/>
    <n v="3"/>
    <s v="Sep"/>
    <x v="8"/>
    <x v="0"/>
    <x v="1"/>
    <x v="11"/>
    <x v="0"/>
    <s v="Returning"/>
    <x v="1"/>
    <s v="Trail Boots"/>
    <n v="3"/>
    <n v="143.31"/>
    <n v="0"/>
    <n v="81.36"/>
    <n v="429.93"/>
    <n v="244.07999999999998"/>
    <n v="185.85000000000002"/>
    <n v="0.43227967343521045"/>
    <n v="2026"/>
    <x v="2"/>
    <n v="9"/>
    <x v="8"/>
  </r>
  <r>
    <n v="4041"/>
    <x v="263"/>
    <n v="3"/>
    <s v="Sep"/>
    <x v="8"/>
    <x v="0"/>
    <x v="1"/>
    <x v="11"/>
    <x v="1"/>
    <s v="Returning"/>
    <x v="4"/>
    <s v="Training Mat"/>
    <n v="15"/>
    <n v="51.1"/>
    <n v="0.1"/>
    <n v="21.9"/>
    <n v="689.85"/>
    <n v="328.5"/>
    <n v="361.35"/>
    <n v="0.52380952380952384"/>
    <n v="2026"/>
    <x v="2"/>
    <n v="9"/>
    <x v="8"/>
  </r>
  <r>
    <n v="4435"/>
    <x v="263"/>
    <n v="3"/>
    <s v="Sep"/>
    <x v="8"/>
    <x v="0"/>
    <x v="3"/>
    <x v="13"/>
    <x v="3"/>
    <s v="New"/>
    <x v="1"/>
    <s v="Trail Boots"/>
    <n v="1"/>
    <n v="146.33000000000001"/>
    <n v="0"/>
    <n v="80.05"/>
    <n v="146.33000000000001"/>
    <n v="80.05"/>
    <n v="66.280000000000015"/>
    <n v="0.45294881432378875"/>
    <n v="2026"/>
    <x v="2"/>
    <n v="9"/>
    <x v="8"/>
  </r>
  <r>
    <n v="305"/>
    <x v="264"/>
    <n v="3"/>
    <s v="Sep"/>
    <x v="8"/>
    <x v="0"/>
    <x v="3"/>
    <x v="8"/>
    <x v="0"/>
    <s v="Returning"/>
    <x v="2"/>
    <s v="Carry-On Duffel"/>
    <n v="1"/>
    <n v="130.69999999999999"/>
    <n v="0.05"/>
    <n v="68.23"/>
    <n v="124.16499999999998"/>
    <n v="68.23"/>
    <n v="55.934999999999974"/>
    <n v="0.45048926831232622"/>
    <n v="2026"/>
    <x v="2"/>
    <n v="9"/>
    <x v="8"/>
  </r>
  <r>
    <n v="808"/>
    <x v="264"/>
    <n v="3"/>
    <s v="Sep"/>
    <x v="8"/>
    <x v="0"/>
    <x v="1"/>
    <x v="12"/>
    <x v="1"/>
    <s v="Business"/>
    <x v="4"/>
    <s v="Resistance Band Set"/>
    <n v="8"/>
    <n v="39.630000000000003"/>
    <n v="0.15"/>
    <n v="14.61"/>
    <n v="269.48400000000004"/>
    <n v="116.88"/>
    <n v="152.60400000000004"/>
    <n v="0.56628222825844954"/>
    <n v="2026"/>
    <x v="2"/>
    <n v="9"/>
    <x v="8"/>
  </r>
  <r>
    <n v="1029"/>
    <x v="264"/>
    <n v="3"/>
    <s v="Sep"/>
    <x v="8"/>
    <x v="0"/>
    <x v="1"/>
    <x v="6"/>
    <x v="0"/>
    <s v="Returning"/>
    <x v="2"/>
    <s v="Carry-On Duffel"/>
    <n v="1"/>
    <n v="132.36000000000001"/>
    <n v="0.05"/>
    <n v="66.63"/>
    <n v="125.742"/>
    <n v="66.63"/>
    <n v="59.112000000000009"/>
    <n v="0.47010545402490822"/>
    <n v="2026"/>
    <x v="2"/>
    <n v="9"/>
    <x v="8"/>
  </r>
  <r>
    <n v="1721"/>
    <x v="264"/>
    <n v="3"/>
    <s v="Sep"/>
    <x v="8"/>
    <x v="0"/>
    <x v="3"/>
    <x v="7"/>
    <x v="0"/>
    <s v="Business"/>
    <x v="1"/>
    <s v="Summit Backpack 45L"/>
    <n v="1"/>
    <n v="156.81"/>
    <n v="0"/>
    <n v="78.2"/>
    <n v="156.81"/>
    <n v="78.2"/>
    <n v="78.61"/>
    <n v="0.50130731458452904"/>
    <n v="2026"/>
    <x v="2"/>
    <n v="9"/>
    <x v="8"/>
  </r>
  <r>
    <n v="2425"/>
    <x v="264"/>
    <n v="3"/>
    <s v="Sep"/>
    <x v="8"/>
    <x v="0"/>
    <x v="3"/>
    <x v="8"/>
    <x v="3"/>
    <s v="New"/>
    <x v="2"/>
    <s v="Carry-On Duffel"/>
    <n v="3"/>
    <n v="134.52000000000001"/>
    <n v="0.05"/>
    <n v="65.19"/>
    <n v="383.38200000000006"/>
    <n v="195.57"/>
    <n v="187.81200000000007"/>
    <n v="0.48988215409174152"/>
    <n v="2026"/>
    <x v="2"/>
    <n v="9"/>
    <x v="8"/>
  </r>
  <r>
    <n v="3322"/>
    <x v="264"/>
    <n v="3"/>
    <s v="Sep"/>
    <x v="8"/>
    <x v="0"/>
    <x v="3"/>
    <x v="8"/>
    <x v="0"/>
    <s v="Returning"/>
    <x v="3"/>
    <s v="Compact Sleeping Bag"/>
    <n v="1"/>
    <n v="124.51"/>
    <n v="0"/>
    <n v="59.97"/>
    <n v="124.51"/>
    <n v="59.97"/>
    <n v="64.540000000000006"/>
    <n v="0.51835193960324477"/>
    <n v="2026"/>
    <x v="2"/>
    <n v="9"/>
    <x v="8"/>
  </r>
  <r>
    <n v="3821"/>
    <x v="264"/>
    <n v="3"/>
    <s v="Sep"/>
    <x v="8"/>
    <x v="0"/>
    <x v="2"/>
    <x v="3"/>
    <x v="0"/>
    <s v="Returning"/>
    <x v="1"/>
    <s v="Trail Boots"/>
    <n v="1"/>
    <n v="141"/>
    <n v="0"/>
    <n v="79.010000000000005"/>
    <n v="141"/>
    <n v="79.010000000000005"/>
    <n v="61.989999999999995"/>
    <n v="0.43964539007092196"/>
    <n v="2026"/>
    <x v="2"/>
    <n v="9"/>
    <x v="8"/>
  </r>
  <r>
    <n v="3899"/>
    <x v="264"/>
    <n v="3"/>
    <s v="Sep"/>
    <x v="8"/>
    <x v="0"/>
    <x v="3"/>
    <x v="4"/>
    <x v="1"/>
    <s v="Returning"/>
    <x v="3"/>
    <s v="Compact Sleeping Bag"/>
    <n v="6"/>
    <n v="121.7"/>
    <n v="0.15"/>
    <n v="61.26"/>
    <n v="620.67000000000007"/>
    <n v="367.56"/>
    <n v="253.11000000000007"/>
    <n v="0.40780124703948967"/>
    <n v="2026"/>
    <x v="2"/>
    <n v="9"/>
    <x v="8"/>
  </r>
  <r>
    <n v="4807"/>
    <x v="264"/>
    <n v="3"/>
    <s v="Sep"/>
    <x v="8"/>
    <x v="0"/>
    <x v="3"/>
    <x v="7"/>
    <x v="1"/>
    <s v="Business"/>
    <x v="0"/>
    <s v="Cycling Pack 12L"/>
    <n v="4"/>
    <n v="103.86"/>
    <n v="0.1"/>
    <n v="50.12"/>
    <n v="373.89600000000002"/>
    <n v="200.48"/>
    <n v="173.41600000000003"/>
    <n v="0.46380811776536796"/>
    <n v="2026"/>
    <x v="2"/>
    <n v="9"/>
    <x v="8"/>
  </r>
  <r>
    <n v="30"/>
    <x v="265"/>
    <n v="3"/>
    <s v="Sep"/>
    <x v="8"/>
    <x v="0"/>
    <x v="2"/>
    <x v="5"/>
    <x v="3"/>
    <s v="Returning"/>
    <x v="1"/>
    <s v="Hiking Daypack 20L"/>
    <n v="2"/>
    <n v="93.82"/>
    <n v="0.05"/>
    <n v="45.57"/>
    <n v="178.25799999999998"/>
    <n v="91.14"/>
    <n v="87.117999999999981"/>
    <n v="0.48871859888476249"/>
    <n v="2026"/>
    <x v="2"/>
    <n v="9"/>
    <x v="8"/>
  </r>
  <r>
    <n v="3027"/>
    <x v="265"/>
    <n v="3"/>
    <s v="Sep"/>
    <x v="8"/>
    <x v="0"/>
    <x v="3"/>
    <x v="8"/>
    <x v="1"/>
    <s v="Business"/>
    <x v="1"/>
    <s v="Summit Backpack 45L"/>
    <n v="8"/>
    <n v="155.13999999999999"/>
    <n v="0.1"/>
    <n v="76.87"/>
    <n v="1117.008"/>
    <n v="614.96"/>
    <n v="502.048"/>
    <n v="0.44945783736553363"/>
    <n v="2026"/>
    <x v="2"/>
    <n v="9"/>
    <x v="8"/>
  </r>
  <r>
    <n v="3690"/>
    <x v="265"/>
    <n v="3"/>
    <s v="Sep"/>
    <x v="8"/>
    <x v="0"/>
    <x v="3"/>
    <x v="8"/>
    <x v="0"/>
    <s v="Returning"/>
    <x v="1"/>
    <s v="Hiking Daypack 20L"/>
    <n v="3"/>
    <n v="92.14"/>
    <n v="0.05"/>
    <n v="45.25"/>
    <n v="262.59899999999999"/>
    <n v="135.75"/>
    <n v="126.84899999999999"/>
    <n v="0.48305210606285626"/>
    <n v="2026"/>
    <x v="2"/>
    <n v="9"/>
    <x v="8"/>
  </r>
  <r>
    <n v="600"/>
    <x v="266"/>
    <n v="3"/>
    <s v="Sep"/>
    <x v="8"/>
    <x v="0"/>
    <x v="1"/>
    <x v="12"/>
    <x v="2"/>
    <s v="Returning"/>
    <x v="0"/>
    <s v="Compact Repair Kit"/>
    <n v="6"/>
    <n v="39.880000000000003"/>
    <n v="0.05"/>
    <n v="16.79"/>
    <n v="227.31600000000003"/>
    <n v="100.74"/>
    <n v="126.57600000000004"/>
    <n v="0.5568283798764716"/>
    <n v="2026"/>
    <x v="2"/>
    <n v="9"/>
    <x v="8"/>
  </r>
  <r>
    <n v="1931"/>
    <x v="266"/>
    <n v="3"/>
    <s v="Sep"/>
    <x v="8"/>
    <x v="0"/>
    <x v="2"/>
    <x v="16"/>
    <x v="0"/>
    <s v="Returning"/>
    <x v="2"/>
    <s v="Insulated Bottle"/>
    <n v="4"/>
    <n v="35.700000000000003"/>
    <n v="0"/>
    <n v="13.91"/>
    <n v="142.80000000000001"/>
    <n v="55.64"/>
    <n v="87.160000000000011"/>
    <n v="0.61036414565826336"/>
    <n v="2026"/>
    <x v="2"/>
    <n v="9"/>
    <x v="8"/>
  </r>
  <r>
    <n v="2124"/>
    <x v="266"/>
    <n v="3"/>
    <s v="Sep"/>
    <x v="8"/>
    <x v="0"/>
    <x v="3"/>
    <x v="8"/>
    <x v="2"/>
    <s v="New"/>
    <x v="0"/>
    <s v="Cycling Pack 12L"/>
    <n v="6"/>
    <n v="104.16"/>
    <n v="0"/>
    <n v="51.76"/>
    <n v="624.96"/>
    <n v="310.56"/>
    <n v="314.40000000000003"/>
    <n v="0.50307219662058378"/>
    <n v="2026"/>
    <x v="2"/>
    <n v="9"/>
    <x v="8"/>
  </r>
  <r>
    <n v="2789"/>
    <x v="266"/>
    <n v="3"/>
    <s v="Sep"/>
    <x v="8"/>
    <x v="0"/>
    <x v="2"/>
    <x v="16"/>
    <x v="0"/>
    <s v="New"/>
    <x v="1"/>
    <s v="Trail Boots"/>
    <n v="5"/>
    <n v="147.21"/>
    <n v="0.05"/>
    <n v="79.14"/>
    <n v="699.24750000000006"/>
    <n v="395.7"/>
    <n v="303.54750000000007"/>
    <n v="0.43410594961011667"/>
    <n v="2026"/>
    <x v="2"/>
    <n v="9"/>
    <x v="8"/>
  </r>
  <r>
    <n v="2921"/>
    <x v="266"/>
    <n v="3"/>
    <s v="Sep"/>
    <x v="8"/>
    <x v="0"/>
    <x v="0"/>
    <x v="0"/>
    <x v="0"/>
    <s v="New"/>
    <x v="3"/>
    <s v="Trail Tent 2P"/>
    <n v="3"/>
    <n v="195.68"/>
    <n v="0.05"/>
    <n v="102.16"/>
    <n v="557.68799999999999"/>
    <n v="306.48"/>
    <n v="251.20799999999997"/>
    <n v="0.45044541033696256"/>
    <n v="2026"/>
    <x v="2"/>
    <n v="9"/>
    <x v="8"/>
  </r>
  <r>
    <n v="3108"/>
    <x v="266"/>
    <n v="3"/>
    <s v="Sep"/>
    <x v="8"/>
    <x v="0"/>
    <x v="1"/>
    <x v="11"/>
    <x v="1"/>
    <s v="Business"/>
    <x v="1"/>
    <s v="Hiking Daypack 20L"/>
    <n v="5"/>
    <n v="90.05"/>
    <n v="0.15"/>
    <n v="44.12"/>
    <n v="382.71249999999998"/>
    <n v="220.6"/>
    <n v="162.11249999999998"/>
    <n v="0.42358820263252439"/>
    <n v="2026"/>
    <x v="2"/>
    <n v="9"/>
    <x v="8"/>
  </r>
  <r>
    <n v="3226"/>
    <x v="266"/>
    <n v="3"/>
    <s v="Sep"/>
    <x v="8"/>
    <x v="0"/>
    <x v="3"/>
    <x v="13"/>
    <x v="3"/>
    <s v="Returning"/>
    <x v="3"/>
    <s v="Alpine Tent 4P"/>
    <n v="1"/>
    <n v="345.48"/>
    <n v="0"/>
    <n v="196.31"/>
    <n v="345.48"/>
    <n v="196.31"/>
    <n v="149.17000000000002"/>
    <n v="0.43177607965728843"/>
    <n v="2026"/>
    <x v="2"/>
    <n v="9"/>
    <x v="8"/>
  </r>
  <r>
    <n v="3286"/>
    <x v="266"/>
    <n v="3"/>
    <s v="Sep"/>
    <x v="8"/>
    <x v="0"/>
    <x v="3"/>
    <x v="4"/>
    <x v="0"/>
    <s v="New"/>
    <x v="2"/>
    <s v="Packing Cube Set"/>
    <n v="1"/>
    <n v="46.23"/>
    <n v="0.1"/>
    <n v="18.34"/>
    <n v="41.606999999999999"/>
    <n v="18.34"/>
    <n v="23.266999999999999"/>
    <n v="0.55920878698295962"/>
    <n v="2026"/>
    <x v="2"/>
    <n v="9"/>
    <x v="8"/>
  </r>
  <r>
    <n v="4510"/>
    <x v="266"/>
    <n v="3"/>
    <s v="Sep"/>
    <x v="8"/>
    <x v="0"/>
    <x v="0"/>
    <x v="0"/>
    <x v="3"/>
    <s v="Returning"/>
    <x v="3"/>
    <s v="Portable Camp Stove"/>
    <n v="3"/>
    <n v="82.38"/>
    <n v="0.15"/>
    <n v="39.020000000000003"/>
    <n v="210.06899999999999"/>
    <n v="117.06"/>
    <n v="93.008999999999986"/>
    <n v="0.44275452351370259"/>
    <n v="2026"/>
    <x v="2"/>
    <n v="9"/>
    <x v="8"/>
  </r>
  <r>
    <n v="2069"/>
    <x v="267"/>
    <n v="3"/>
    <s v="Sep"/>
    <x v="8"/>
    <x v="0"/>
    <x v="3"/>
    <x v="7"/>
    <x v="0"/>
    <s v="New"/>
    <x v="3"/>
    <s v="Alpine Tent 4P"/>
    <n v="1"/>
    <n v="344.79"/>
    <n v="0"/>
    <n v="189.63"/>
    <n v="344.79"/>
    <n v="189.63"/>
    <n v="155.16000000000003"/>
    <n v="0.45001305142260511"/>
    <n v="2026"/>
    <x v="2"/>
    <n v="9"/>
    <x v="8"/>
  </r>
  <r>
    <n v="95"/>
    <x v="268"/>
    <n v="3"/>
    <s v="Sep"/>
    <x v="8"/>
    <x v="0"/>
    <x v="0"/>
    <x v="0"/>
    <x v="3"/>
    <s v="Returning"/>
    <x v="1"/>
    <s v="Trekking Poles"/>
    <n v="1"/>
    <n v="73.06"/>
    <n v="0.05"/>
    <n v="31.42"/>
    <n v="69.406999999999996"/>
    <n v="31.42"/>
    <n v="37.986999999999995"/>
    <n v="0.54730790842422228"/>
    <n v="2026"/>
    <x v="2"/>
    <n v="9"/>
    <x v="8"/>
  </r>
  <r>
    <n v="160"/>
    <x v="268"/>
    <n v="3"/>
    <s v="Sep"/>
    <x v="8"/>
    <x v="0"/>
    <x v="3"/>
    <x v="8"/>
    <x v="0"/>
    <s v="Returning"/>
    <x v="3"/>
    <s v="Portable Camp Stove"/>
    <n v="1"/>
    <n v="81.58"/>
    <n v="0.1"/>
    <n v="38.89"/>
    <n v="73.421999999999997"/>
    <n v="38.89"/>
    <n v="34.531999999999996"/>
    <n v="0.47032224673803491"/>
    <n v="2026"/>
    <x v="2"/>
    <n v="9"/>
    <x v="8"/>
  </r>
  <r>
    <n v="407"/>
    <x v="268"/>
    <n v="3"/>
    <s v="Sep"/>
    <x v="8"/>
    <x v="0"/>
    <x v="1"/>
    <x v="12"/>
    <x v="1"/>
    <s v="Returning"/>
    <x v="4"/>
    <s v="Training Mat"/>
    <n v="6"/>
    <n v="49.87"/>
    <n v="0.1"/>
    <n v="21.75"/>
    <n v="269.298"/>
    <n v="130.5"/>
    <n v="138.798"/>
    <n v="0.51540672414945521"/>
    <n v="2026"/>
    <x v="2"/>
    <n v="9"/>
    <x v="8"/>
  </r>
  <r>
    <n v="1395"/>
    <x v="268"/>
    <n v="3"/>
    <s v="Sep"/>
    <x v="8"/>
    <x v="0"/>
    <x v="2"/>
    <x v="3"/>
    <x v="0"/>
    <s v="New"/>
    <x v="0"/>
    <s v="Compact Repair Kit"/>
    <n v="2"/>
    <n v="39.81"/>
    <n v="0.05"/>
    <n v="16.87"/>
    <n v="75.638999999999996"/>
    <n v="33.74"/>
    <n v="41.898999999999994"/>
    <n v="0.55393381721069812"/>
    <n v="2026"/>
    <x v="2"/>
    <n v="9"/>
    <x v="8"/>
  </r>
  <r>
    <n v="2085"/>
    <x v="268"/>
    <n v="3"/>
    <s v="Sep"/>
    <x v="8"/>
    <x v="0"/>
    <x v="2"/>
    <x v="2"/>
    <x v="0"/>
    <s v="Returning"/>
    <x v="3"/>
    <s v="Trail Tent 2P"/>
    <n v="3"/>
    <n v="191.46"/>
    <n v="0"/>
    <n v="104.06"/>
    <n v="574.38"/>
    <n v="312.18"/>
    <n v="262.2"/>
    <n v="0.45649221769560222"/>
    <n v="2026"/>
    <x v="2"/>
    <n v="9"/>
    <x v="8"/>
  </r>
  <r>
    <n v="3124"/>
    <x v="268"/>
    <n v="3"/>
    <s v="Sep"/>
    <x v="8"/>
    <x v="0"/>
    <x v="2"/>
    <x v="5"/>
    <x v="0"/>
    <s v="Returning"/>
    <x v="2"/>
    <s v="Packing Cube Set"/>
    <n v="3"/>
    <n v="46.48"/>
    <n v="0.05"/>
    <n v="18.82"/>
    <n v="132.46799999999999"/>
    <n v="56.46"/>
    <n v="76.007999999999981"/>
    <n v="0.57378385723344494"/>
    <n v="2026"/>
    <x v="2"/>
    <n v="9"/>
    <x v="8"/>
  </r>
  <r>
    <n v="3216"/>
    <x v="268"/>
    <n v="3"/>
    <s v="Sep"/>
    <x v="8"/>
    <x v="0"/>
    <x v="1"/>
    <x v="12"/>
    <x v="2"/>
    <s v="Returning"/>
    <x v="2"/>
    <s v="Insulated Bottle"/>
    <n v="2"/>
    <n v="35.44"/>
    <n v="0.1"/>
    <n v="13.2"/>
    <n v="63.791999999999994"/>
    <n v="26.4"/>
    <n v="37.391999999999996"/>
    <n v="0.58615500376222718"/>
    <n v="2026"/>
    <x v="2"/>
    <n v="9"/>
    <x v="8"/>
  </r>
  <r>
    <n v="3743"/>
    <x v="268"/>
    <n v="3"/>
    <s v="Sep"/>
    <x v="8"/>
    <x v="0"/>
    <x v="2"/>
    <x v="2"/>
    <x v="0"/>
    <s v="New"/>
    <x v="4"/>
    <s v="Recovery Roller"/>
    <n v="4"/>
    <n v="36.159999999999997"/>
    <n v="0.05"/>
    <n v="13.68"/>
    <n v="137.40799999999999"/>
    <n v="54.72"/>
    <n v="82.687999999999988"/>
    <n v="0.60176991150442471"/>
    <n v="2026"/>
    <x v="2"/>
    <n v="9"/>
    <x v="8"/>
  </r>
  <r>
    <n v="3788"/>
    <x v="268"/>
    <n v="3"/>
    <s v="Sep"/>
    <x v="8"/>
    <x v="0"/>
    <x v="3"/>
    <x v="8"/>
    <x v="0"/>
    <s v="Returning"/>
    <x v="4"/>
    <s v="Recovery Roller"/>
    <n v="2"/>
    <n v="35.93"/>
    <n v="0"/>
    <n v="13.91"/>
    <n v="71.86"/>
    <n v="27.82"/>
    <n v="44.04"/>
    <n v="0.6128583356526579"/>
    <n v="2026"/>
    <x v="2"/>
    <n v="9"/>
    <x v="8"/>
  </r>
  <r>
    <n v="4883"/>
    <x v="268"/>
    <n v="3"/>
    <s v="Sep"/>
    <x v="8"/>
    <x v="0"/>
    <x v="3"/>
    <x v="8"/>
    <x v="0"/>
    <s v="Business"/>
    <x v="3"/>
    <s v="Trail Tent 2P"/>
    <n v="1"/>
    <n v="199.7"/>
    <n v="0"/>
    <n v="103.77"/>
    <n v="199.7"/>
    <n v="103.77"/>
    <n v="95.929999999999993"/>
    <n v="0.4803705558337506"/>
    <n v="2026"/>
    <x v="2"/>
    <n v="9"/>
    <x v="8"/>
  </r>
  <r>
    <n v="1577"/>
    <x v="269"/>
    <n v="3"/>
    <s v="Sep"/>
    <x v="8"/>
    <x v="0"/>
    <x v="3"/>
    <x v="4"/>
    <x v="0"/>
    <s v="New"/>
    <x v="1"/>
    <s v="Summit Backpack 45L"/>
    <n v="4"/>
    <n v="154.28"/>
    <n v="0.05"/>
    <n v="78.180000000000007"/>
    <n v="586.26400000000001"/>
    <n v="312.72000000000003"/>
    <n v="273.54399999999998"/>
    <n v="0.46658843115047144"/>
    <n v="2026"/>
    <x v="2"/>
    <n v="9"/>
    <x v="8"/>
  </r>
  <r>
    <n v="2310"/>
    <x v="269"/>
    <n v="3"/>
    <s v="Sep"/>
    <x v="8"/>
    <x v="0"/>
    <x v="0"/>
    <x v="15"/>
    <x v="0"/>
    <s v="Returning"/>
    <x v="2"/>
    <s v="Travel Backpack 35L"/>
    <n v="1"/>
    <n v="165.44"/>
    <n v="0"/>
    <n v="88.25"/>
    <n v="165.44"/>
    <n v="88.25"/>
    <n v="77.19"/>
    <n v="0.46657398452611215"/>
    <n v="2026"/>
    <x v="2"/>
    <n v="9"/>
    <x v="8"/>
  </r>
  <r>
    <n v="2383"/>
    <x v="269"/>
    <n v="3"/>
    <s v="Sep"/>
    <x v="8"/>
    <x v="0"/>
    <x v="3"/>
    <x v="7"/>
    <x v="0"/>
    <s v="Returning"/>
    <x v="2"/>
    <s v="Carry-On Duffel"/>
    <n v="2"/>
    <n v="130.29"/>
    <n v="0.1"/>
    <n v="67.97"/>
    <n v="234.52199999999999"/>
    <n v="135.94"/>
    <n v="98.581999999999994"/>
    <n v="0.42035288800197845"/>
    <n v="2026"/>
    <x v="2"/>
    <n v="9"/>
    <x v="8"/>
  </r>
  <r>
    <n v="2803"/>
    <x v="269"/>
    <n v="3"/>
    <s v="Sep"/>
    <x v="8"/>
    <x v="0"/>
    <x v="1"/>
    <x v="12"/>
    <x v="0"/>
    <s v="Returning"/>
    <x v="4"/>
    <s v="Recovery Roller"/>
    <n v="3"/>
    <n v="36.909999999999997"/>
    <n v="0.05"/>
    <n v="13.7"/>
    <n v="105.19349999999999"/>
    <n v="41.099999999999994"/>
    <n v="64.093499999999992"/>
    <n v="0.60929144861612172"/>
    <n v="2026"/>
    <x v="2"/>
    <n v="9"/>
    <x v="8"/>
  </r>
  <r>
    <n v="4199"/>
    <x v="269"/>
    <n v="3"/>
    <s v="Sep"/>
    <x v="8"/>
    <x v="0"/>
    <x v="2"/>
    <x v="5"/>
    <x v="3"/>
    <s v="Business"/>
    <x v="0"/>
    <s v="Trail Bike Light"/>
    <n v="1"/>
    <n v="50.02"/>
    <n v="0"/>
    <n v="22.65"/>
    <n v="50.02"/>
    <n v="22.65"/>
    <n v="27.370000000000005"/>
    <n v="0.54718112754898052"/>
    <n v="2026"/>
    <x v="2"/>
    <n v="9"/>
    <x v="8"/>
  </r>
  <r>
    <n v="4517"/>
    <x v="269"/>
    <n v="3"/>
    <s v="Sep"/>
    <x v="8"/>
    <x v="0"/>
    <x v="1"/>
    <x v="12"/>
    <x v="0"/>
    <s v="Returning"/>
    <x v="3"/>
    <s v="Portable Camp Stove"/>
    <n v="1"/>
    <n v="83.32"/>
    <n v="0.05"/>
    <n v="38.93"/>
    <n v="79.153999999999996"/>
    <n v="38.93"/>
    <n v="40.223999999999997"/>
    <n v="0.50817393940925282"/>
    <n v="2026"/>
    <x v="2"/>
    <n v="9"/>
    <x v="8"/>
  </r>
  <r>
    <n v="80"/>
    <x v="270"/>
    <n v="3"/>
    <s v="Sep"/>
    <x v="8"/>
    <x v="0"/>
    <x v="0"/>
    <x v="15"/>
    <x v="1"/>
    <s v="Business"/>
    <x v="1"/>
    <s v="Trekking Poles"/>
    <n v="10"/>
    <n v="71.040000000000006"/>
    <n v="0.2"/>
    <n v="31.7"/>
    <n v="568.32000000000005"/>
    <n v="317"/>
    <n v="251.32000000000005"/>
    <n v="0.4422156531531532"/>
    <n v="2026"/>
    <x v="2"/>
    <n v="9"/>
    <x v="8"/>
  </r>
  <r>
    <n v="370"/>
    <x v="270"/>
    <n v="3"/>
    <s v="Sep"/>
    <x v="8"/>
    <x v="0"/>
    <x v="3"/>
    <x v="7"/>
    <x v="2"/>
    <s v="Returning"/>
    <x v="0"/>
    <s v="Compact Repair Kit"/>
    <n v="2"/>
    <n v="40.83"/>
    <n v="0"/>
    <n v="16.850000000000001"/>
    <n v="81.66"/>
    <n v="33.700000000000003"/>
    <n v="47.959999999999994"/>
    <n v="0.58731325006122947"/>
    <n v="2026"/>
    <x v="2"/>
    <n v="9"/>
    <x v="8"/>
  </r>
  <r>
    <n v="417"/>
    <x v="270"/>
    <n v="3"/>
    <s v="Sep"/>
    <x v="8"/>
    <x v="0"/>
    <x v="1"/>
    <x v="14"/>
    <x v="3"/>
    <s v="Returning"/>
    <x v="3"/>
    <s v="Compact Sleeping Bag"/>
    <n v="1"/>
    <n v="121.64"/>
    <n v="0.15"/>
    <n v="61.56"/>
    <n v="103.39399999999999"/>
    <n v="61.56"/>
    <n v="41.833999999999989"/>
    <n v="0.40460761746329565"/>
    <n v="2026"/>
    <x v="2"/>
    <n v="9"/>
    <x v="8"/>
  </r>
  <r>
    <n v="437"/>
    <x v="270"/>
    <n v="3"/>
    <s v="Sep"/>
    <x v="8"/>
    <x v="0"/>
    <x v="1"/>
    <x v="1"/>
    <x v="2"/>
    <s v="New"/>
    <x v="2"/>
    <s v="Travel Backpack 35L"/>
    <n v="1"/>
    <n v="164.7"/>
    <n v="0"/>
    <n v="86.02"/>
    <n v="164.7"/>
    <n v="86.02"/>
    <n v="78.679999999999993"/>
    <n v="0.47771706132361869"/>
    <n v="2026"/>
    <x v="2"/>
    <n v="9"/>
    <x v="8"/>
  </r>
  <r>
    <n v="790"/>
    <x v="270"/>
    <n v="3"/>
    <s v="Sep"/>
    <x v="8"/>
    <x v="0"/>
    <x v="3"/>
    <x v="7"/>
    <x v="3"/>
    <s v="New"/>
    <x v="3"/>
    <s v="Trail Tent 2P"/>
    <n v="1"/>
    <n v="199.09"/>
    <n v="0.05"/>
    <n v="106.57"/>
    <n v="189.13550000000001"/>
    <n v="106.57"/>
    <n v="82.565500000000014"/>
    <n v="0.43654152710622812"/>
    <n v="2026"/>
    <x v="2"/>
    <n v="9"/>
    <x v="8"/>
  </r>
  <r>
    <n v="1151"/>
    <x v="270"/>
    <n v="3"/>
    <s v="Sep"/>
    <x v="8"/>
    <x v="0"/>
    <x v="0"/>
    <x v="0"/>
    <x v="3"/>
    <s v="Returning"/>
    <x v="0"/>
    <s v="Commuter Helmet"/>
    <n v="1"/>
    <n v="81.48"/>
    <n v="0"/>
    <n v="41.47"/>
    <n v="81.48"/>
    <n v="41.47"/>
    <n v="40.010000000000005"/>
    <n v="0.4910407461953854"/>
    <n v="2026"/>
    <x v="2"/>
    <n v="9"/>
    <x v="8"/>
  </r>
  <r>
    <n v="1331"/>
    <x v="270"/>
    <n v="3"/>
    <s v="Sep"/>
    <x v="8"/>
    <x v="0"/>
    <x v="0"/>
    <x v="0"/>
    <x v="0"/>
    <s v="New"/>
    <x v="4"/>
    <s v="Resistance Band Set"/>
    <n v="3"/>
    <n v="39.450000000000003"/>
    <n v="0.05"/>
    <n v="15.1"/>
    <n v="112.4325"/>
    <n v="45.3"/>
    <n v="67.132500000000007"/>
    <n v="0.59709158828630515"/>
    <n v="2026"/>
    <x v="2"/>
    <n v="9"/>
    <x v="8"/>
  </r>
  <r>
    <n v="2388"/>
    <x v="270"/>
    <n v="3"/>
    <s v="Sep"/>
    <x v="8"/>
    <x v="0"/>
    <x v="3"/>
    <x v="8"/>
    <x v="0"/>
    <s v="Returning"/>
    <x v="1"/>
    <s v="Hiking Daypack 20L"/>
    <n v="3"/>
    <n v="93.22"/>
    <n v="0"/>
    <n v="46.75"/>
    <n v="279.65999999999997"/>
    <n v="140.25"/>
    <n v="139.40999999999997"/>
    <n v="0.49849817635700489"/>
    <n v="2026"/>
    <x v="2"/>
    <n v="9"/>
    <x v="8"/>
  </r>
  <r>
    <n v="2795"/>
    <x v="270"/>
    <n v="3"/>
    <s v="Sep"/>
    <x v="8"/>
    <x v="0"/>
    <x v="1"/>
    <x v="12"/>
    <x v="0"/>
    <s v="New"/>
    <x v="1"/>
    <s v="Trail Boots"/>
    <n v="3"/>
    <n v="142.19"/>
    <n v="0.05"/>
    <n v="78.37"/>
    <n v="405.24149999999997"/>
    <n v="235.11"/>
    <n v="170.13149999999996"/>
    <n v="0.41982743623246871"/>
    <n v="2026"/>
    <x v="2"/>
    <n v="9"/>
    <x v="8"/>
  </r>
  <r>
    <n v="2840"/>
    <x v="270"/>
    <n v="3"/>
    <s v="Sep"/>
    <x v="8"/>
    <x v="0"/>
    <x v="0"/>
    <x v="0"/>
    <x v="0"/>
    <s v="Returning"/>
    <x v="1"/>
    <s v="Summit Backpack 45L"/>
    <n v="2"/>
    <n v="151.69999999999999"/>
    <n v="0"/>
    <n v="77.19"/>
    <n v="303.39999999999998"/>
    <n v="154.38"/>
    <n v="149.01999999999998"/>
    <n v="0.49116677653263019"/>
    <n v="2026"/>
    <x v="2"/>
    <n v="9"/>
    <x v="8"/>
  </r>
  <r>
    <n v="2863"/>
    <x v="270"/>
    <n v="3"/>
    <s v="Sep"/>
    <x v="8"/>
    <x v="0"/>
    <x v="2"/>
    <x v="2"/>
    <x v="2"/>
    <s v="New"/>
    <x v="2"/>
    <s v="Carry-On Duffel"/>
    <n v="1"/>
    <n v="133.85"/>
    <n v="0.05"/>
    <n v="66.41"/>
    <n v="127.15749999999998"/>
    <n v="66.41"/>
    <n v="60.747499999999988"/>
    <n v="0.47773430588050247"/>
    <n v="2026"/>
    <x v="2"/>
    <n v="9"/>
    <x v="8"/>
  </r>
  <r>
    <n v="4522"/>
    <x v="270"/>
    <n v="3"/>
    <s v="Sep"/>
    <x v="8"/>
    <x v="0"/>
    <x v="3"/>
    <x v="13"/>
    <x v="3"/>
    <s v="Business"/>
    <x v="3"/>
    <s v="Compact Sleeping Bag"/>
    <n v="6"/>
    <n v="125.62"/>
    <n v="0"/>
    <n v="61.34"/>
    <n v="753.72"/>
    <n v="368.04"/>
    <n v="385.68"/>
    <n v="0.51170195828689702"/>
    <n v="2026"/>
    <x v="2"/>
    <n v="9"/>
    <x v="8"/>
  </r>
  <r>
    <n v="5200"/>
    <x v="270"/>
    <n v="3"/>
    <s v="Sep"/>
    <x v="8"/>
    <x v="0"/>
    <x v="1"/>
    <x v="12"/>
    <x v="0"/>
    <s v="New"/>
    <x v="3"/>
    <s v="Trail Tent 2P"/>
    <n v="3"/>
    <n v="196.87"/>
    <n v="0.1"/>
    <n v="105.93"/>
    <n v="531.54899999999998"/>
    <n v="317.79000000000002"/>
    <n v="213.75899999999996"/>
    <n v="0.40214354650276823"/>
    <n v="2026"/>
    <x v="2"/>
    <n v="9"/>
    <x v="8"/>
  </r>
  <r>
    <n v="452"/>
    <x v="271"/>
    <n v="3"/>
    <s v="Sep"/>
    <x v="8"/>
    <x v="0"/>
    <x v="1"/>
    <x v="1"/>
    <x v="0"/>
    <s v="Returning"/>
    <x v="2"/>
    <s v="Insulated Bottle"/>
    <n v="4"/>
    <n v="36.869999999999997"/>
    <n v="0"/>
    <n v="13.43"/>
    <n v="147.47999999999999"/>
    <n v="53.72"/>
    <n v="93.759999999999991"/>
    <n v="0.63574721996202876"/>
    <n v="2026"/>
    <x v="2"/>
    <n v="9"/>
    <x v="8"/>
  </r>
  <r>
    <n v="871"/>
    <x v="271"/>
    <n v="3"/>
    <s v="Sep"/>
    <x v="8"/>
    <x v="0"/>
    <x v="1"/>
    <x v="12"/>
    <x v="0"/>
    <s v="New"/>
    <x v="2"/>
    <s v="Packing Cube Set"/>
    <n v="1"/>
    <n v="47.37"/>
    <n v="0"/>
    <n v="18.2"/>
    <n v="47.37"/>
    <n v="18.2"/>
    <n v="29.169999999999998"/>
    <n v="0.61579058475828585"/>
    <n v="2026"/>
    <x v="2"/>
    <n v="9"/>
    <x v="8"/>
  </r>
  <r>
    <n v="922"/>
    <x v="271"/>
    <n v="3"/>
    <s v="Sep"/>
    <x v="8"/>
    <x v="0"/>
    <x v="3"/>
    <x v="8"/>
    <x v="3"/>
    <s v="Business"/>
    <x v="1"/>
    <s v="Trail Boots"/>
    <n v="1"/>
    <n v="145.62"/>
    <n v="0.05"/>
    <n v="80.25"/>
    <n v="138.339"/>
    <n v="80.25"/>
    <n v="58.088999999999999"/>
    <n v="0.41990328107041397"/>
    <n v="2026"/>
    <x v="2"/>
    <n v="9"/>
    <x v="8"/>
  </r>
  <r>
    <n v="1491"/>
    <x v="271"/>
    <n v="3"/>
    <s v="Sep"/>
    <x v="8"/>
    <x v="0"/>
    <x v="3"/>
    <x v="8"/>
    <x v="2"/>
    <s v="New"/>
    <x v="4"/>
    <s v="Recovery Roller"/>
    <n v="2"/>
    <n v="36.1"/>
    <n v="0.05"/>
    <n v="13.71"/>
    <n v="68.59"/>
    <n v="27.42"/>
    <n v="41.17"/>
    <n v="0.60023327015599937"/>
    <n v="2026"/>
    <x v="2"/>
    <n v="9"/>
    <x v="8"/>
  </r>
  <r>
    <n v="1548"/>
    <x v="271"/>
    <n v="3"/>
    <s v="Sep"/>
    <x v="8"/>
    <x v="0"/>
    <x v="0"/>
    <x v="9"/>
    <x v="2"/>
    <s v="Returning"/>
    <x v="1"/>
    <s v="Trekking Poles"/>
    <n v="2"/>
    <n v="73"/>
    <n v="0.05"/>
    <n v="31.41"/>
    <n v="138.69999999999999"/>
    <n v="62.82"/>
    <n v="75.88"/>
    <n v="0.54708002883922136"/>
    <n v="2026"/>
    <x v="2"/>
    <n v="9"/>
    <x v="8"/>
  </r>
  <r>
    <n v="2299"/>
    <x v="271"/>
    <n v="3"/>
    <s v="Sep"/>
    <x v="8"/>
    <x v="0"/>
    <x v="1"/>
    <x v="11"/>
    <x v="0"/>
    <s v="New"/>
    <x v="2"/>
    <s v="Insulated Bottle"/>
    <n v="2"/>
    <n v="36.93"/>
    <n v="0.1"/>
    <n v="13.4"/>
    <n v="66.474000000000004"/>
    <n v="26.8"/>
    <n v="39.674000000000007"/>
    <n v="0.59683485272437353"/>
    <n v="2026"/>
    <x v="2"/>
    <n v="9"/>
    <x v="8"/>
  </r>
  <r>
    <n v="3051"/>
    <x v="271"/>
    <n v="3"/>
    <s v="Sep"/>
    <x v="8"/>
    <x v="0"/>
    <x v="1"/>
    <x v="14"/>
    <x v="0"/>
    <s v="New"/>
    <x v="4"/>
    <s v="Training Mat"/>
    <n v="2"/>
    <n v="51.52"/>
    <n v="0"/>
    <n v="21.47"/>
    <n v="103.04"/>
    <n v="42.94"/>
    <n v="60.100000000000009"/>
    <n v="0.58326863354037273"/>
    <n v="2026"/>
    <x v="2"/>
    <n v="9"/>
    <x v="8"/>
  </r>
  <r>
    <n v="4018"/>
    <x v="271"/>
    <n v="3"/>
    <s v="Sep"/>
    <x v="8"/>
    <x v="0"/>
    <x v="1"/>
    <x v="6"/>
    <x v="0"/>
    <s v="New"/>
    <x v="4"/>
    <s v="Training Mat"/>
    <n v="1"/>
    <n v="50.42"/>
    <n v="0"/>
    <n v="21.68"/>
    <n v="50.42"/>
    <n v="21.68"/>
    <n v="28.740000000000002"/>
    <n v="0.57001190003966684"/>
    <n v="2026"/>
    <x v="2"/>
    <n v="9"/>
    <x v="8"/>
  </r>
  <r>
    <n v="4118"/>
    <x v="271"/>
    <n v="3"/>
    <s v="Sep"/>
    <x v="8"/>
    <x v="0"/>
    <x v="1"/>
    <x v="14"/>
    <x v="1"/>
    <s v="Returning"/>
    <x v="1"/>
    <s v="Summit Backpack 45L"/>
    <n v="10"/>
    <n v="157.79"/>
    <n v="0.1"/>
    <n v="77.900000000000006"/>
    <n v="1420.11"/>
    <n v="779"/>
    <n v="641.1099999999999"/>
    <n v="0.4514509439409623"/>
    <n v="2026"/>
    <x v="2"/>
    <n v="9"/>
    <x v="8"/>
  </r>
  <r>
    <n v="4251"/>
    <x v="271"/>
    <n v="3"/>
    <s v="Sep"/>
    <x v="8"/>
    <x v="0"/>
    <x v="1"/>
    <x v="11"/>
    <x v="0"/>
    <s v="Returning"/>
    <x v="0"/>
    <s v="Compact Repair Kit"/>
    <n v="1"/>
    <n v="40.409999999999997"/>
    <n v="0.15"/>
    <n v="16.3"/>
    <n v="34.348499999999994"/>
    <n v="16.3"/>
    <n v="18.048499999999994"/>
    <n v="0.52545234871974023"/>
    <n v="2026"/>
    <x v="2"/>
    <n v="9"/>
    <x v="8"/>
  </r>
  <r>
    <n v="4557"/>
    <x v="271"/>
    <n v="3"/>
    <s v="Sep"/>
    <x v="8"/>
    <x v="0"/>
    <x v="3"/>
    <x v="8"/>
    <x v="0"/>
    <s v="New"/>
    <x v="0"/>
    <s v="Trail Bike Light"/>
    <n v="2"/>
    <n v="50.17"/>
    <n v="0.05"/>
    <n v="22.83"/>
    <n v="95.322999999999993"/>
    <n v="45.66"/>
    <n v="49.662999999999997"/>
    <n v="0.52099703114673268"/>
    <n v="2026"/>
    <x v="2"/>
    <n v="9"/>
    <x v="8"/>
  </r>
  <r>
    <n v="4811"/>
    <x v="271"/>
    <n v="3"/>
    <s v="Sep"/>
    <x v="8"/>
    <x v="0"/>
    <x v="1"/>
    <x v="14"/>
    <x v="0"/>
    <s v="New"/>
    <x v="1"/>
    <s v="Summit Backpack 45L"/>
    <n v="1"/>
    <n v="155.55000000000001"/>
    <n v="0.1"/>
    <n v="79.2"/>
    <n v="139.995"/>
    <n v="79.2"/>
    <n v="60.795000000000002"/>
    <n v="0.43426550948248149"/>
    <n v="2026"/>
    <x v="2"/>
    <n v="9"/>
    <x v="8"/>
  </r>
  <r>
    <n v="306"/>
    <x v="272"/>
    <n v="3"/>
    <s v="Sep"/>
    <x v="8"/>
    <x v="0"/>
    <x v="2"/>
    <x v="10"/>
    <x v="2"/>
    <s v="Business"/>
    <x v="0"/>
    <s v="Trail Bike Light"/>
    <n v="1"/>
    <n v="51.81"/>
    <n v="0.1"/>
    <n v="22.65"/>
    <n v="46.629000000000005"/>
    <n v="22.65"/>
    <n v="23.979000000000006"/>
    <n v="0.51425078813613856"/>
    <n v="2026"/>
    <x v="2"/>
    <n v="9"/>
    <x v="8"/>
  </r>
  <r>
    <n v="1158"/>
    <x v="272"/>
    <n v="3"/>
    <s v="Sep"/>
    <x v="8"/>
    <x v="0"/>
    <x v="0"/>
    <x v="9"/>
    <x v="2"/>
    <s v="Returning"/>
    <x v="4"/>
    <s v="Resistance Band Set"/>
    <n v="1"/>
    <n v="40.61"/>
    <n v="0.1"/>
    <n v="14.28"/>
    <n v="36.548999999999999"/>
    <n v="14.28"/>
    <n v="22.268999999999998"/>
    <n v="0.60929163588607071"/>
    <n v="2026"/>
    <x v="2"/>
    <n v="9"/>
    <x v="8"/>
  </r>
  <r>
    <n v="1639"/>
    <x v="272"/>
    <n v="3"/>
    <s v="Sep"/>
    <x v="8"/>
    <x v="0"/>
    <x v="2"/>
    <x v="2"/>
    <x v="2"/>
    <s v="Business"/>
    <x v="1"/>
    <s v="Trail Boots"/>
    <n v="1"/>
    <n v="140.78"/>
    <n v="0.05"/>
    <n v="80.8"/>
    <n v="133.74099999999999"/>
    <n v="80.8"/>
    <n v="52.940999999999988"/>
    <n v="0.39584719719457756"/>
    <n v="2026"/>
    <x v="2"/>
    <n v="9"/>
    <x v="8"/>
  </r>
  <r>
    <n v="2247"/>
    <x v="272"/>
    <n v="3"/>
    <s v="Sep"/>
    <x v="8"/>
    <x v="0"/>
    <x v="1"/>
    <x v="6"/>
    <x v="2"/>
    <s v="Business"/>
    <x v="2"/>
    <s v="Travel Backpack 35L"/>
    <n v="1"/>
    <n v="163.13999999999999"/>
    <n v="0"/>
    <n v="87.53"/>
    <n v="163.13999999999999"/>
    <n v="87.53"/>
    <n v="75.609999999999985"/>
    <n v="0.4634669608924849"/>
    <n v="2026"/>
    <x v="2"/>
    <n v="9"/>
    <x v="8"/>
  </r>
  <r>
    <n v="3119"/>
    <x v="272"/>
    <n v="3"/>
    <s v="Sep"/>
    <x v="8"/>
    <x v="0"/>
    <x v="3"/>
    <x v="4"/>
    <x v="2"/>
    <s v="Returning"/>
    <x v="1"/>
    <s v="Trekking Poles"/>
    <n v="1"/>
    <n v="70.91"/>
    <n v="0"/>
    <n v="31.73"/>
    <n v="70.91"/>
    <n v="31.73"/>
    <n v="39.179999999999993"/>
    <n v="0.55253137780284856"/>
    <n v="2026"/>
    <x v="2"/>
    <n v="9"/>
    <x v="8"/>
  </r>
  <r>
    <n v="3267"/>
    <x v="272"/>
    <n v="3"/>
    <s v="Sep"/>
    <x v="8"/>
    <x v="0"/>
    <x v="3"/>
    <x v="13"/>
    <x v="3"/>
    <s v="Returning"/>
    <x v="0"/>
    <s v="Commuter Helmet"/>
    <n v="2"/>
    <n v="81.99"/>
    <n v="0"/>
    <n v="43.95"/>
    <n v="163.98"/>
    <n v="87.9"/>
    <n v="76.079999999999984"/>
    <n v="0.46395901939260881"/>
    <n v="2026"/>
    <x v="2"/>
    <n v="9"/>
    <x v="8"/>
  </r>
  <r>
    <n v="3382"/>
    <x v="272"/>
    <n v="3"/>
    <s v="Sep"/>
    <x v="8"/>
    <x v="0"/>
    <x v="3"/>
    <x v="4"/>
    <x v="3"/>
    <s v="New"/>
    <x v="0"/>
    <s v="Commuter Helmet"/>
    <n v="2"/>
    <n v="81.13"/>
    <n v="0"/>
    <n v="43.7"/>
    <n v="162.26"/>
    <n v="87.4"/>
    <n v="74.859999999999985"/>
    <n v="0.46135831381733017"/>
    <n v="2026"/>
    <x v="2"/>
    <n v="9"/>
    <x v="8"/>
  </r>
  <r>
    <n v="3814"/>
    <x v="272"/>
    <n v="3"/>
    <s v="Sep"/>
    <x v="8"/>
    <x v="0"/>
    <x v="1"/>
    <x v="12"/>
    <x v="1"/>
    <s v="Returning"/>
    <x v="1"/>
    <s v="Trail Boots"/>
    <n v="5"/>
    <n v="141.08000000000001"/>
    <n v="0.05"/>
    <n v="78.23"/>
    <n v="670.13000000000011"/>
    <n v="391.15000000000003"/>
    <n v="278.98000000000008"/>
    <n v="0.4163072836613792"/>
    <n v="2026"/>
    <x v="2"/>
    <n v="9"/>
    <x v="8"/>
  </r>
  <r>
    <n v="3818"/>
    <x v="272"/>
    <n v="3"/>
    <s v="Sep"/>
    <x v="8"/>
    <x v="0"/>
    <x v="0"/>
    <x v="15"/>
    <x v="0"/>
    <s v="Returning"/>
    <x v="2"/>
    <s v="Insulated Bottle"/>
    <n v="5"/>
    <n v="36.18"/>
    <n v="0"/>
    <n v="13.66"/>
    <n v="180.9"/>
    <n v="68.3"/>
    <n v="112.60000000000001"/>
    <n v="0.62244333886124936"/>
    <n v="2026"/>
    <x v="2"/>
    <n v="9"/>
    <x v="8"/>
  </r>
  <r>
    <n v="4347"/>
    <x v="272"/>
    <n v="3"/>
    <s v="Sep"/>
    <x v="8"/>
    <x v="0"/>
    <x v="3"/>
    <x v="13"/>
    <x v="3"/>
    <s v="New"/>
    <x v="0"/>
    <s v="Commuter Helmet"/>
    <n v="1"/>
    <n v="81.06"/>
    <n v="0.05"/>
    <n v="43.54"/>
    <n v="77.007000000000005"/>
    <n v="43.54"/>
    <n v="33.467000000000006"/>
    <n v="0.434596854831379"/>
    <n v="2026"/>
    <x v="2"/>
    <n v="9"/>
    <x v="8"/>
  </r>
  <r>
    <n v="4646"/>
    <x v="272"/>
    <n v="3"/>
    <s v="Sep"/>
    <x v="8"/>
    <x v="0"/>
    <x v="2"/>
    <x v="3"/>
    <x v="0"/>
    <s v="Business"/>
    <x v="4"/>
    <s v="Training Mat"/>
    <n v="1"/>
    <n v="49.51"/>
    <n v="0.15"/>
    <n v="21.4"/>
    <n v="42.083499999999994"/>
    <n v="21.4"/>
    <n v="20.683499999999995"/>
    <n v="0.49148716242707946"/>
    <n v="2026"/>
    <x v="2"/>
    <n v="9"/>
    <x v="8"/>
  </r>
  <r>
    <n v="5102"/>
    <x v="272"/>
    <n v="3"/>
    <s v="Sep"/>
    <x v="8"/>
    <x v="0"/>
    <x v="1"/>
    <x v="14"/>
    <x v="0"/>
    <s v="New"/>
    <x v="3"/>
    <s v="Trail Tent 2P"/>
    <n v="1"/>
    <n v="196.74"/>
    <n v="0.15"/>
    <n v="102.01"/>
    <n v="167.22900000000001"/>
    <n v="102.01"/>
    <n v="65.219000000000008"/>
    <n v="0.38999814625453721"/>
    <n v="2026"/>
    <x v="2"/>
    <n v="9"/>
    <x v="8"/>
  </r>
  <r>
    <n v="5152"/>
    <x v="272"/>
    <n v="3"/>
    <s v="Sep"/>
    <x v="8"/>
    <x v="0"/>
    <x v="3"/>
    <x v="13"/>
    <x v="0"/>
    <s v="New"/>
    <x v="1"/>
    <s v="Hiking Daypack 20L"/>
    <n v="2"/>
    <n v="91.78"/>
    <n v="0.1"/>
    <n v="45.51"/>
    <n v="165.20400000000001"/>
    <n v="91.02"/>
    <n v="74.184000000000012"/>
    <n v="0.44904481731677204"/>
    <n v="2026"/>
    <x v="2"/>
    <n v="9"/>
    <x v="8"/>
  </r>
  <r>
    <n v="151"/>
    <x v="273"/>
    <n v="4"/>
    <s v="Oct"/>
    <x v="9"/>
    <x v="0"/>
    <x v="2"/>
    <x v="10"/>
    <x v="0"/>
    <s v="New"/>
    <x v="1"/>
    <s v="Trail Boots"/>
    <n v="5"/>
    <n v="146.69"/>
    <n v="0"/>
    <n v="79"/>
    <n v="733.45"/>
    <n v="395"/>
    <n v="338.45000000000005"/>
    <n v="0.46144931488172342"/>
    <n v="2026"/>
    <x v="3"/>
    <n v="10"/>
    <x v="9"/>
  </r>
  <r>
    <n v="1292"/>
    <x v="273"/>
    <n v="4"/>
    <s v="Oct"/>
    <x v="9"/>
    <x v="0"/>
    <x v="0"/>
    <x v="9"/>
    <x v="2"/>
    <s v="New"/>
    <x v="3"/>
    <s v="Portable Camp Stove"/>
    <n v="1"/>
    <n v="79.81"/>
    <n v="0"/>
    <n v="39.08"/>
    <n v="79.81"/>
    <n v="39.08"/>
    <n v="40.730000000000004"/>
    <n v="0.5103370504949255"/>
    <n v="2026"/>
    <x v="3"/>
    <n v="10"/>
    <x v="9"/>
  </r>
  <r>
    <n v="1862"/>
    <x v="273"/>
    <n v="4"/>
    <s v="Oct"/>
    <x v="9"/>
    <x v="0"/>
    <x v="3"/>
    <x v="8"/>
    <x v="0"/>
    <s v="New"/>
    <x v="3"/>
    <s v="Compact Sleeping Bag"/>
    <n v="5"/>
    <n v="121.63"/>
    <n v="0.05"/>
    <n v="61.7"/>
    <n v="577.74249999999995"/>
    <n v="308.5"/>
    <n v="269.24249999999995"/>
    <n v="0.46602508903187834"/>
    <n v="2026"/>
    <x v="3"/>
    <n v="10"/>
    <x v="9"/>
  </r>
  <r>
    <n v="2569"/>
    <x v="273"/>
    <n v="4"/>
    <s v="Oct"/>
    <x v="9"/>
    <x v="0"/>
    <x v="3"/>
    <x v="13"/>
    <x v="1"/>
    <s v="Business"/>
    <x v="0"/>
    <s v="Trail Bike Light"/>
    <n v="10"/>
    <n v="50.42"/>
    <n v="0.05"/>
    <n v="22.5"/>
    <n v="478.99"/>
    <n v="225"/>
    <n v="253.99"/>
    <n v="0.53026159210004387"/>
    <n v="2026"/>
    <x v="3"/>
    <n v="10"/>
    <x v="9"/>
  </r>
  <r>
    <n v="3333"/>
    <x v="273"/>
    <n v="4"/>
    <s v="Oct"/>
    <x v="9"/>
    <x v="0"/>
    <x v="2"/>
    <x v="5"/>
    <x v="0"/>
    <s v="New"/>
    <x v="3"/>
    <s v="Portable Camp Stove"/>
    <n v="3"/>
    <n v="80.67"/>
    <n v="0"/>
    <n v="39.94"/>
    <n v="242.01"/>
    <n v="119.82"/>
    <n v="122.19"/>
    <n v="0.50489649188050079"/>
    <n v="2026"/>
    <x v="3"/>
    <n v="10"/>
    <x v="9"/>
  </r>
  <r>
    <n v="3830"/>
    <x v="273"/>
    <n v="4"/>
    <s v="Oct"/>
    <x v="9"/>
    <x v="0"/>
    <x v="3"/>
    <x v="13"/>
    <x v="0"/>
    <s v="Business"/>
    <x v="1"/>
    <s v="Summit Backpack 45L"/>
    <n v="2"/>
    <n v="152.12"/>
    <n v="0"/>
    <n v="79.53"/>
    <n v="304.24"/>
    <n v="159.06"/>
    <n v="145.18"/>
    <n v="0.47718906126742044"/>
    <n v="2026"/>
    <x v="3"/>
    <n v="10"/>
    <x v="9"/>
  </r>
  <r>
    <n v="4868"/>
    <x v="273"/>
    <n v="4"/>
    <s v="Oct"/>
    <x v="9"/>
    <x v="0"/>
    <x v="2"/>
    <x v="5"/>
    <x v="1"/>
    <s v="New"/>
    <x v="3"/>
    <s v="Portable Camp Stove"/>
    <n v="4"/>
    <n v="82.54"/>
    <n v="0.15"/>
    <n v="39.74"/>
    <n v="280.63600000000002"/>
    <n v="158.96"/>
    <n v="121.67600000000002"/>
    <n v="0.43357231431462823"/>
    <n v="2026"/>
    <x v="3"/>
    <n v="10"/>
    <x v="9"/>
  </r>
  <r>
    <n v="2250"/>
    <x v="274"/>
    <n v="4"/>
    <s v="Oct"/>
    <x v="9"/>
    <x v="0"/>
    <x v="3"/>
    <x v="13"/>
    <x v="2"/>
    <s v="Returning"/>
    <x v="0"/>
    <s v="Trail Bike Light"/>
    <n v="2"/>
    <n v="50.43"/>
    <n v="0"/>
    <n v="23.04"/>
    <n v="100.86"/>
    <n v="46.08"/>
    <n v="54.78"/>
    <n v="0.54312908982748365"/>
    <n v="2026"/>
    <x v="3"/>
    <n v="10"/>
    <x v="9"/>
  </r>
  <r>
    <n v="2516"/>
    <x v="274"/>
    <n v="4"/>
    <s v="Oct"/>
    <x v="9"/>
    <x v="0"/>
    <x v="2"/>
    <x v="10"/>
    <x v="0"/>
    <s v="New"/>
    <x v="3"/>
    <s v="Trail Tent 2P"/>
    <n v="2"/>
    <n v="198.57"/>
    <n v="0.15"/>
    <n v="101.08"/>
    <n v="337.56899999999996"/>
    <n v="202.16"/>
    <n v="135.40899999999996"/>
    <n v="0.4011298430839324"/>
    <n v="2026"/>
    <x v="3"/>
    <n v="10"/>
    <x v="9"/>
  </r>
  <r>
    <n v="809"/>
    <x v="275"/>
    <n v="4"/>
    <s v="Oct"/>
    <x v="9"/>
    <x v="0"/>
    <x v="3"/>
    <x v="8"/>
    <x v="0"/>
    <s v="New"/>
    <x v="4"/>
    <s v="Resistance Band Set"/>
    <n v="2"/>
    <n v="41.06"/>
    <n v="0.05"/>
    <n v="14.54"/>
    <n v="78.013999999999996"/>
    <n v="29.08"/>
    <n v="48.933999999999997"/>
    <n v="0.62724639167328944"/>
    <n v="2026"/>
    <x v="3"/>
    <n v="10"/>
    <x v="9"/>
  </r>
  <r>
    <n v="1852"/>
    <x v="275"/>
    <n v="4"/>
    <s v="Oct"/>
    <x v="9"/>
    <x v="0"/>
    <x v="1"/>
    <x v="12"/>
    <x v="1"/>
    <s v="Business"/>
    <x v="2"/>
    <s v="Travel Backpack 35L"/>
    <n v="4"/>
    <n v="162.19"/>
    <n v="0.15"/>
    <n v="89.81"/>
    <n v="551.44600000000003"/>
    <n v="359.24"/>
    <n v="192.20600000000002"/>
    <n v="0.34854908730863948"/>
    <n v="2026"/>
    <x v="3"/>
    <n v="10"/>
    <x v="9"/>
  </r>
  <r>
    <n v="3627"/>
    <x v="275"/>
    <n v="4"/>
    <s v="Oct"/>
    <x v="9"/>
    <x v="0"/>
    <x v="3"/>
    <x v="4"/>
    <x v="2"/>
    <s v="New"/>
    <x v="3"/>
    <s v="Trail Tent 2P"/>
    <n v="2"/>
    <n v="192.99"/>
    <n v="0"/>
    <n v="101.73"/>
    <n v="385.98"/>
    <n v="203.46"/>
    <n v="182.52"/>
    <n v="0.47287424218871443"/>
    <n v="2026"/>
    <x v="3"/>
    <n v="10"/>
    <x v="9"/>
  </r>
  <r>
    <n v="4135"/>
    <x v="275"/>
    <n v="4"/>
    <s v="Oct"/>
    <x v="9"/>
    <x v="0"/>
    <x v="0"/>
    <x v="15"/>
    <x v="0"/>
    <s v="New"/>
    <x v="1"/>
    <s v="Trail Boots"/>
    <n v="3"/>
    <n v="142.33000000000001"/>
    <n v="0.1"/>
    <n v="79.19"/>
    <n v="384.291"/>
    <n v="237.57"/>
    <n v="146.721"/>
    <n v="0.3817966072585619"/>
    <n v="2026"/>
    <x v="3"/>
    <n v="10"/>
    <x v="9"/>
  </r>
  <r>
    <n v="4138"/>
    <x v="275"/>
    <n v="4"/>
    <s v="Oct"/>
    <x v="9"/>
    <x v="0"/>
    <x v="1"/>
    <x v="11"/>
    <x v="2"/>
    <s v="Business"/>
    <x v="1"/>
    <s v="Trail Boots"/>
    <n v="4"/>
    <n v="143.63"/>
    <n v="0"/>
    <n v="80.510000000000005"/>
    <n v="574.52"/>
    <n v="322.04000000000002"/>
    <n v="252.47999999999996"/>
    <n v="0.43946250783262542"/>
    <n v="2026"/>
    <x v="3"/>
    <n v="10"/>
    <x v="9"/>
  </r>
  <r>
    <n v="4286"/>
    <x v="275"/>
    <n v="4"/>
    <s v="Oct"/>
    <x v="9"/>
    <x v="0"/>
    <x v="1"/>
    <x v="6"/>
    <x v="2"/>
    <s v="Returning"/>
    <x v="3"/>
    <s v="Alpine Tent 4P"/>
    <n v="4"/>
    <n v="341.95"/>
    <n v="0.05"/>
    <n v="199.9"/>
    <n v="1299.4099999999999"/>
    <n v="799.6"/>
    <n v="499.80999999999983"/>
    <n v="0.38464379987840625"/>
    <n v="2026"/>
    <x v="3"/>
    <n v="10"/>
    <x v="9"/>
  </r>
  <r>
    <n v="4371"/>
    <x v="275"/>
    <n v="4"/>
    <s v="Oct"/>
    <x v="9"/>
    <x v="0"/>
    <x v="1"/>
    <x v="6"/>
    <x v="0"/>
    <s v="Returning"/>
    <x v="4"/>
    <s v="Weighted Vest"/>
    <n v="1"/>
    <n v="123.81"/>
    <n v="0"/>
    <n v="68.72"/>
    <n v="123.81"/>
    <n v="68.72"/>
    <n v="55.09"/>
    <n v="0.44495598093853489"/>
    <n v="2026"/>
    <x v="3"/>
    <n v="10"/>
    <x v="9"/>
  </r>
  <r>
    <n v="905"/>
    <x v="276"/>
    <n v="4"/>
    <s v="Oct"/>
    <x v="9"/>
    <x v="0"/>
    <x v="2"/>
    <x v="3"/>
    <x v="0"/>
    <s v="New"/>
    <x v="1"/>
    <s v="Trail Boots"/>
    <n v="1"/>
    <n v="146.1"/>
    <n v="0"/>
    <n v="79.739999999999995"/>
    <n v="146.1"/>
    <n v="79.739999999999995"/>
    <n v="66.36"/>
    <n v="0.45420944558521564"/>
    <n v="2026"/>
    <x v="3"/>
    <n v="10"/>
    <x v="9"/>
  </r>
  <r>
    <n v="1415"/>
    <x v="276"/>
    <n v="4"/>
    <s v="Oct"/>
    <x v="9"/>
    <x v="0"/>
    <x v="1"/>
    <x v="11"/>
    <x v="3"/>
    <s v="Returning"/>
    <x v="2"/>
    <s v="Travel Backpack 35L"/>
    <n v="1"/>
    <n v="161.07"/>
    <n v="0.05"/>
    <n v="89.81"/>
    <n v="153.01649999999998"/>
    <n v="89.81"/>
    <n v="63.206499999999977"/>
    <n v="0.41306983233834249"/>
    <n v="2026"/>
    <x v="3"/>
    <n v="10"/>
    <x v="9"/>
  </r>
  <r>
    <n v="2205"/>
    <x v="276"/>
    <n v="4"/>
    <s v="Oct"/>
    <x v="9"/>
    <x v="0"/>
    <x v="3"/>
    <x v="13"/>
    <x v="0"/>
    <s v="New"/>
    <x v="1"/>
    <s v="Hiking Daypack 20L"/>
    <n v="5"/>
    <n v="90.12"/>
    <n v="0"/>
    <n v="46.67"/>
    <n v="450.6"/>
    <n v="233.35000000000002"/>
    <n v="217.25"/>
    <n v="0.48213493120284062"/>
    <n v="2026"/>
    <x v="3"/>
    <n v="10"/>
    <x v="9"/>
  </r>
  <r>
    <n v="2374"/>
    <x v="276"/>
    <n v="4"/>
    <s v="Oct"/>
    <x v="9"/>
    <x v="0"/>
    <x v="3"/>
    <x v="13"/>
    <x v="3"/>
    <s v="Returning"/>
    <x v="1"/>
    <s v="Trekking Poles"/>
    <n v="1"/>
    <n v="70.400000000000006"/>
    <n v="0"/>
    <n v="32.43"/>
    <n v="70.400000000000006"/>
    <n v="32.43"/>
    <n v="37.970000000000006"/>
    <n v="0.53934659090909098"/>
    <n v="2026"/>
    <x v="3"/>
    <n v="10"/>
    <x v="9"/>
  </r>
  <r>
    <n v="4840"/>
    <x v="276"/>
    <n v="4"/>
    <s v="Oct"/>
    <x v="9"/>
    <x v="0"/>
    <x v="1"/>
    <x v="12"/>
    <x v="1"/>
    <s v="Business"/>
    <x v="3"/>
    <s v="Trail Tent 2P"/>
    <n v="6"/>
    <n v="191.08"/>
    <n v="0.1"/>
    <n v="102.93"/>
    <n v="1031.8320000000001"/>
    <n v="617.58000000000004"/>
    <n v="414.25200000000007"/>
    <n v="0.40147233270532412"/>
    <n v="2026"/>
    <x v="3"/>
    <n v="10"/>
    <x v="9"/>
  </r>
  <r>
    <n v="4984"/>
    <x v="276"/>
    <n v="4"/>
    <s v="Oct"/>
    <x v="9"/>
    <x v="0"/>
    <x v="2"/>
    <x v="16"/>
    <x v="0"/>
    <s v="Returning"/>
    <x v="4"/>
    <s v="Recovery Roller"/>
    <n v="1"/>
    <n v="36.590000000000003"/>
    <n v="0"/>
    <n v="13.62"/>
    <n v="36.590000000000003"/>
    <n v="13.62"/>
    <n v="22.970000000000006"/>
    <n v="0.62776714949439749"/>
    <n v="2026"/>
    <x v="3"/>
    <n v="10"/>
    <x v="9"/>
  </r>
  <r>
    <n v="641"/>
    <x v="277"/>
    <n v="4"/>
    <s v="Oct"/>
    <x v="9"/>
    <x v="0"/>
    <x v="1"/>
    <x v="11"/>
    <x v="2"/>
    <s v="Returning"/>
    <x v="3"/>
    <s v="Compact Sleeping Bag"/>
    <n v="2"/>
    <n v="125.38"/>
    <n v="0.05"/>
    <n v="59.12"/>
    <n v="238.22199999999998"/>
    <n v="118.24"/>
    <n v="119.98199999999999"/>
    <n v="0.5036562534106841"/>
    <n v="2026"/>
    <x v="3"/>
    <n v="10"/>
    <x v="9"/>
  </r>
  <r>
    <n v="1358"/>
    <x v="277"/>
    <n v="4"/>
    <s v="Oct"/>
    <x v="9"/>
    <x v="0"/>
    <x v="0"/>
    <x v="0"/>
    <x v="0"/>
    <s v="New"/>
    <x v="2"/>
    <s v="Insulated Bottle"/>
    <n v="1"/>
    <n v="35.71"/>
    <n v="0"/>
    <n v="13.3"/>
    <n v="35.71"/>
    <n v="13.3"/>
    <n v="22.41"/>
    <n v="0.62755530663679637"/>
    <n v="2026"/>
    <x v="3"/>
    <n v="10"/>
    <x v="9"/>
  </r>
  <r>
    <n v="3904"/>
    <x v="277"/>
    <n v="4"/>
    <s v="Oct"/>
    <x v="9"/>
    <x v="0"/>
    <x v="1"/>
    <x v="6"/>
    <x v="0"/>
    <s v="Returning"/>
    <x v="2"/>
    <s v="Packing Cube Set"/>
    <n v="2"/>
    <n v="46.72"/>
    <n v="0"/>
    <n v="18.39"/>
    <n v="93.44"/>
    <n v="36.78"/>
    <n v="56.66"/>
    <n v="0.60637842465753422"/>
    <n v="2026"/>
    <x v="3"/>
    <n v="10"/>
    <x v="9"/>
  </r>
  <r>
    <n v="4336"/>
    <x v="277"/>
    <n v="4"/>
    <s v="Oct"/>
    <x v="9"/>
    <x v="0"/>
    <x v="0"/>
    <x v="15"/>
    <x v="3"/>
    <s v="Returning"/>
    <x v="1"/>
    <s v="Trail Boots"/>
    <n v="1"/>
    <n v="143.16999999999999"/>
    <n v="0.05"/>
    <n v="81.290000000000006"/>
    <n v="136.01149999999998"/>
    <n v="81.290000000000006"/>
    <n v="54.721499999999978"/>
    <n v="0.40232995004098904"/>
    <n v="2026"/>
    <x v="3"/>
    <n v="10"/>
    <x v="9"/>
  </r>
  <r>
    <n v="4705"/>
    <x v="277"/>
    <n v="4"/>
    <s v="Oct"/>
    <x v="9"/>
    <x v="0"/>
    <x v="0"/>
    <x v="0"/>
    <x v="2"/>
    <s v="Returning"/>
    <x v="3"/>
    <s v="Compact Sleeping Bag"/>
    <n v="1"/>
    <n v="125.88"/>
    <n v="0"/>
    <n v="62.46"/>
    <n v="125.88"/>
    <n v="62.46"/>
    <n v="63.419999999999995"/>
    <n v="0.50381315538608196"/>
    <n v="2026"/>
    <x v="3"/>
    <n v="10"/>
    <x v="9"/>
  </r>
  <r>
    <n v="1094"/>
    <x v="278"/>
    <n v="4"/>
    <s v="Oct"/>
    <x v="9"/>
    <x v="0"/>
    <x v="3"/>
    <x v="4"/>
    <x v="0"/>
    <s v="New"/>
    <x v="4"/>
    <s v="Weighted Vest"/>
    <n v="2"/>
    <n v="121.81"/>
    <n v="0.05"/>
    <n v="67.72"/>
    <n v="231.43899999999999"/>
    <n v="135.44"/>
    <n v="95.998999999999995"/>
    <n v="0.41479180259161158"/>
    <n v="2026"/>
    <x v="3"/>
    <n v="10"/>
    <x v="9"/>
  </r>
  <r>
    <n v="3926"/>
    <x v="278"/>
    <n v="4"/>
    <s v="Oct"/>
    <x v="9"/>
    <x v="0"/>
    <x v="2"/>
    <x v="5"/>
    <x v="0"/>
    <s v="Business"/>
    <x v="1"/>
    <s v="Summit Backpack 45L"/>
    <n v="6"/>
    <n v="154.93"/>
    <n v="0.05"/>
    <n v="79.430000000000007"/>
    <n v="883.101"/>
    <n v="476.58000000000004"/>
    <n v="406.52099999999996"/>
    <n v="0.46033352923391546"/>
    <n v="2026"/>
    <x v="3"/>
    <n v="10"/>
    <x v="9"/>
  </r>
  <r>
    <n v="524"/>
    <x v="279"/>
    <n v="4"/>
    <s v="Oct"/>
    <x v="9"/>
    <x v="0"/>
    <x v="3"/>
    <x v="8"/>
    <x v="2"/>
    <s v="New"/>
    <x v="0"/>
    <s v="Cycling Pack 12L"/>
    <n v="2"/>
    <n v="101.1"/>
    <n v="0.15"/>
    <n v="51.61"/>
    <n v="171.86999999999998"/>
    <n v="103.22"/>
    <n v="68.649999999999977"/>
    <n v="0.39942980159422814"/>
    <n v="2026"/>
    <x v="3"/>
    <n v="10"/>
    <x v="9"/>
  </r>
  <r>
    <n v="2277"/>
    <x v="279"/>
    <n v="4"/>
    <s v="Oct"/>
    <x v="9"/>
    <x v="0"/>
    <x v="0"/>
    <x v="0"/>
    <x v="0"/>
    <s v="New"/>
    <x v="0"/>
    <s v="Cycling Pack 12L"/>
    <n v="2"/>
    <n v="105"/>
    <n v="0"/>
    <n v="50.3"/>
    <n v="210"/>
    <n v="100.6"/>
    <n v="109.4"/>
    <n v="0.52095238095238094"/>
    <n v="2026"/>
    <x v="3"/>
    <n v="10"/>
    <x v="9"/>
  </r>
  <r>
    <n v="2442"/>
    <x v="279"/>
    <n v="4"/>
    <s v="Oct"/>
    <x v="9"/>
    <x v="0"/>
    <x v="2"/>
    <x v="2"/>
    <x v="1"/>
    <s v="Business"/>
    <x v="1"/>
    <s v="Summit Backpack 45L"/>
    <n v="4"/>
    <n v="157.12"/>
    <n v="0.15"/>
    <n v="77.98"/>
    <n v="534.20799999999997"/>
    <n v="311.92"/>
    <n v="222.28799999999995"/>
    <n v="0.41610758356295668"/>
    <n v="2026"/>
    <x v="3"/>
    <n v="10"/>
    <x v="9"/>
  </r>
  <r>
    <n v="2809"/>
    <x v="279"/>
    <n v="4"/>
    <s v="Oct"/>
    <x v="9"/>
    <x v="0"/>
    <x v="3"/>
    <x v="8"/>
    <x v="0"/>
    <s v="Returning"/>
    <x v="1"/>
    <s v="Trekking Poles"/>
    <n v="3"/>
    <n v="70.239999999999995"/>
    <n v="0.05"/>
    <n v="31.96"/>
    <n v="200.18399999999997"/>
    <n v="95.88"/>
    <n v="104.30399999999997"/>
    <n v="0.5210406426087999"/>
    <n v="2026"/>
    <x v="3"/>
    <n v="10"/>
    <x v="9"/>
  </r>
  <r>
    <n v="2946"/>
    <x v="279"/>
    <n v="4"/>
    <s v="Oct"/>
    <x v="9"/>
    <x v="0"/>
    <x v="2"/>
    <x v="16"/>
    <x v="0"/>
    <s v="Returning"/>
    <x v="0"/>
    <s v="Cycling Pack 12L"/>
    <n v="1"/>
    <n v="103.48"/>
    <n v="0.1"/>
    <n v="51.33"/>
    <n v="93.132000000000005"/>
    <n v="51.33"/>
    <n v="41.802000000000007"/>
    <n v="0.4488467980930293"/>
    <n v="2026"/>
    <x v="3"/>
    <n v="10"/>
    <x v="9"/>
  </r>
  <r>
    <n v="4147"/>
    <x v="279"/>
    <n v="4"/>
    <s v="Oct"/>
    <x v="9"/>
    <x v="0"/>
    <x v="1"/>
    <x v="12"/>
    <x v="2"/>
    <s v="Returning"/>
    <x v="0"/>
    <s v="Compact Repair Kit"/>
    <n v="3"/>
    <n v="40.770000000000003"/>
    <n v="0.05"/>
    <n v="16.68"/>
    <n v="116.19449999999999"/>
    <n v="50.04"/>
    <n v="66.154499999999985"/>
    <n v="0.56934278300608021"/>
    <n v="2026"/>
    <x v="3"/>
    <n v="10"/>
    <x v="9"/>
  </r>
  <r>
    <n v="4164"/>
    <x v="279"/>
    <n v="4"/>
    <s v="Oct"/>
    <x v="9"/>
    <x v="0"/>
    <x v="0"/>
    <x v="9"/>
    <x v="2"/>
    <s v="New"/>
    <x v="1"/>
    <s v="Trail Boots"/>
    <n v="2"/>
    <n v="143.41999999999999"/>
    <n v="0"/>
    <n v="81.44"/>
    <n v="286.83999999999997"/>
    <n v="162.88"/>
    <n v="123.95999999999998"/>
    <n v="0.43215730023706594"/>
    <n v="2026"/>
    <x v="3"/>
    <n v="10"/>
    <x v="9"/>
  </r>
  <r>
    <n v="4275"/>
    <x v="279"/>
    <n v="4"/>
    <s v="Oct"/>
    <x v="9"/>
    <x v="0"/>
    <x v="3"/>
    <x v="7"/>
    <x v="3"/>
    <s v="Returning"/>
    <x v="0"/>
    <s v="Trail Bike Light"/>
    <n v="1"/>
    <n v="49.56"/>
    <n v="0.05"/>
    <n v="22.88"/>
    <n v="47.082000000000001"/>
    <n v="22.88"/>
    <n v="24.202000000000002"/>
    <n v="0.51403933562720361"/>
    <n v="2026"/>
    <x v="3"/>
    <n v="10"/>
    <x v="9"/>
  </r>
  <r>
    <n v="5062"/>
    <x v="279"/>
    <n v="4"/>
    <s v="Oct"/>
    <x v="9"/>
    <x v="0"/>
    <x v="1"/>
    <x v="12"/>
    <x v="0"/>
    <s v="Returning"/>
    <x v="2"/>
    <s v="Carry-On Duffel"/>
    <n v="4"/>
    <n v="131.05000000000001"/>
    <n v="0"/>
    <n v="67.37"/>
    <n v="524.20000000000005"/>
    <n v="269.48"/>
    <n v="254.72000000000003"/>
    <n v="0.48592140404425793"/>
    <n v="2026"/>
    <x v="3"/>
    <n v="10"/>
    <x v="9"/>
  </r>
  <r>
    <n v="1126"/>
    <x v="280"/>
    <n v="4"/>
    <s v="Oct"/>
    <x v="9"/>
    <x v="0"/>
    <x v="0"/>
    <x v="9"/>
    <x v="0"/>
    <s v="Business"/>
    <x v="0"/>
    <s v="Trail Bike Light"/>
    <n v="1"/>
    <n v="51.35"/>
    <n v="0"/>
    <n v="22.98"/>
    <n v="51.35"/>
    <n v="22.98"/>
    <n v="28.37"/>
    <n v="0.55248296007789677"/>
    <n v="2026"/>
    <x v="3"/>
    <n v="10"/>
    <x v="9"/>
  </r>
  <r>
    <n v="1865"/>
    <x v="280"/>
    <n v="4"/>
    <s v="Oct"/>
    <x v="9"/>
    <x v="0"/>
    <x v="3"/>
    <x v="8"/>
    <x v="0"/>
    <s v="Returning"/>
    <x v="4"/>
    <s v="Resistance Band Set"/>
    <n v="1"/>
    <n v="39.659999999999997"/>
    <n v="0"/>
    <n v="14.39"/>
    <n v="39.659999999999997"/>
    <n v="14.39"/>
    <n v="25.269999999999996"/>
    <n v="0.63716591023701463"/>
    <n v="2026"/>
    <x v="3"/>
    <n v="10"/>
    <x v="9"/>
  </r>
  <r>
    <n v="2471"/>
    <x v="280"/>
    <n v="4"/>
    <s v="Oct"/>
    <x v="9"/>
    <x v="0"/>
    <x v="3"/>
    <x v="13"/>
    <x v="2"/>
    <s v="New"/>
    <x v="4"/>
    <s v="Resistance Band Set"/>
    <n v="1"/>
    <n v="39.79"/>
    <n v="0"/>
    <n v="14.76"/>
    <n v="39.79"/>
    <n v="14.76"/>
    <n v="25.03"/>
    <n v="0.62905252576024129"/>
    <n v="2026"/>
    <x v="3"/>
    <n v="10"/>
    <x v="9"/>
  </r>
  <r>
    <n v="3208"/>
    <x v="280"/>
    <n v="4"/>
    <s v="Oct"/>
    <x v="9"/>
    <x v="0"/>
    <x v="2"/>
    <x v="10"/>
    <x v="1"/>
    <s v="New"/>
    <x v="0"/>
    <s v="Compact Repair Kit"/>
    <n v="6"/>
    <n v="41.27"/>
    <n v="0.1"/>
    <n v="16.61"/>
    <n v="222.858"/>
    <n v="99.66"/>
    <n v="123.19800000000001"/>
    <n v="0.55280941227149127"/>
    <n v="2026"/>
    <x v="3"/>
    <n v="10"/>
    <x v="9"/>
  </r>
  <r>
    <n v="4285"/>
    <x v="280"/>
    <n v="4"/>
    <s v="Oct"/>
    <x v="9"/>
    <x v="0"/>
    <x v="3"/>
    <x v="4"/>
    <x v="0"/>
    <s v="Returning"/>
    <x v="1"/>
    <s v="Hiking Daypack 20L"/>
    <n v="1"/>
    <n v="93.39"/>
    <n v="0"/>
    <n v="45.98"/>
    <n v="93.39"/>
    <n v="45.98"/>
    <n v="47.410000000000004"/>
    <n v="0.50765606595995294"/>
    <n v="2026"/>
    <x v="3"/>
    <n v="10"/>
    <x v="9"/>
  </r>
  <r>
    <n v="261"/>
    <x v="281"/>
    <n v="4"/>
    <s v="Oct"/>
    <x v="9"/>
    <x v="0"/>
    <x v="2"/>
    <x v="3"/>
    <x v="0"/>
    <s v="Business"/>
    <x v="3"/>
    <s v="Alpine Tent 4P"/>
    <n v="1"/>
    <n v="336.56"/>
    <n v="0"/>
    <n v="189.74"/>
    <n v="336.56"/>
    <n v="189.74"/>
    <n v="146.82"/>
    <n v="0.43623722367482765"/>
    <n v="2026"/>
    <x v="3"/>
    <n v="10"/>
    <x v="9"/>
  </r>
  <r>
    <n v="291"/>
    <x v="281"/>
    <n v="4"/>
    <s v="Oct"/>
    <x v="9"/>
    <x v="0"/>
    <x v="2"/>
    <x v="2"/>
    <x v="0"/>
    <s v="New"/>
    <x v="2"/>
    <s v="Carry-On Duffel"/>
    <n v="2"/>
    <n v="132.47999999999999"/>
    <n v="0.1"/>
    <n v="67.48"/>
    <n v="238.464"/>
    <n v="134.96"/>
    <n v="103.50399999999999"/>
    <n v="0.43404455179817497"/>
    <n v="2026"/>
    <x v="3"/>
    <n v="10"/>
    <x v="9"/>
  </r>
  <r>
    <n v="670"/>
    <x v="281"/>
    <n v="4"/>
    <s v="Oct"/>
    <x v="9"/>
    <x v="0"/>
    <x v="1"/>
    <x v="14"/>
    <x v="2"/>
    <s v="Returning"/>
    <x v="1"/>
    <s v="Hiking Daypack 20L"/>
    <n v="1"/>
    <n v="92.59"/>
    <n v="0"/>
    <n v="44.46"/>
    <n v="92.59"/>
    <n v="44.46"/>
    <n v="48.13"/>
    <n v="0.51981855491953777"/>
    <n v="2026"/>
    <x v="3"/>
    <n v="10"/>
    <x v="9"/>
  </r>
  <r>
    <n v="1306"/>
    <x v="281"/>
    <n v="4"/>
    <s v="Oct"/>
    <x v="9"/>
    <x v="0"/>
    <x v="3"/>
    <x v="8"/>
    <x v="2"/>
    <s v="Business"/>
    <x v="4"/>
    <s v="Recovery Roller"/>
    <n v="1"/>
    <n v="35.450000000000003"/>
    <n v="0.05"/>
    <n v="14.23"/>
    <n v="33.677500000000002"/>
    <n v="14.23"/>
    <n v="19.447500000000002"/>
    <n v="0.57746269764679681"/>
    <n v="2026"/>
    <x v="3"/>
    <n v="10"/>
    <x v="9"/>
  </r>
  <r>
    <n v="2400"/>
    <x v="281"/>
    <n v="4"/>
    <s v="Oct"/>
    <x v="9"/>
    <x v="0"/>
    <x v="2"/>
    <x v="2"/>
    <x v="0"/>
    <s v="New"/>
    <x v="1"/>
    <s v="Hiking Daypack 20L"/>
    <n v="2"/>
    <n v="93.83"/>
    <n v="0.1"/>
    <n v="44.27"/>
    <n v="168.89400000000001"/>
    <n v="88.54"/>
    <n v="80.353999999999999"/>
    <n v="0.47576586498040191"/>
    <n v="2026"/>
    <x v="3"/>
    <n v="10"/>
    <x v="9"/>
  </r>
  <r>
    <n v="3816"/>
    <x v="281"/>
    <n v="4"/>
    <s v="Oct"/>
    <x v="9"/>
    <x v="0"/>
    <x v="1"/>
    <x v="12"/>
    <x v="0"/>
    <s v="New"/>
    <x v="4"/>
    <s v="Recovery Roller"/>
    <n v="1"/>
    <n v="36.32"/>
    <n v="0"/>
    <n v="13.6"/>
    <n v="36.32"/>
    <n v="13.6"/>
    <n v="22.72"/>
    <n v="0.62555066079295152"/>
    <n v="2026"/>
    <x v="3"/>
    <n v="10"/>
    <x v="9"/>
  </r>
  <r>
    <n v="4038"/>
    <x v="281"/>
    <n v="4"/>
    <s v="Oct"/>
    <x v="9"/>
    <x v="0"/>
    <x v="0"/>
    <x v="15"/>
    <x v="0"/>
    <s v="Returning"/>
    <x v="4"/>
    <s v="Weighted Vest"/>
    <n v="2"/>
    <n v="125.56"/>
    <n v="0.1"/>
    <n v="67.260000000000005"/>
    <n v="226.00800000000001"/>
    <n v="134.52000000000001"/>
    <n v="91.488"/>
    <n v="0.40479983009450993"/>
    <n v="2026"/>
    <x v="3"/>
    <n v="10"/>
    <x v="9"/>
  </r>
  <r>
    <n v="4686"/>
    <x v="281"/>
    <n v="4"/>
    <s v="Oct"/>
    <x v="9"/>
    <x v="0"/>
    <x v="0"/>
    <x v="15"/>
    <x v="3"/>
    <s v="New"/>
    <x v="3"/>
    <s v="Compact Sleeping Bag"/>
    <n v="2"/>
    <n v="124.91"/>
    <n v="0"/>
    <n v="60.33"/>
    <n v="249.82"/>
    <n v="120.66"/>
    <n v="129.16"/>
    <n v="0.51701224881914976"/>
    <n v="2026"/>
    <x v="3"/>
    <n v="10"/>
    <x v="9"/>
  </r>
  <r>
    <n v="5076"/>
    <x v="281"/>
    <n v="4"/>
    <s v="Oct"/>
    <x v="9"/>
    <x v="0"/>
    <x v="1"/>
    <x v="12"/>
    <x v="0"/>
    <s v="New"/>
    <x v="3"/>
    <s v="Trail Tent 2P"/>
    <n v="1"/>
    <n v="199.32"/>
    <n v="0"/>
    <n v="103.83"/>
    <n v="199.32"/>
    <n v="103.83"/>
    <n v="95.49"/>
    <n v="0.4790788681517158"/>
    <n v="2026"/>
    <x v="3"/>
    <n v="10"/>
    <x v="9"/>
  </r>
  <r>
    <n v="1339"/>
    <x v="282"/>
    <n v="4"/>
    <s v="Oct"/>
    <x v="9"/>
    <x v="0"/>
    <x v="1"/>
    <x v="11"/>
    <x v="0"/>
    <s v="Returning"/>
    <x v="3"/>
    <s v="Alpine Tent 4P"/>
    <n v="4"/>
    <n v="337.38"/>
    <n v="0.05"/>
    <n v="194.94"/>
    <n v="1282.0439999999999"/>
    <n v="779.76"/>
    <n v="502.28399999999988"/>
    <n v="0.39178374533167343"/>
    <n v="2026"/>
    <x v="3"/>
    <n v="10"/>
    <x v="9"/>
  </r>
  <r>
    <n v="1884"/>
    <x v="282"/>
    <n v="4"/>
    <s v="Oct"/>
    <x v="9"/>
    <x v="0"/>
    <x v="2"/>
    <x v="2"/>
    <x v="0"/>
    <s v="Business"/>
    <x v="3"/>
    <s v="Portable Camp Stove"/>
    <n v="3"/>
    <n v="82.18"/>
    <n v="0.1"/>
    <n v="39.82"/>
    <n v="221.88600000000002"/>
    <n v="119.46000000000001"/>
    <n v="102.42600000000002"/>
    <n v="0.46161542413671885"/>
    <n v="2026"/>
    <x v="3"/>
    <n v="10"/>
    <x v="9"/>
  </r>
  <r>
    <n v="3568"/>
    <x v="282"/>
    <n v="4"/>
    <s v="Oct"/>
    <x v="9"/>
    <x v="0"/>
    <x v="0"/>
    <x v="15"/>
    <x v="1"/>
    <s v="New"/>
    <x v="1"/>
    <s v="Trekking Poles"/>
    <n v="15"/>
    <n v="70.25"/>
    <n v="0.1"/>
    <n v="32.19"/>
    <n v="948.375"/>
    <n v="482.84999999999997"/>
    <n v="465.52500000000003"/>
    <n v="0.49086595492289448"/>
    <n v="2026"/>
    <x v="3"/>
    <n v="10"/>
    <x v="9"/>
  </r>
  <r>
    <n v="4171"/>
    <x v="282"/>
    <n v="4"/>
    <s v="Oct"/>
    <x v="9"/>
    <x v="0"/>
    <x v="3"/>
    <x v="7"/>
    <x v="2"/>
    <s v="New"/>
    <x v="2"/>
    <s v="Insulated Bottle"/>
    <n v="2"/>
    <n v="35.36"/>
    <n v="0"/>
    <n v="13.49"/>
    <n v="70.72"/>
    <n v="26.98"/>
    <n v="43.739999999999995"/>
    <n v="0.61849547511312208"/>
    <n v="2026"/>
    <x v="3"/>
    <n v="10"/>
    <x v="9"/>
  </r>
  <r>
    <n v="4477"/>
    <x v="282"/>
    <n v="4"/>
    <s v="Oct"/>
    <x v="9"/>
    <x v="0"/>
    <x v="2"/>
    <x v="5"/>
    <x v="2"/>
    <s v="New"/>
    <x v="2"/>
    <s v="Packing Cube Set"/>
    <n v="1"/>
    <n v="46.01"/>
    <n v="0"/>
    <n v="18.239999999999998"/>
    <n v="46.01"/>
    <n v="18.239999999999998"/>
    <n v="27.77"/>
    <n v="0.6035644425124973"/>
    <n v="2026"/>
    <x v="3"/>
    <n v="10"/>
    <x v="9"/>
  </r>
  <r>
    <n v="3368"/>
    <x v="283"/>
    <n v="4"/>
    <s v="Oct"/>
    <x v="9"/>
    <x v="0"/>
    <x v="0"/>
    <x v="9"/>
    <x v="0"/>
    <s v="Returning"/>
    <x v="1"/>
    <s v="Hiking Daypack 20L"/>
    <n v="1"/>
    <n v="89.88"/>
    <n v="0"/>
    <n v="46.15"/>
    <n v="89.88"/>
    <n v="46.15"/>
    <n v="43.73"/>
    <n v="0.48653760569648419"/>
    <n v="2026"/>
    <x v="3"/>
    <n v="10"/>
    <x v="9"/>
  </r>
  <r>
    <n v="3566"/>
    <x v="283"/>
    <n v="4"/>
    <s v="Oct"/>
    <x v="9"/>
    <x v="0"/>
    <x v="1"/>
    <x v="12"/>
    <x v="0"/>
    <s v="New"/>
    <x v="4"/>
    <s v="Resistance Band Set"/>
    <n v="1"/>
    <n v="41.33"/>
    <n v="0"/>
    <n v="14.47"/>
    <n v="41.33"/>
    <n v="14.47"/>
    <n v="26.86"/>
    <n v="0.6498911202516332"/>
    <n v="2026"/>
    <x v="3"/>
    <n v="10"/>
    <x v="9"/>
  </r>
  <r>
    <n v="4420"/>
    <x v="283"/>
    <n v="4"/>
    <s v="Oct"/>
    <x v="9"/>
    <x v="0"/>
    <x v="2"/>
    <x v="5"/>
    <x v="1"/>
    <s v="Business"/>
    <x v="0"/>
    <s v="Compact Repair Kit"/>
    <n v="15"/>
    <n v="40.78"/>
    <n v="0.15"/>
    <n v="17.07"/>
    <n v="519.94500000000005"/>
    <n v="256.05"/>
    <n v="263.89500000000004"/>
    <n v="0.5075440671609498"/>
    <n v="2026"/>
    <x v="3"/>
    <n v="10"/>
    <x v="9"/>
  </r>
  <r>
    <n v="513"/>
    <x v="284"/>
    <n v="4"/>
    <s v="Oct"/>
    <x v="9"/>
    <x v="0"/>
    <x v="3"/>
    <x v="7"/>
    <x v="0"/>
    <s v="Business"/>
    <x v="2"/>
    <s v="Travel Backpack 35L"/>
    <n v="1"/>
    <n v="163.87"/>
    <n v="0"/>
    <n v="85.76"/>
    <n v="163.87"/>
    <n v="85.76"/>
    <n v="78.11"/>
    <n v="0.47665832672240188"/>
    <n v="2026"/>
    <x v="3"/>
    <n v="10"/>
    <x v="9"/>
  </r>
  <r>
    <n v="786"/>
    <x v="284"/>
    <n v="4"/>
    <s v="Oct"/>
    <x v="9"/>
    <x v="0"/>
    <x v="2"/>
    <x v="3"/>
    <x v="0"/>
    <s v="New"/>
    <x v="4"/>
    <s v="Recovery Roller"/>
    <n v="1"/>
    <n v="35.39"/>
    <n v="0.05"/>
    <n v="13.68"/>
    <n v="33.6205"/>
    <n v="13.68"/>
    <n v="19.9405"/>
    <n v="0.59310539700480358"/>
    <n v="2026"/>
    <x v="3"/>
    <n v="10"/>
    <x v="9"/>
  </r>
  <r>
    <n v="3771"/>
    <x v="284"/>
    <n v="4"/>
    <s v="Oct"/>
    <x v="9"/>
    <x v="0"/>
    <x v="2"/>
    <x v="3"/>
    <x v="0"/>
    <s v="Business"/>
    <x v="3"/>
    <s v="Portable Camp Stove"/>
    <n v="2"/>
    <n v="80.2"/>
    <n v="0"/>
    <n v="39.590000000000003"/>
    <n v="160.4"/>
    <n v="79.180000000000007"/>
    <n v="81.22"/>
    <n v="0.50635910224438896"/>
    <n v="2026"/>
    <x v="3"/>
    <n v="10"/>
    <x v="9"/>
  </r>
  <r>
    <n v="3910"/>
    <x v="284"/>
    <n v="4"/>
    <s v="Oct"/>
    <x v="9"/>
    <x v="0"/>
    <x v="2"/>
    <x v="2"/>
    <x v="0"/>
    <s v="Business"/>
    <x v="0"/>
    <s v="Compact Repair Kit"/>
    <n v="3"/>
    <n v="41.09"/>
    <n v="0"/>
    <n v="17.18"/>
    <n v="123.27000000000001"/>
    <n v="51.54"/>
    <n v="71.730000000000018"/>
    <n v="0.58189340472134354"/>
    <n v="2026"/>
    <x v="3"/>
    <n v="10"/>
    <x v="9"/>
  </r>
  <r>
    <n v="330"/>
    <x v="285"/>
    <n v="4"/>
    <s v="Oct"/>
    <x v="9"/>
    <x v="0"/>
    <x v="1"/>
    <x v="12"/>
    <x v="1"/>
    <s v="Business"/>
    <x v="2"/>
    <s v="Insulated Bottle"/>
    <n v="5"/>
    <n v="36.97"/>
    <n v="0.15"/>
    <n v="13.93"/>
    <n v="157.1225"/>
    <n v="69.650000000000006"/>
    <n v="87.472499999999997"/>
    <n v="0.55671530175500006"/>
    <n v="2026"/>
    <x v="3"/>
    <n v="10"/>
    <x v="9"/>
  </r>
  <r>
    <n v="707"/>
    <x v="285"/>
    <n v="4"/>
    <s v="Oct"/>
    <x v="9"/>
    <x v="0"/>
    <x v="2"/>
    <x v="5"/>
    <x v="2"/>
    <s v="New"/>
    <x v="2"/>
    <s v="Insulated Bottle"/>
    <n v="4"/>
    <n v="35.880000000000003"/>
    <n v="0.05"/>
    <n v="13.45"/>
    <n v="136.34399999999999"/>
    <n v="53.8"/>
    <n v="82.543999999999997"/>
    <n v="0.60540984568444522"/>
    <n v="2026"/>
    <x v="3"/>
    <n v="10"/>
    <x v="9"/>
  </r>
  <r>
    <n v="989"/>
    <x v="285"/>
    <n v="4"/>
    <s v="Oct"/>
    <x v="9"/>
    <x v="0"/>
    <x v="1"/>
    <x v="11"/>
    <x v="0"/>
    <s v="Returning"/>
    <x v="0"/>
    <s v="Compact Repair Kit"/>
    <n v="3"/>
    <n v="40.42"/>
    <n v="0"/>
    <n v="16.79"/>
    <n v="121.26"/>
    <n v="50.37"/>
    <n v="70.890000000000015"/>
    <n v="0.58461157842652167"/>
    <n v="2026"/>
    <x v="3"/>
    <n v="10"/>
    <x v="9"/>
  </r>
  <r>
    <n v="1904"/>
    <x v="285"/>
    <n v="4"/>
    <s v="Oct"/>
    <x v="9"/>
    <x v="0"/>
    <x v="3"/>
    <x v="8"/>
    <x v="2"/>
    <s v="Returning"/>
    <x v="0"/>
    <s v="Trail Bike Light"/>
    <n v="1"/>
    <n v="50.34"/>
    <n v="0.15"/>
    <n v="22.56"/>
    <n v="42.789000000000001"/>
    <n v="22.56"/>
    <n v="20.229000000000003"/>
    <n v="0.47276169108883132"/>
    <n v="2026"/>
    <x v="3"/>
    <n v="10"/>
    <x v="9"/>
  </r>
  <r>
    <n v="2854"/>
    <x v="285"/>
    <n v="4"/>
    <s v="Oct"/>
    <x v="9"/>
    <x v="0"/>
    <x v="0"/>
    <x v="15"/>
    <x v="2"/>
    <s v="New"/>
    <x v="2"/>
    <s v="Insulated Bottle"/>
    <n v="3"/>
    <n v="36.049999999999997"/>
    <n v="0.1"/>
    <n v="13.87"/>
    <n v="97.334999999999994"/>
    <n v="41.61"/>
    <n v="55.724999999999994"/>
    <n v="0.57250732008013561"/>
    <n v="2026"/>
    <x v="3"/>
    <n v="10"/>
    <x v="9"/>
  </r>
  <r>
    <n v="3212"/>
    <x v="285"/>
    <n v="4"/>
    <s v="Oct"/>
    <x v="9"/>
    <x v="0"/>
    <x v="2"/>
    <x v="2"/>
    <x v="1"/>
    <s v="Returning"/>
    <x v="0"/>
    <s v="Compact Repair Kit"/>
    <n v="15"/>
    <n v="40"/>
    <n v="0.1"/>
    <n v="16.420000000000002"/>
    <n v="540"/>
    <n v="246.3"/>
    <n v="293.7"/>
    <n v="0.54388888888888887"/>
    <n v="2026"/>
    <x v="3"/>
    <n v="10"/>
    <x v="9"/>
  </r>
  <r>
    <n v="4479"/>
    <x v="285"/>
    <n v="4"/>
    <s v="Oct"/>
    <x v="9"/>
    <x v="0"/>
    <x v="3"/>
    <x v="7"/>
    <x v="2"/>
    <s v="Returning"/>
    <x v="1"/>
    <s v="Summit Backpack 45L"/>
    <n v="1"/>
    <n v="151.68"/>
    <n v="0.05"/>
    <n v="78.98"/>
    <n v="144.096"/>
    <n v="78.98"/>
    <n v="65.116"/>
    <n v="0.45189318232289583"/>
    <n v="2026"/>
    <x v="3"/>
    <n v="10"/>
    <x v="9"/>
  </r>
  <r>
    <n v="4574"/>
    <x v="285"/>
    <n v="4"/>
    <s v="Oct"/>
    <x v="9"/>
    <x v="0"/>
    <x v="1"/>
    <x v="14"/>
    <x v="0"/>
    <s v="Business"/>
    <x v="4"/>
    <s v="Recovery Roller"/>
    <n v="1"/>
    <n v="36.53"/>
    <n v="0"/>
    <n v="14.01"/>
    <n v="36.53"/>
    <n v="14.01"/>
    <n v="22.520000000000003"/>
    <n v="0.61647960580344929"/>
    <n v="2026"/>
    <x v="3"/>
    <n v="10"/>
    <x v="9"/>
  </r>
  <r>
    <n v="4815"/>
    <x v="285"/>
    <n v="4"/>
    <s v="Oct"/>
    <x v="9"/>
    <x v="0"/>
    <x v="0"/>
    <x v="0"/>
    <x v="2"/>
    <s v="Business"/>
    <x v="0"/>
    <s v="Compact Repair Kit"/>
    <n v="1"/>
    <n v="39.89"/>
    <n v="0.05"/>
    <n v="16.91"/>
    <n v="37.895499999999998"/>
    <n v="16.91"/>
    <n v="20.985499999999998"/>
    <n v="0.55377287540737019"/>
    <n v="2026"/>
    <x v="3"/>
    <n v="10"/>
    <x v="9"/>
  </r>
  <r>
    <n v="5027"/>
    <x v="285"/>
    <n v="4"/>
    <s v="Oct"/>
    <x v="9"/>
    <x v="0"/>
    <x v="2"/>
    <x v="10"/>
    <x v="0"/>
    <s v="New"/>
    <x v="1"/>
    <s v="Summit Backpack 45L"/>
    <n v="1"/>
    <n v="154.53"/>
    <n v="0"/>
    <n v="77.930000000000007"/>
    <n v="154.53"/>
    <n v="77.930000000000007"/>
    <n v="76.599999999999994"/>
    <n v="0.49569662848637802"/>
    <n v="2026"/>
    <x v="3"/>
    <n v="10"/>
    <x v="9"/>
  </r>
  <r>
    <n v="1794"/>
    <x v="286"/>
    <n v="4"/>
    <s v="Oct"/>
    <x v="9"/>
    <x v="0"/>
    <x v="3"/>
    <x v="8"/>
    <x v="3"/>
    <s v="Business"/>
    <x v="0"/>
    <s v="Trail Bike Light"/>
    <n v="2"/>
    <n v="50.64"/>
    <n v="0.05"/>
    <n v="22.28"/>
    <n v="96.215999999999994"/>
    <n v="44.56"/>
    <n v="51.655999999999992"/>
    <n v="0.53687536376486233"/>
    <n v="2026"/>
    <x v="3"/>
    <n v="10"/>
    <x v="9"/>
  </r>
  <r>
    <n v="1867"/>
    <x v="286"/>
    <n v="4"/>
    <s v="Oct"/>
    <x v="9"/>
    <x v="0"/>
    <x v="0"/>
    <x v="0"/>
    <x v="0"/>
    <s v="New"/>
    <x v="4"/>
    <s v="Resistance Band Set"/>
    <n v="3"/>
    <n v="40.880000000000003"/>
    <n v="0.05"/>
    <n v="14.59"/>
    <n v="116.50800000000001"/>
    <n v="43.769999999999996"/>
    <n v="72.738000000000014"/>
    <n v="0.62431764342362761"/>
    <n v="2026"/>
    <x v="3"/>
    <n v="10"/>
    <x v="9"/>
  </r>
  <r>
    <n v="2088"/>
    <x v="286"/>
    <n v="4"/>
    <s v="Oct"/>
    <x v="9"/>
    <x v="0"/>
    <x v="3"/>
    <x v="4"/>
    <x v="2"/>
    <s v="Returning"/>
    <x v="1"/>
    <s v="Trail Boots"/>
    <n v="1"/>
    <n v="141.77000000000001"/>
    <n v="0"/>
    <n v="78.48"/>
    <n v="141.77000000000001"/>
    <n v="78.48"/>
    <n v="63.290000000000006"/>
    <n v="0.44642731184312623"/>
    <n v="2026"/>
    <x v="3"/>
    <n v="10"/>
    <x v="9"/>
  </r>
  <r>
    <n v="2270"/>
    <x v="286"/>
    <n v="4"/>
    <s v="Oct"/>
    <x v="9"/>
    <x v="0"/>
    <x v="3"/>
    <x v="7"/>
    <x v="0"/>
    <s v="New"/>
    <x v="3"/>
    <s v="Trail Tent 2P"/>
    <n v="3"/>
    <n v="199.99"/>
    <n v="0.15"/>
    <n v="101.86"/>
    <n v="509.97450000000003"/>
    <n v="305.58"/>
    <n v="204.39450000000005"/>
    <n v="0.40079356909021929"/>
    <n v="2026"/>
    <x v="3"/>
    <n v="10"/>
    <x v="9"/>
  </r>
  <r>
    <n v="3789"/>
    <x v="286"/>
    <n v="4"/>
    <s v="Oct"/>
    <x v="9"/>
    <x v="0"/>
    <x v="3"/>
    <x v="4"/>
    <x v="3"/>
    <s v="New"/>
    <x v="0"/>
    <s v="Trail Bike Light"/>
    <n v="2"/>
    <n v="50.56"/>
    <n v="0"/>
    <n v="23.04"/>
    <n v="101.12"/>
    <n v="46.08"/>
    <n v="55.040000000000006"/>
    <n v="0.54430379746835444"/>
    <n v="2026"/>
    <x v="3"/>
    <n v="10"/>
    <x v="9"/>
  </r>
  <r>
    <n v="4323"/>
    <x v="286"/>
    <n v="4"/>
    <s v="Oct"/>
    <x v="9"/>
    <x v="0"/>
    <x v="3"/>
    <x v="7"/>
    <x v="0"/>
    <s v="New"/>
    <x v="2"/>
    <s v="Packing Cube Set"/>
    <n v="1"/>
    <n v="47.38"/>
    <n v="0"/>
    <n v="17.86"/>
    <n v="47.38"/>
    <n v="17.86"/>
    <n v="29.520000000000003"/>
    <n v="0.62304769945124527"/>
    <n v="2026"/>
    <x v="3"/>
    <n v="10"/>
    <x v="9"/>
  </r>
  <r>
    <n v="276"/>
    <x v="287"/>
    <n v="4"/>
    <s v="Oct"/>
    <x v="9"/>
    <x v="0"/>
    <x v="2"/>
    <x v="2"/>
    <x v="0"/>
    <s v="Business"/>
    <x v="1"/>
    <s v="Hiking Daypack 20L"/>
    <n v="1"/>
    <n v="92.74"/>
    <n v="0.15"/>
    <n v="44.52"/>
    <n v="78.828999999999994"/>
    <n v="44.52"/>
    <n v="34.30899999999999"/>
    <n v="0.43523322635070844"/>
    <n v="2026"/>
    <x v="3"/>
    <n v="10"/>
    <x v="9"/>
  </r>
  <r>
    <n v="791"/>
    <x v="287"/>
    <n v="4"/>
    <s v="Oct"/>
    <x v="9"/>
    <x v="0"/>
    <x v="3"/>
    <x v="13"/>
    <x v="2"/>
    <s v="Returning"/>
    <x v="0"/>
    <s v="Trail Bike Light"/>
    <n v="3"/>
    <n v="51.57"/>
    <n v="0.1"/>
    <n v="21.82"/>
    <n v="139.239"/>
    <n v="65.460000000000008"/>
    <n v="73.778999999999996"/>
    <n v="0.52987309589985565"/>
    <n v="2026"/>
    <x v="3"/>
    <n v="10"/>
    <x v="9"/>
  </r>
  <r>
    <n v="1033"/>
    <x v="287"/>
    <n v="4"/>
    <s v="Oct"/>
    <x v="9"/>
    <x v="0"/>
    <x v="1"/>
    <x v="12"/>
    <x v="0"/>
    <s v="New"/>
    <x v="1"/>
    <s v="Trekking Poles"/>
    <n v="1"/>
    <n v="70.47"/>
    <n v="0.1"/>
    <n v="31.52"/>
    <n v="63.423000000000002"/>
    <n v="31.52"/>
    <n v="31.903000000000002"/>
    <n v="0.50301940936253409"/>
    <n v="2026"/>
    <x v="3"/>
    <n v="10"/>
    <x v="9"/>
  </r>
  <r>
    <n v="1247"/>
    <x v="287"/>
    <n v="4"/>
    <s v="Oct"/>
    <x v="9"/>
    <x v="0"/>
    <x v="0"/>
    <x v="0"/>
    <x v="0"/>
    <s v="New"/>
    <x v="1"/>
    <s v="Trekking Poles"/>
    <n v="1"/>
    <n v="71.05"/>
    <n v="0"/>
    <n v="33.32"/>
    <n v="71.05"/>
    <n v="33.32"/>
    <n v="37.729999999999997"/>
    <n v="0.53103448275862064"/>
    <n v="2026"/>
    <x v="3"/>
    <n v="10"/>
    <x v="9"/>
  </r>
  <r>
    <n v="1321"/>
    <x v="287"/>
    <n v="4"/>
    <s v="Oct"/>
    <x v="9"/>
    <x v="0"/>
    <x v="3"/>
    <x v="13"/>
    <x v="2"/>
    <s v="Returning"/>
    <x v="0"/>
    <s v="Compact Repair Kit"/>
    <n v="3"/>
    <n v="39.83"/>
    <n v="0.1"/>
    <n v="16.93"/>
    <n v="107.541"/>
    <n v="50.79"/>
    <n v="56.750999999999998"/>
    <n v="0.52771501101905316"/>
    <n v="2026"/>
    <x v="3"/>
    <n v="10"/>
    <x v="9"/>
  </r>
  <r>
    <n v="2048"/>
    <x v="287"/>
    <n v="4"/>
    <s v="Oct"/>
    <x v="9"/>
    <x v="0"/>
    <x v="3"/>
    <x v="7"/>
    <x v="0"/>
    <s v="New"/>
    <x v="4"/>
    <s v="Training Mat"/>
    <n v="3"/>
    <n v="49.5"/>
    <n v="0.05"/>
    <n v="22"/>
    <n v="141.07499999999999"/>
    <n v="66"/>
    <n v="75.074999999999989"/>
    <n v="0.53216374269005839"/>
    <n v="2026"/>
    <x v="3"/>
    <n v="10"/>
    <x v="9"/>
  </r>
  <r>
    <n v="2082"/>
    <x v="287"/>
    <n v="4"/>
    <s v="Oct"/>
    <x v="9"/>
    <x v="0"/>
    <x v="1"/>
    <x v="6"/>
    <x v="3"/>
    <s v="New"/>
    <x v="1"/>
    <s v="Hiking Daypack 20L"/>
    <n v="1"/>
    <n v="91.99"/>
    <n v="0"/>
    <n v="44.86"/>
    <n v="91.99"/>
    <n v="44.86"/>
    <n v="47.129999999999995"/>
    <n v="0.51233829764104788"/>
    <n v="2026"/>
    <x v="3"/>
    <n v="10"/>
    <x v="9"/>
  </r>
  <r>
    <n v="2177"/>
    <x v="287"/>
    <n v="4"/>
    <s v="Oct"/>
    <x v="9"/>
    <x v="0"/>
    <x v="0"/>
    <x v="15"/>
    <x v="3"/>
    <s v="Returning"/>
    <x v="0"/>
    <s v="Commuter Helmet"/>
    <n v="1"/>
    <n v="79.78"/>
    <n v="0.05"/>
    <n v="41.59"/>
    <n v="75.790999999999997"/>
    <n v="41.59"/>
    <n v="34.200999999999993"/>
    <n v="0.45125410668812915"/>
    <n v="2026"/>
    <x v="3"/>
    <n v="10"/>
    <x v="9"/>
  </r>
  <r>
    <n v="3776"/>
    <x v="287"/>
    <n v="4"/>
    <s v="Oct"/>
    <x v="9"/>
    <x v="0"/>
    <x v="3"/>
    <x v="8"/>
    <x v="0"/>
    <s v="Returning"/>
    <x v="0"/>
    <s v="Commuter Helmet"/>
    <n v="1"/>
    <n v="82.97"/>
    <n v="0"/>
    <n v="43.09"/>
    <n v="82.97"/>
    <n v="43.09"/>
    <n v="39.879999999999995"/>
    <n v="0.48065565867180904"/>
    <n v="2026"/>
    <x v="3"/>
    <n v="10"/>
    <x v="9"/>
  </r>
  <r>
    <n v="4542"/>
    <x v="287"/>
    <n v="4"/>
    <s v="Oct"/>
    <x v="9"/>
    <x v="0"/>
    <x v="0"/>
    <x v="9"/>
    <x v="0"/>
    <s v="Business"/>
    <x v="0"/>
    <s v="Cycling Pack 12L"/>
    <n v="1"/>
    <n v="103.33"/>
    <n v="0"/>
    <n v="50.85"/>
    <n v="103.33"/>
    <n v="50.85"/>
    <n v="52.48"/>
    <n v="0.5078873512048776"/>
    <n v="2026"/>
    <x v="3"/>
    <n v="10"/>
    <x v="9"/>
  </r>
  <r>
    <n v="36"/>
    <x v="288"/>
    <n v="4"/>
    <s v="Oct"/>
    <x v="9"/>
    <x v="0"/>
    <x v="0"/>
    <x v="9"/>
    <x v="0"/>
    <s v="New"/>
    <x v="1"/>
    <s v="Trail Boots"/>
    <n v="3"/>
    <n v="142.54"/>
    <n v="0.05"/>
    <n v="81.599999999999994"/>
    <n v="406.23899999999998"/>
    <n v="244.79999999999998"/>
    <n v="161.43899999999999"/>
    <n v="0.39739906803630376"/>
    <n v="2026"/>
    <x v="3"/>
    <n v="10"/>
    <x v="9"/>
  </r>
  <r>
    <n v="64"/>
    <x v="288"/>
    <n v="4"/>
    <s v="Oct"/>
    <x v="9"/>
    <x v="0"/>
    <x v="2"/>
    <x v="16"/>
    <x v="0"/>
    <s v="New"/>
    <x v="1"/>
    <s v="Hiking Daypack 20L"/>
    <n v="3"/>
    <n v="92.14"/>
    <n v="0.1"/>
    <n v="46.43"/>
    <n v="248.77800000000002"/>
    <n v="139.29"/>
    <n v="109.48800000000003"/>
    <n v="0.44010322456165746"/>
    <n v="2026"/>
    <x v="3"/>
    <n v="10"/>
    <x v="9"/>
  </r>
  <r>
    <n v="529"/>
    <x v="288"/>
    <n v="4"/>
    <s v="Oct"/>
    <x v="9"/>
    <x v="0"/>
    <x v="3"/>
    <x v="7"/>
    <x v="2"/>
    <s v="Business"/>
    <x v="2"/>
    <s v="Travel Backpack 35L"/>
    <n v="2"/>
    <n v="165.23"/>
    <n v="0"/>
    <n v="88.87"/>
    <n v="330.46"/>
    <n v="177.74"/>
    <n v="152.71999999999997"/>
    <n v="0.46214367850874533"/>
    <n v="2026"/>
    <x v="3"/>
    <n v="10"/>
    <x v="9"/>
  </r>
  <r>
    <n v="1815"/>
    <x v="288"/>
    <n v="4"/>
    <s v="Oct"/>
    <x v="9"/>
    <x v="0"/>
    <x v="3"/>
    <x v="4"/>
    <x v="0"/>
    <s v="Business"/>
    <x v="4"/>
    <s v="Weighted Vest"/>
    <n v="1"/>
    <n v="121.92"/>
    <n v="0"/>
    <n v="71.02"/>
    <n v="121.92"/>
    <n v="71.02"/>
    <n v="50.900000000000006"/>
    <n v="0.41748687664042"/>
    <n v="2026"/>
    <x v="3"/>
    <n v="10"/>
    <x v="9"/>
  </r>
  <r>
    <n v="1820"/>
    <x v="288"/>
    <n v="4"/>
    <s v="Oct"/>
    <x v="9"/>
    <x v="0"/>
    <x v="1"/>
    <x v="1"/>
    <x v="0"/>
    <s v="Returning"/>
    <x v="2"/>
    <s v="Insulated Bottle"/>
    <n v="3"/>
    <n v="36.46"/>
    <n v="0.05"/>
    <n v="13.9"/>
    <n v="103.91099999999999"/>
    <n v="41.7"/>
    <n v="62.210999999999984"/>
    <n v="0.5986950370990558"/>
    <n v="2026"/>
    <x v="3"/>
    <n v="10"/>
    <x v="9"/>
  </r>
  <r>
    <n v="2028"/>
    <x v="288"/>
    <n v="4"/>
    <s v="Oct"/>
    <x v="9"/>
    <x v="0"/>
    <x v="3"/>
    <x v="4"/>
    <x v="2"/>
    <s v="Business"/>
    <x v="4"/>
    <s v="Training Mat"/>
    <n v="3"/>
    <n v="51.89"/>
    <n v="0.1"/>
    <n v="21.56"/>
    <n v="140.10300000000001"/>
    <n v="64.679999999999993"/>
    <n v="75.423000000000016"/>
    <n v="0.53833965011455864"/>
    <n v="2026"/>
    <x v="3"/>
    <n v="10"/>
    <x v="9"/>
  </r>
  <r>
    <n v="2741"/>
    <x v="288"/>
    <n v="4"/>
    <s v="Oct"/>
    <x v="9"/>
    <x v="0"/>
    <x v="3"/>
    <x v="4"/>
    <x v="0"/>
    <s v="Returning"/>
    <x v="4"/>
    <s v="Resistance Band Set"/>
    <n v="1"/>
    <n v="40.75"/>
    <n v="0"/>
    <n v="14.7"/>
    <n v="40.75"/>
    <n v="14.7"/>
    <n v="26.05"/>
    <n v="0.63926380368098157"/>
    <n v="2026"/>
    <x v="3"/>
    <n v="10"/>
    <x v="9"/>
  </r>
  <r>
    <n v="3602"/>
    <x v="288"/>
    <n v="4"/>
    <s v="Oct"/>
    <x v="9"/>
    <x v="0"/>
    <x v="2"/>
    <x v="5"/>
    <x v="1"/>
    <s v="Business"/>
    <x v="3"/>
    <s v="Alpine Tent 4P"/>
    <n v="4"/>
    <n v="345.13"/>
    <n v="0.05"/>
    <n v="200.02"/>
    <n v="1311.4939999999999"/>
    <n v="800.08"/>
    <n v="511.41399999999987"/>
    <n v="0.38994764749209671"/>
    <n v="2026"/>
    <x v="3"/>
    <n v="10"/>
    <x v="9"/>
  </r>
  <r>
    <n v="4116"/>
    <x v="288"/>
    <n v="4"/>
    <s v="Oct"/>
    <x v="9"/>
    <x v="0"/>
    <x v="1"/>
    <x v="6"/>
    <x v="2"/>
    <s v="New"/>
    <x v="2"/>
    <s v="Insulated Bottle"/>
    <n v="2"/>
    <n v="37.1"/>
    <n v="0"/>
    <n v="13.31"/>
    <n v="74.2"/>
    <n v="26.62"/>
    <n v="47.58"/>
    <n v="0.64123989218328836"/>
    <n v="2026"/>
    <x v="3"/>
    <n v="10"/>
    <x v="9"/>
  </r>
  <r>
    <n v="4197"/>
    <x v="288"/>
    <n v="4"/>
    <s v="Oct"/>
    <x v="9"/>
    <x v="0"/>
    <x v="3"/>
    <x v="7"/>
    <x v="3"/>
    <s v="New"/>
    <x v="1"/>
    <s v="Hiking Daypack 20L"/>
    <n v="3"/>
    <n v="94.19"/>
    <n v="0"/>
    <n v="44.89"/>
    <n v="282.57"/>
    <n v="134.67000000000002"/>
    <n v="147.89999999999998"/>
    <n v="0.52341012846374346"/>
    <n v="2026"/>
    <x v="3"/>
    <n v="10"/>
    <x v="9"/>
  </r>
  <r>
    <n v="360"/>
    <x v="289"/>
    <n v="4"/>
    <s v="Oct"/>
    <x v="9"/>
    <x v="0"/>
    <x v="3"/>
    <x v="8"/>
    <x v="0"/>
    <s v="Returning"/>
    <x v="3"/>
    <s v="Portable Camp Stove"/>
    <n v="2"/>
    <n v="82.52"/>
    <n v="0.05"/>
    <n v="38.61"/>
    <n v="156.78799999999998"/>
    <n v="77.22"/>
    <n v="79.567999999999984"/>
    <n v="0.50748781794525089"/>
    <n v="2026"/>
    <x v="3"/>
    <n v="10"/>
    <x v="9"/>
  </r>
  <r>
    <n v="427"/>
    <x v="289"/>
    <n v="4"/>
    <s v="Oct"/>
    <x v="9"/>
    <x v="0"/>
    <x v="3"/>
    <x v="13"/>
    <x v="0"/>
    <s v="Business"/>
    <x v="1"/>
    <s v="Summit Backpack 45L"/>
    <n v="1"/>
    <n v="155.16"/>
    <n v="0"/>
    <n v="78.84"/>
    <n v="155.16"/>
    <n v="78.84"/>
    <n v="76.319999999999993"/>
    <n v="0.49187935034802782"/>
    <n v="2026"/>
    <x v="3"/>
    <n v="10"/>
    <x v="9"/>
  </r>
  <r>
    <n v="1018"/>
    <x v="289"/>
    <n v="4"/>
    <s v="Oct"/>
    <x v="9"/>
    <x v="0"/>
    <x v="3"/>
    <x v="13"/>
    <x v="3"/>
    <s v="Returning"/>
    <x v="2"/>
    <s v="Packing Cube Set"/>
    <n v="1"/>
    <n v="46.36"/>
    <n v="0.05"/>
    <n v="18.399999999999999"/>
    <n v="44.041999999999994"/>
    <n v="18.399999999999999"/>
    <n v="25.641999999999996"/>
    <n v="0.58221697470596245"/>
    <n v="2026"/>
    <x v="3"/>
    <n v="10"/>
    <x v="9"/>
  </r>
  <r>
    <n v="1179"/>
    <x v="289"/>
    <n v="4"/>
    <s v="Oct"/>
    <x v="9"/>
    <x v="0"/>
    <x v="2"/>
    <x v="16"/>
    <x v="0"/>
    <s v="Business"/>
    <x v="0"/>
    <s v="Commuter Helmet"/>
    <n v="1"/>
    <n v="81.47"/>
    <n v="0"/>
    <n v="43.67"/>
    <n v="81.47"/>
    <n v="43.67"/>
    <n v="37.799999999999997"/>
    <n v="0.463974469129741"/>
    <n v="2026"/>
    <x v="3"/>
    <n v="10"/>
    <x v="9"/>
  </r>
  <r>
    <n v="2267"/>
    <x v="289"/>
    <n v="4"/>
    <s v="Oct"/>
    <x v="9"/>
    <x v="0"/>
    <x v="0"/>
    <x v="15"/>
    <x v="0"/>
    <s v="Returning"/>
    <x v="2"/>
    <s v="Carry-On Duffel"/>
    <n v="1"/>
    <n v="134.31"/>
    <n v="0.05"/>
    <n v="67.239999999999995"/>
    <n v="127.5945"/>
    <n v="67.239999999999995"/>
    <n v="60.354500000000002"/>
    <n v="0.47301803761133909"/>
    <n v="2026"/>
    <x v="3"/>
    <n v="10"/>
    <x v="9"/>
  </r>
  <r>
    <n v="2656"/>
    <x v="289"/>
    <n v="4"/>
    <s v="Oct"/>
    <x v="9"/>
    <x v="0"/>
    <x v="2"/>
    <x v="16"/>
    <x v="0"/>
    <s v="New"/>
    <x v="3"/>
    <s v="Compact Sleeping Bag"/>
    <n v="1"/>
    <n v="123.11"/>
    <n v="0"/>
    <n v="58.99"/>
    <n v="123.11"/>
    <n v="58.99"/>
    <n v="64.12"/>
    <n v="0.52083502558687356"/>
    <n v="2026"/>
    <x v="3"/>
    <n v="10"/>
    <x v="9"/>
  </r>
  <r>
    <n v="2867"/>
    <x v="289"/>
    <n v="4"/>
    <s v="Oct"/>
    <x v="9"/>
    <x v="0"/>
    <x v="1"/>
    <x v="6"/>
    <x v="0"/>
    <s v="New"/>
    <x v="3"/>
    <s v="Portable Camp Stove"/>
    <n v="1"/>
    <n v="81.239999999999995"/>
    <n v="0"/>
    <n v="38.65"/>
    <n v="81.239999999999995"/>
    <n v="38.65"/>
    <n v="42.589999999999996"/>
    <n v="0.52424913835548992"/>
    <n v="2026"/>
    <x v="3"/>
    <n v="10"/>
    <x v="9"/>
  </r>
  <r>
    <n v="3335"/>
    <x v="289"/>
    <n v="4"/>
    <s v="Oct"/>
    <x v="9"/>
    <x v="0"/>
    <x v="0"/>
    <x v="9"/>
    <x v="3"/>
    <s v="Returning"/>
    <x v="1"/>
    <s v="Trekking Poles"/>
    <n v="1"/>
    <n v="70.81"/>
    <n v="0.15"/>
    <n v="32.93"/>
    <n v="60.188499999999998"/>
    <n v="32.93"/>
    <n v="27.258499999999998"/>
    <n v="0.45288551799762411"/>
    <n v="2026"/>
    <x v="3"/>
    <n v="10"/>
    <x v="9"/>
  </r>
  <r>
    <n v="3770"/>
    <x v="289"/>
    <n v="4"/>
    <s v="Oct"/>
    <x v="9"/>
    <x v="0"/>
    <x v="3"/>
    <x v="13"/>
    <x v="0"/>
    <s v="Business"/>
    <x v="3"/>
    <s v="Trail Tent 2P"/>
    <n v="6"/>
    <n v="200.26"/>
    <n v="0"/>
    <n v="106.71"/>
    <n v="1201.56"/>
    <n v="640.26"/>
    <n v="561.29999999999995"/>
    <n v="0.46714271447118744"/>
    <n v="2026"/>
    <x v="3"/>
    <n v="10"/>
    <x v="9"/>
  </r>
  <r>
    <n v="4065"/>
    <x v="289"/>
    <n v="4"/>
    <s v="Oct"/>
    <x v="9"/>
    <x v="0"/>
    <x v="3"/>
    <x v="4"/>
    <x v="0"/>
    <s v="New"/>
    <x v="4"/>
    <s v="Recovery Roller"/>
    <n v="3"/>
    <n v="36.75"/>
    <n v="0.05"/>
    <n v="13.71"/>
    <n v="104.7375"/>
    <n v="41.13"/>
    <n v="63.607499999999995"/>
    <n v="0.60730397422126747"/>
    <n v="2026"/>
    <x v="3"/>
    <n v="10"/>
    <x v="9"/>
  </r>
  <r>
    <n v="4222"/>
    <x v="289"/>
    <n v="4"/>
    <s v="Oct"/>
    <x v="9"/>
    <x v="0"/>
    <x v="2"/>
    <x v="16"/>
    <x v="0"/>
    <s v="Returning"/>
    <x v="1"/>
    <s v="Hiking Daypack 20L"/>
    <n v="2"/>
    <n v="92.41"/>
    <n v="0.1"/>
    <n v="45.42"/>
    <n v="166.33799999999999"/>
    <n v="90.84"/>
    <n v="75.49799999999999"/>
    <n v="0.4538830573891714"/>
    <n v="2026"/>
    <x v="3"/>
    <n v="10"/>
    <x v="9"/>
  </r>
  <r>
    <n v="4304"/>
    <x v="289"/>
    <n v="4"/>
    <s v="Oct"/>
    <x v="9"/>
    <x v="0"/>
    <x v="1"/>
    <x v="14"/>
    <x v="2"/>
    <s v="New"/>
    <x v="4"/>
    <s v="Resistance Band Set"/>
    <n v="1"/>
    <n v="40.67"/>
    <n v="0"/>
    <n v="15.09"/>
    <n v="40.67"/>
    <n v="15.09"/>
    <n v="25.580000000000002"/>
    <n v="0.62896483894762722"/>
    <n v="2026"/>
    <x v="3"/>
    <n v="10"/>
    <x v="9"/>
  </r>
  <r>
    <n v="109"/>
    <x v="290"/>
    <n v="4"/>
    <s v="Oct"/>
    <x v="9"/>
    <x v="0"/>
    <x v="1"/>
    <x v="1"/>
    <x v="0"/>
    <s v="Returning"/>
    <x v="1"/>
    <s v="Hiking Daypack 20L"/>
    <n v="1"/>
    <n v="90.09"/>
    <n v="0"/>
    <n v="45.17"/>
    <n v="90.09"/>
    <n v="45.17"/>
    <n v="44.92"/>
    <n v="0.49861249861249862"/>
    <n v="2026"/>
    <x v="3"/>
    <n v="10"/>
    <x v="9"/>
  </r>
  <r>
    <n v="744"/>
    <x v="290"/>
    <n v="4"/>
    <s v="Oct"/>
    <x v="9"/>
    <x v="0"/>
    <x v="2"/>
    <x v="10"/>
    <x v="0"/>
    <s v="Returning"/>
    <x v="2"/>
    <s v="Insulated Bottle"/>
    <n v="1"/>
    <n v="36.83"/>
    <n v="0"/>
    <n v="13.64"/>
    <n v="36.83"/>
    <n v="13.64"/>
    <n v="23.189999999999998"/>
    <n v="0.62964974205810476"/>
    <n v="2026"/>
    <x v="3"/>
    <n v="10"/>
    <x v="9"/>
  </r>
  <r>
    <n v="960"/>
    <x v="290"/>
    <n v="4"/>
    <s v="Oct"/>
    <x v="9"/>
    <x v="0"/>
    <x v="1"/>
    <x v="12"/>
    <x v="3"/>
    <s v="Returning"/>
    <x v="3"/>
    <s v="Trail Tent 2P"/>
    <n v="5"/>
    <n v="196.37"/>
    <n v="0.05"/>
    <n v="103.51"/>
    <n v="932.75749999999994"/>
    <n v="517.55000000000007"/>
    <n v="415.20749999999987"/>
    <n v="0.44513981393877816"/>
    <n v="2026"/>
    <x v="3"/>
    <n v="10"/>
    <x v="9"/>
  </r>
  <r>
    <n v="1389"/>
    <x v="290"/>
    <n v="4"/>
    <s v="Oct"/>
    <x v="9"/>
    <x v="0"/>
    <x v="0"/>
    <x v="15"/>
    <x v="0"/>
    <s v="New"/>
    <x v="1"/>
    <s v="Hiking Daypack 20L"/>
    <n v="2"/>
    <n v="93.73"/>
    <n v="0"/>
    <n v="44.79"/>
    <n v="187.46"/>
    <n v="89.58"/>
    <n v="97.88000000000001"/>
    <n v="0.52213805611863873"/>
    <n v="2026"/>
    <x v="3"/>
    <n v="10"/>
    <x v="9"/>
  </r>
  <r>
    <n v="1493"/>
    <x v="290"/>
    <n v="4"/>
    <s v="Oct"/>
    <x v="9"/>
    <x v="0"/>
    <x v="2"/>
    <x v="10"/>
    <x v="0"/>
    <s v="Business"/>
    <x v="2"/>
    <s v="Insulated Bottle"/>
    <n v="1"/>
    <n v="36.46"/>
    <n v="0.05"/>
    <n v="13.35"/>
    <n v="34.637"/>
    <n v="13.35"/>
    <n v="21.286999999999999"/>
    <n v="0.61457401045125148"/>
    <n v="2026"/>
    <x v="3"/>
    <n v="10"/>
    <x v="9"/>
  </r>
  <r>
    <n v="1967"/>
    <x v="290"/>
    <n v="4"/>
    <s v="Oct"/>
    <x v="9"/>
    <x v="0"/>
    <x v="1"/>
    <x v="14"/>
    <x v="0"/>
    <s v="Returning"/>
    <x v="3"/>
    <s v="Compact Sleeping Bag"/>
    <n v="2"/>
    <n v="125.91"/>
    <n v="0"/>
    <n v="61.95"/>
    <n v="251.82"/>
    <n v="123.9"/>
    <n v="127.91999999999999"/>
    <n v="0.50798189182749576"/>
    <n v="2026"/>
    <x v="3"/>
    <n v="10"/>
    <x v="9"/>
  </r>
  <r>
    <n v="2132"/>
    <x v="290"/>
    <n v="4"/>
    <s v="Oct"/>
    <x v="9"/>
    <x v="0"/>
    <x v="3"/>
    <x v="8"/>
    <x v="2"/>
    <s v="New"/>
    <x v="1"/>
    <s v="Hiking Daypack 20L"/>
    <n v="1"/>
    <n v="92.56"/>
    <n v="0.1"/>
    <n v="44.23"/>
    <n v="83.304000000000002"/>
    <n v="44.23"/>
    <n v="39.074000000000005"/>
    <n v="0.46905310669355621"/>
    <n v="2026"/>
    <x v="3"/>
    <n v="10"/>
    <x v="9"/>
  </r>
  <r>
    <n v="2882"/>
    <x v="290"/>
    <n v="4"/>
    <s v="Oct"/>
    <x v="9"/>
    <x v="0"/>
    <x v="3"/>
    <x v="8"/>
    <x v="3"/>
    <s v="New"/>
    <x v="1"/>
    <s v="Trekking Poles"/>
    <n v="4"/>
    <n v="70.02"/>
    <n v="0"/>
    <n v="32.86"/>
    <n v="280.08"/>
    <n v="131.44"/>
    <n v="148.63999999999999"/>
    <n v="0.53070551271065403"/>
    <n v="2026"/>
    <x v="3"/>
    <n v="10"/>
    <x v="9"/>
  </r>
  <r>
    <n v="3345"/>
    <x v="290"/>
    <n v="4"/>
    <s v="Oct"/>
    <x v="9"/>
    <x v="0"/>
    <x v="0"/>
    <x v="15"/>
    <x v="0"/>
    <s v="Returning"/>
    <x v="0"/>
    <s v="Trail Bike Light"/>
    <n v="3"/>
    <n v="51.62"/>
    <n v="0.1"/>
    <n v="22.94"/>
    <n v="139.374"/>
    <n v="68.820000000000007"/>
    <n v="70.553999999999988"/>
    <n v="0.50622067243531788"/>
    <n v="2026"/>
    <x v="3"/>
    <n v="10"/>
    <x v="9"/>
  </r>
  <r>
    <n v="4089"/>
    <x v="290"/>
    <n v="4"/>
    <s v="Oct"/>
    <x v="9"/>
    <x v="0"/>
    <x v="2"/>
    <x v="2"/>
    <x v="0"/>
    <s v="New"/>
    <x v="3"/>
    <s v="Trail Tent 2P"/>
    <n v="1"/>
    <n v="196.39"/>
    <n v="0"/>
    <n v="104.66"/>
    <n v="196.39"/>
    <n v="104.66"/>
    <n v="91.72999999999999"/>
    <n v="0.46708080859514228"/>
    <n v="2026"/>
    <x v="3"/>
    <n v="10"/>
    <x v="9"/>
  </r>
  <r>
    <n v="4119"/>
    <x v="290"/>
    <n v="4"/>
    <s v="Oct"/>
    <x v="9"/>
    <x v="0"/>
    <x v="3"/>
    <x v="8"/>
    <x v="1"/>
    <s v="Business"/>
    <x v="4"/>
    <s v="Resistance Band Set"/>
    <n v="10"/>
    <n v="41.26"/>
    <n v="0.1"/>
    <n v="15.06"/>
    <n v="371.34"/>
    <n v="150.6"/>
    <n v="220.73999999999998"/>
    <n v="0.59444175149458711"/>
    <n v="2026"/>
    <x v="3"/>
    <n v="10"/>
    <x v="9"/>
  </r>
  <r>
    <n v="4968"/>
    <x v="290"/>
    <n v="4"/>
    <s v="Oct"/>
    <x v="9"/>
    <x v="0"/>
    <x v="2"/>
    <x v="3"/>
    <x v="3"/>
    <s v="New"/>
    <x v="2"/>
    <s v="Insulated Bottle"/>
    <n v="1"/>
    <n v="35.549999999999997"/>
    <n v="0.05"/>
    <n v="13.44"/>
    <n v="33.772499999999994"/>
    <n v="13.44"/>
    <n v="20.332499999999996"/>
    <n v="0.60204308238951809"/>
    <n v="2026"/>
    <x v="3"/>
    <n v="10"/>
    <x v="9"/>
  </r>
  <r>
    <n v="5197"/>
    <x v="290"/>
    <n v="4"/>
    <s v="Oct"/>
    <x v="9"/>
    <x v="0"/>
    <x v="3"/>
    <x v="8"/>
    <x v="0"/>
    <s v="New"/>
    <x v="0"/>
    <s v="Trail Bike Light"/>
    <n v="1"/>
    <n v="49.5"/>
    <n v="0"/>
    <n v="22.36"/>
    <n v="49.5"/>
    <n v="22.36"/>
    <n v="27.14"/>
    <n v="0.54828282828282826"/>
    <n v="2026"/>
    <x v="3"/>
    <n v="10"/>
    <x v="9"/>
  </r>
  <r>
    <n v="66"/>
    <x v="291"/>
    <n v="4"/>
    <s v="Oct"/>
    <x v="9"/>
    <x v="0"/>
    <x v="0"/>
    <x v="15"/>
    <x v="0"/>
    <s v="Business"/>
    <x v="3"/>
    <s v="Portable Camp Stove"/>
    <n v="1"/>
    <n v="80.58"/>
    <n v="0"/>
    <n v="40.43"/>
    <n v="80.58"/>
    <n v="40.43"/>
    <n v="40.15"/>
    <n v="0.49826259617771157"/>
    <n v="2026"/>
    <x v="3"/>
    <n v="10"/>
    <x v="9"/>
  </r>
  <r>
    <n v="585"/>
    <x v="291"/>
    <n v="4"/>
    <s v="Oct"/>
    <x v="9"/>
    <x v="0"/>
    <x v="2"/>
    <x v="5"/>
    <x v="2"/>
    <s v="Business"/>
    <x v="2"/>
    <s v="Travel Backpack 35L"/>
    <n v="2"/>
    <n v="161.59"/>
    <n v="0.05"/>
    <n v="89.57"/>
    <n v="307.02100000000002"/>
    <n v="179.14"/>
    <n v="127.88100000000003"/>
    <n v="0.41652199686666391"/>
    <n v="2026"/>
    <x v="3"/>
    <n v="10"/>
    <x v="9"/>
  </r>
  <r>
    <n v="856"/>
    <x v="291"/>
    <n v="4"/>
    <s v="Oct"/>
    <x v="9"/>
    <x v="0"/>
    <x v="3"/>
    <x v="8"/>
    <x v="0"/>
    <s v="Business"/>
    <x v="3"/>
    <s v="Portable Camp Stove"/>
    <n v="1"/>
    <n v="80.319999999999993"/>
    <n v="0"/>
    <n v="39.729999999999997"/>
    <n v="80.319999999999993"/>
    <n v="39.729999999999997"/>
    <n v="40.589999999999996"/>
    <n v="0.50535358565737054"/>
    <n v="2026"/>
    <x v="3"/>
    <n v="10"/>
    <x v="9"/>
  </r>
  <r>
    <n v="1793"/>
    <x v="291"/>
    <n v="4"/>
    <s v="Oct"/>
    <x v="9"/>
    <x v="0"/>
    <x v="0"/>
    <x v="9"/>
    <x v="3"/>
    <s v="New"/>
    <x v="2"/>
    <s v="Travel Backpack 35L"/>
    <n v="1"/>
    <n v="164.25"/>
    <n v="0"/>
    <n v="86.6"/>
    <n v="164.25"/>
    <n v="86.6"/>
    <n v="77.650000000000006"/>
    <n v="0.47275494672754947"/>
    <n v="2026"/>
    <x v="3"/>
    <n v="10"/>
    <x v="9"/>
  </r>
  <r>
    <n v="4763"/>
    <x v="291"/>
    <n v="4"/>
    <s v="Oct"/>
    <x v="9"/>
    <x v="0"/>
    <x v="3"/>
    <x v="8"/>
    <x v="3"/>
    <s v="New"/>
    <x v="0"/>
    <s v="Cycling Pack 12L"/>
    <n v="6"/>
    <n v="101.6"/>
    <n v="0"/>
    <n v="50.17"/>
    <n v="609.59999999999991"/>
    <n v="301.02"/>
    <n v="308.57999999999993"/>
    <n v="0.50620078740157481"/>
    <n v="2026"/>
    <x v="3"/>
    <n v="10"/>
    <x v="9"/>
  </r>
  <r>
    <n v="1716"/>
    <x v="292"/>
    <n v="4"/>
    <s v="Oct"/>
    <x v="9"/>
    <x v="0"/>
    <x v="0"/>
    <x v="0"/>
    <x v="2"/>
    <s v="Returning"/>
    <x v="4"/>
    <s v="Recovery Roller"/>
    <n v="5"/>
    <n v="35.99"/>
    <n v="0"/>
    <n v="14.19"/>
    <n v="179.95000000000002"/>
    <n v="70.95"/>
    <n v="109.00000000000001"/>
    <n v="0.60572381217004723"/>
    <n v="2026"/>
    <x v="3"/>
    <n v="10"/>
    <x v="9"/>
  </r>
  <r>
    <n v="1759"/>
    <x v="292"/>
    <n v="4"/>
    <s v="Oct"/>
    <x v="9"/>
    <x v="0"/>
    <x v="3"/>
    <x v="8"/>
    <x v="0"/>
    <s v="Returning"/>
    <x v="4"/>
    <s v="Recovery Roller"/>
    <n v="2"/>
    <n v="36.57"/>
    <n v="0.1"/>
    <n v="13.79"/>
    <n v="65.826000000000008"/>
    <n v="27.58"/>
    <n v="38.246000000000009"/>
    <n v="0.58101661957281325"/>
    <n v="2026"/>
    <x v="3"/>
    <n v="10"/>
    <x v="9"/>
  </r>
  <r>
    <n v="1811"/>
    <x v="292"/>
    <n v="4"/>
    <s v="Oct"/>
    <x v="9"/>
    <x v="0"/>
    <x v="1"/>
    <x v="6"/>
    <x v="0"/>
    <s v="New"/>
    <x v="0"/>
    <s v="Compact Repair Kit"/>
    <n v="1"/>
    <n v="40.99"/>
    <n v="0.1"/>
    <n v="17.16"/>
    <n v="36.891000000000005"/>
    <n v="17.16"/>
    <n v="19.731000000000005"/>
    <n v="0.5348458973733432"/>
    <n v="2026"/>
    <x v="3"/>
    <n v="10"/>
    <x v="9"/>
  </r>
  <r>
    <n v="2918"/>
    <x v="292"/>
    <n v="4"/>
    <s v="Oct"/>
    <x v="9"/>
    <x v="0"/>
    <x v="3"/>
    <x v="8"/>
    <x v="2"/>
    <s v="Returning"/>
    <x v="3"/>
    <s v="Portable Camp Stove"/>
    <n v="3"/>
    <n v="80.47"/>
    <n v="0"/>
    <n v="40.090000000000003"/>
    <n v="241.41"/>
    <n v="120.27000000000001"/>
    <n v="121.13999999999999"/>
    <n v="0.50180191375667949"/>
    <n v="2026"/>
    <x v="3"/>
    <n v="10"/>
    <x v="9"/>
  </r>
  <r>
    <n v="4150"/>
    <x v="292"/>
    <n v="4"/>
    <s v="Oct"/>
    <x v="9"/>
    <x v="0"/>
    <x v="3"/>
    <x v="13"/>
    <x v="2"/>
    <s v="Business"/>
    <x v="1"/>
    <s v="Trail Boots"/>
    <n v="5"/>
    <n v="140.32"/>
    <n v="0"/>
    <n v="80.08"/>
    <n v="701.59999999999991"/>
    <n v="400.4"/>
    <n v="301.19999999999993"/>
    <n v="0.4293044469783352"/>
    <n v="2026"/>
    <x v="3"/>
    <n v="10"/>
    <x v="9"/>
  </r>
  <r>
    <n v="4830"/>
    <x v="292"/>
    <n v="4"/>
    <s v="Oct"/>
    <x v="9"/>
    <x v="0"/>
    <x v="1"/>
    <x v="11"/>
    <x v="0"/>
    <s v="New"/>
    <x v="4"/>
    <s v="Weighted Vest"/>
    <n v="3"/>
    <n v="125.93"/>
    <n v="0.1"/>
    <n v="68.45"/>
    <n v="340.01100000000002"/>
    <n v="205.35000000000002"/>
    <n v="134.661"/>
    <n v="0.39604895135745605"/>
    <n v="2026"/>
    <x v="3"/>
    <n v="10"/>
    <x v="9"/>
  </r>
  <r>
    <n v="4698"/>
    <x v="293"/>
    <n v="4"/>
    <s v="Oct"/>
    <x v="9"/>
    <x v="0"/>
    <x v="3"/>
    <x v="8"/>
    <x v="0"/>
    <s v="Returning"/>
    <x v="1"/>
    <s v="Trail Boots"/>
    <n v="2"/>
    <n v="141.4"/>
    <n v="0.05"/>
    <n v="77.48"/>
    <n v="268.66000000000003"/>
    <n v="154.96"/>
    <n v="113.70000000000002"/>
    <n v="0.42321149408173903"/>
    <n v="2026"/>
    <x v="3"/>
    <n v="10"/>
    <x v="9"/>
  </r>
  <r>
    <n v="4846"/>
    <x v="293"/>
    <n v="4"/>
    <s v="Oct"/>
    <x v="9"/>
    <x v="0"/>
    <x v="0"/>
    <x v="0"/>
    <x v="1"/>
    <s v="Business"/>
    <x v="0"/>
    <s v="Trail Bike Light"/>
    <n v="8"/>
    <n v="51.91"/>
    <n v="0.05"/>
    <n v="22.99"/>
    <n v="394.51599999999996"/>
    <n v="183.92"/>
    <n v="210.59599999999998"/>
    <n v="0.53380851473704483"/>
    <n v="2026"/>
    <x v="3"/>
    <n v="10"/>
    <x v="9"/>
  </r>
  <r>
    <n v="5024"/>
    <x v="293"/>
    <n v="4"/>
    <s v="Oct"/>
    <x v="9"/>
    <x v="0"/>
    <x v="3"/>
    <x v="7"/>
    <x v="3"/>
    <s v="Returning"/>
    <x v="3"/>
    <s v="Trail Tent 2P"/>
    <n v="1"/>
    <n v="192.62"/>
    <n v="0"/>
    <n v="102.51"/>
    <n v="192.62"/>
    <n v="102.51"/>
    <n v="90.11"/>
    <n v="0.46781227286886096"/>
    <n v="2026"/>
    <x v="3"/>
    <n v="10"/>
    <x v="9"/>
  </r>
  <r>
    <n v="1157"/>
    <x v="294"/>
    <n v="4"/>
    <s v="Oct"/>
    <x v="9"/>
    <x v="0"/>
    <x v="3"/>
    <x v="4"/>
    <x v="0"/>
    <s v="New"/>
    <x v="0"/>
    <s v="Trail Bike Light"/>
    <n v="1"/>
    <n v="51.25"/>
    <n v="0"/>
    <n v="22.58"/>
    <n v="51.25"/>
    <n v="22.58"/>
    <n v="28.67"/>
    <n v="0.55941463414634152"/>
    <n v="2026"/>
    <x v="3"/>
    <n v="10"/>
    <x v="9"/>
  </r>
  <r>
    <n v="1427"/>
    <x v="294"/>
    <n v="4"/>
    <s v="Oct"/>
    <x v="9"/>
    <x v="0"/>
    <x v="3"/>
    <x v="4"/>
    <x v="2"/>
    <s v="New"/>
    <x v="2"/>
    <s v="Packing Cube Set"/>
    <n v="1"/>
    <n v="45.97"/>
    <n v="0.05"/>
    <n v="18.760000000000002"/>
    <n v="43.671499999999995"/>
    <n v="18.760000000000002"/>
    <n v="24.911499999999993"/>
    <n v="0.57042922729926826"/>
    <n v="2026"/>
    <x v="3"/>
    <n v="10"/>
    <x v="9"/>
  </r>
  <r>
    <n v="1622"/>
    <x v="294"/>
    <n v="4"/>
    <s v="Oct"/>
    <x v="9"/>
    <x v="0"/>
    <x v="2"/>
    <x v="2"/>
    <x v="3"/>
    <s v="Returning"/>
    <x v="3"/>
    <s v="Compact Sleeping Bag"/>
    <n v="1"/>
    <n v="123.29"/>
    <n v="0"/>
    <n v="59.48"/>
    <n v="123.29"/>
    <n v="59.48"/>
    <n v="63.810000000000009"/>
    <n v="0.51756022386243816"/>
    <n v="2026"/>
    <x v="3"/>
    <n v="10"/>
    <x v="9"/>
  </r>
  <r>
    <n v="1879"/>
    <x v="294"/>
    <n v="4"/>
    <s v="Oct"/>
    <x v="9"/>
    <x v="0"/>
    <x v="3"/>
    <x v="8"/>
    <x v="1"/>
    <s v="Business"/>
    <x v="2"/>
    <s v="Insulated Bottle"/>
    <n v="8"/>
    <n v="35.83"/>
    <n v="0.05"/>
    <n v="13.89"/>
    <n v="272.30799999999999"/>
    <n v="111.12"/>
    <n v="161.18799999999999"/>
    <n v="0.59193266448286497"/>
    <n v="2026"/>
    <x v="3"/>
    <n v="10"/>
    <x v="9"/>
  </r>
  <r>
    <n v="2483"/>
    <x v="294"/>
    <n v="4"/>
    <s v="Oct"/>
    <x v="9"/>
    <x v="0"/>
    <x v="0"/>
    <x v="0"/>
    <x v="0"/>
    <s v="New"/>
    <x v="3"/>
    <s v="Portable Camp Stove"/>
    <n v="1"/>
    <n v="80.56"/>
    <n v="0"/>
    <n v="39.53"/>
    <n v="80.56"/>
    <n v="39.53"/>
    <n v="41.03"/>
    <n v="0.5093098311817279"/>
    <n v="2026"/>
    <x v="3"/>
    <n v="10"/>
    <x v="9"/>
  </r>
  <r>
    <n v="4451"/>
    <x v="294"/>
    <n v="4"/>
    <s v="Oct"/>
    <x v="9"/>
    <x v="0"/>
    <x v="3"/>
    <x v="7"/>
    <x v="0"/>
    <s v="New"/>
    <x v="0"/>
    <s v="Compact Repair Kit"/>
    <n v="1"/>
    <n v="40.47"/>
    <n v="0.05"/>
    <n v="16.73"/>
    <n v="38.4465"/>
    <n v="16.73"/>
    <n v="21.7165"/>
    <n v="0.5648498562938109"/>
    <n v="2026"/>
    <x v="3"/>
    <n v="10"/>
    <x v="9"/>
  </r>
  <r>
    <n v="93"/>
    <x v="295"/>
    <n v="4"/>
    <s v="Oct"/>
    <x v="9"/>
    <x v="0"/>
    <x v="1"/>
    <x v="12"/>
    <x v="1"/>
    <s v="Business"/>
    <x v="2"/>
    <s v="Carry-On Duffel"/>
    <n v="15"/>
    <n v="133.52000000000001"/>
    <n v="0.2"/>
    <n v="66"/>
    <n v="1602.2400000000002"/>
    <n v="990"/>
    <n v="612.24000000000024"/>
    <n v="0.38211503894547644"/>
    <n v="2026"/>
    <x v="3"/>
    <n v="10"/>
    <x v="9"/>
  </r>
  <r>
    <n v="265"/>
    <x v="295"/>
    <n v="4"/>
    <s v="Oct"/>
    <x v="9"/>
    <x v="0"/>
    <x v="1"/>
    <x v="6"/>
    <x v="0"/>
    <s v="Returning"/>
    <x v="0"/>
    <s v="Commuter Helmet"/>
    <n v="1"/>
    <n v="82.28"/>
    <n v="0"/>
    <n v="42.08"/>
    <n v="82.28"/>
    <n v="42.08"/>
    <n v="40.200000000000003"/>
    <n v="0.48857559552746721"/>
    <n v="2026"/>
    <x v="3"/>
    <n v="10"/>
    <x v="9"/>
  </r>
  <r>
    <n v="555"/>
    <x v="295"/>
    <n v="4"/>
    <s v="Oct"/>
    <x v="9"/>
    <x v="0"/>
    <x v="1"/>
    <x v="11"/>
    <x v="0"/>
    <s v="New"/>
    <x v="2"/>
    <s v="Insulated Bottle"/>
    <n v="6"/>
    <n v="35.479999999999997"/>
    <n v="0"/>
    <n v="13.37"/>
    <n v="212.88"/>
    <n v="80.22"/>
    <n v="132.66"/>
    <n v="0.62316798196166856"/>
    <n v="2026"/>
    <x v="3"/>
    <n v="10"/>
    <x v="9"/>
  </r>
  <r>
    <n v="1993"/>
    <x v="295"/>
    <n v="4"/>
    <s v="Oct"/>
    <x v="9"/>
    <x v="0"/>
    <x v="2"/>
    <x v="3"/>
    <x v="2"/>
    <s v="New"/>
    <x v="1"/>
    <s v="Summit Backpack 45L"/>
    <n v="1"/>
    <n v="152.38"/>
    <n v="0.15"/>
    <n v="78.92"/>
    <n v="129.523"/>
    <n v="78.92"/>
    <n v="50.602999999999994"/>
    <n v="0.39068736826663986"/>
    <n v="2026"/>
    <x v="3"/>
    <n v="10"/>
    <x v="9"/>
  </r>
  <r>
    <n v="3116"/>
    <x v="295"/>
    <n v="4"/>
    <s v="Oct"/>
    <x v="9"/>
    <x v="0"/>
    <x v="1"/>
    <x v="1"/>
    <x v="3"/>
    <s v="New"/>
    <x v="1"/>
    <s v="Hiking Daypack 20L"/>
    <n v="1"/>
    <n v="93.64"/>
    <n v="0"/>
    <n v="44.34"/>
    <n v="93.64"/>
    <n v="44.34"/>
    <n v="49.3"/>
    <n v="0.52648440837249033"/>
    <n v="2026"/>
    <x v="3"/>
    <n v="10"/>
    <x v="9"/>
  </r>
  <r>
    <n v="3631"/>
    <x v="295"/>
    <n v="4"/>
    <s v="Oct"/>
    <x v="9"/>
    <x v="0"/>
    <x v="3"/>
    <x v="7"/>
    <x v="2"/>
    <s v="Returning"/>
    <x v="4"/>
    <s v="Weighted Vest"/>
    <n v="1"/>
    <n v="123.6"/>
    <n v="0"/>
    <n v="67.3"/>
    <n v="123.6"/>
    <n v="67.3"/>
    <n v="56.3"/>
    <n v="0.45550161812297735"/>
    <n v="2026"/>
    <x v="3"/>
    <n v="10"/>
    <x v="9"/>
  </r>
  <r>
    <n v="4216"/>
    <x v="295"/>
    <n v="4"/>
    <s v="Oct"/>
    <x v="9"/>
    <x v="0"/>
    <x v="1"/>
    <x v="1"/>
    <x v="0"/>
    <s v="New"/>
    <x v="4"/>
    <s v="Weighted Vest"/>
    <n v="3"/>
    <n v="124.6"/>
    <n v="0.05"/>
    <n v="69.12"/>
    <n v="355.10999999999996"/>
    <n v="207.36"/>
    <n v="147.74999999999994"/>
    <n v="0.41606826053898782"/>
    <n v="2026"/>
    <x v="3"/>
    <n v="10"/>
    <x v="9"/>
  </r>
  <r>
    <n v="4956"/>
    <x v="295"/>
    <n v="4"/>
    <s v="Oct"/>
    <x v="9"/>
    <x v="0"/>
    <x v="3"/>
    <x v="13"/>
    <x v="2"/>
    <s v="Business"/>
    <x v="1"/>
    <s v="Summit Backpack 45L"/>
    <n v="2"/>
    <n v="151.66"/>
    <n v="0"/>
    <n v="77.17"/>
    <n v="303.32"/>
    <n v="154.34"/>
    <n v="148.97999999999999"/>
    <n v="0.49116444678886984"/>
    <n v="2026"/>
    <x v="3"/>
    <n v="10"/>
    <x v="9"/>
  </r>
  <r>
    <n v="439"/>
    <x v="296"/>
    <n v="4"/>
    <s v="Oct"/>
    <x v="9"/>
    <x v="0"/>
    <x v="2"/>
    <x v="5"/>
    <x v="2"/>
    <s v="New"/>
    <x v="2"/>
    <s v="Insulated Bottle"/>
    <n v="1"/>
    <n v="36.76"/>
    <n v="0"/>
    <n v="13.18"/>
    <n v="36.76"/>
    <n v="13.18"/>
    <n v="23.58"/>
    <n v="0.64145810663764957"/>
    <n v="2026"/>
    <x v="3"/>
    <n v="10"/>
    <x v="9"/>
  </r>
  <r>
    <n v="1076"/>
    <x v="296"/>
    <n v="4"/>
    <s v="Oct"/>
    <x v="9"/>
    <x v="0"/>
    <x v="0"/>
    <x v="9"/>
    <x v="3"/>
    <s v="Returning"/>
    <x v="3"/>
    <s v="Trail Tent 2P"/>
    <n v="1"/>
    <n v="195.67"/>
    <n v="0"/>
    <n v="105.88"/>
    <n v="195.67"/>
    <n v="105.88"/>
    <n v="89.789999999999992"/>
    <n v="0.45888485715745897"/>
    <n v="2026"/>
    <x v="3"/>
    <n v="10"/>
    <x v="9"/>
  </r>
  <r>
    <n v="1130"/>
    <x v="296"/>
    <n v="4"/>
    <s v="Oct"/>
    <x v="9"/>
    <x v="0"/>
    <x v="0"/>
    <x v="15"/>
    <x v="2"/>
    <s v="Returning"/>
    <x v="0"/>
    <s v="Compact Repair Kit"/>
    <n v="1"/>
    <n v="40.83"/>
    <n v="0.1"/>
    <n v="16.54"/>
    <n v="36.747"/>
    <n v="16.54"/>
    <n v="20.207000000000001"/>
    <n v="0.54989522954254766"/>
    <n v="2026"/>
    <x v="3"/>
    <n v="10"/>
    <x v="9"/>
  </r>
  <r>
    <n v="2820"/>
    <x v="296"/>
    <n v="4"/>
    <s v="Oct"/>
    <x v="9"/>
    <x v="0"/>
    <x v="3"/>
    <x v="7"/>
    <x v="1"/>
    <s v="Business"/>
    <x v="1"/>
    <s v="Trekking Poles"/>
    <n v="6"/>
    <n v="72.73"/>
    <n v="0.05"/>
    <n v="32.700000000000003"/>
    <n v="414.56099999999998"/>
    <n v="196.20000000000002"/>
    <n v="218.36099999999996"/>
    <n v="0.52672827400551425"/>
    <n v="2026"/>
    <x v="3"/>
    <n v="10"/>
    <x v="9"/>
  </r>
  <r>
    <n v="4213"/>
    <x v="296"/>
    <n v="4"/>
    <s v="Oct"/>
    <x v="9"/>
    <x v="0"/>
    <x v="1"/>
    <x v="14"/>
    <x v="1"/>
    <s v="Business"/>
    <x v="3"/>
    <s v="Portable Camp Stove"/>
    <n v="4"/>
    <n v="81.23"/>
    <n v="0.1"/>
    <n v="38.96"/>
    <n v="292.428"/>
    <n v="155.84"/>
    <n v="136.58799999999999"/>
    <n v="0.46708249552026482"/>
    <n v="2026"/>
    <x v="3"/>
    <n v="10"/>
    <x v="9"/>
  </r>
  <r>
    <n v="4375"/>
    <x v="296"/>
    <n v="4"/>
    <s v="Oct"/>
    <x v="9"/>
    <x v="0"/>
    <x v="1"/>
    <x v="1"/>
    <x v="0"/>
    <s v="Business"/>
    <x v="2"/>
    <s v="Packing Cube Set"/>
    <n v="1"/>
    <n v="46.38"/>
    <n v="0.15"/>
    <n v="17.87"/>
    <n v="39.423000000000002"/>
    <n v="17.87"/>
    <n v="21.553000000000001"/>
    <n v="0.54671131065621592"/>
    <n v="2026"/>
    <x v="3"/>
    <n v="10"/>
    <x v="9"/>
  </r>
  <r>
    <n v="5072"/>
    <x v="296"/>
    <n v="4"/>
    <s v="Oct"/>
    <x v="9"/>
    <x v="0"/>
    <x v="3"/>
    <x v="7"/>
    <x v="1"/>
    <s v="Business"/>
    <x v="2"/>
    <s v="Packing Cube Set"/>
    <n v="5"/>
    <n v="45.9"/>
    <n v="0.1"/>
    <n v="17.940000000000001"/>
    <n v="206.55"/>
    <n v="89.7"/>
    <n v="116.85000000000001"/>
    <n v="0.56572258533042852"/>
    <n v="2026"/>
    <x v="3"/>
    <n v="10"/>
    <x v="9"/>
  </r>
  <r>
    <n v="310"/>
    <x v="297"/>
    <n v="4"/>
    <s v="Oct"/>
    <x v="9"/>
    <x v="0"/>
    <x v="1"/>
    <x v="12"/>
    <x v="0"/>
    <s v="Business"/>
    <x v="1"/>
    <s v="Trail Boots"/>
    <n v="5"/>
    <n v="144.04"/>
    <n v="0.1"/>
    <n v="78.069999999999993"/>
    <n v="648.17999999999995"/>
    <n v="390.34999999999997"/>
    <n v="257.83"/>
    <n v="0.39777530932765592"/>
    <n v="2026"/>
    <x v="3"/>
    <n v="10"/>
    <x v="9"/>
  </r>
  <r>
    <n v="317"/>
    <x v="297"/>
    <n v="4"/>
    <s v="Oct"/>
    <x v="9"/>
    <x v="0"/>
    <x v="2"/>
    <x v="10"/>
    <x v="3"/>
    <s v="New"/>
    <x v="0"/>
    <s v="Commuter Helmet"/>
    <n v="2"/>
    <n v="80.69"/>
    <n v="0.05"/>
    <n v="43.81"/>
    <n v="153.31099999999998"/>
    <n v="87.62"/>
    <n v="65.690999999999974"/>
    <n v="0.42848197454846676"/>
    <n v="2026"/>
    <x v="3"/>
    <n v="10"/>
    <x v="9"/>
  </r>
  <r>
    <n v="684"/>
    <x v="297"/>
    <n v="4"/>
    <s v="Oct"/>
    <x v="9"/>
    <x v="0"/>
    <x v="3"/>
    <x v="4"/>
    <x v="0"/>
    <s v="Business"/>
    <x v="3"/>
    <s v="Trail Tent 2P"/>
    <n v="1"/>
    <n v="191.91"/>
    <n v="0"/>
    <n v="101.89"/>
    <n v="191.91"/>
    <n v="101.89"/>
    <n v="90.02"/>
    <n v="0.46907404512531914"/>
    <n v="2026"/>
    <x v="3"/>
    <n v="10"/>
    <x v="9"/>
  </r>
  <r>
    <n v="1430"/>
    <x v="297"/>
    <n v="4"/>
    <s v="Oct"/>
    <x v="9"/>
    <x v="0"/>
    <x v="3"/>
    <x v="13"/>
    <x v="2"/>
    <s v="New"/>
    <x v="4"/>
    <s v="Recovery Roller"/>
    <n v="1"/>
    <n v="36.630000000000003"/>
    <n v="0.05"/>
    <n v="13.97"/>
    <n v="34.798500000000004"/>
    <n v="13.97"/>
    <n v="20.828500000000005"/>
    <n v="0.59854591433538806"/>
    <n v="2026"/>
    <x v="3"/>
    <n v="10"/>
    <x v="9"/>
  </r>
  <r>
    <n v="2049"/>
    <x v="297"/>
    <n v="4"/>
    <s v="Oct"/>
    <x v="9"/>
    <x v="0"/>
    <x v="3"/>
    <x v="4"/>
    <x v="1"/>
    <s v="Business"/>
    <x v="2"/>
    <s v="Insulated Bottle"/>
    <n v="6"/>
    <n v="35.380000000000003"/>
    <n v="0.05"/>
    <n v="13.9"/>
    <n v="201.66600000000003"/>
    <n v="83.4"/>
    <n v="118.26600000000002"/>
    <n v="0.58644491386748387"/>
    <n v="2026"/>
    <x v="3"/>
    <n v="10"/>
    <x v="9"/>
  </r>
  <r>
    <n v="2199"/>
    <x v="297"/>
    <n v="4"/>
    <s v="Oct"/>
    <x v="9"/>
    <x v="0"/>
    <x v="1"/>
    <x v="12"/>
    <x v="3"/>
    <s v="Returning"/>
    <x v="2"/>
    <s v="Carry-On Duffel"/>
    <n v="1"/>
    <n v="132.63"/>
    <n v="0.05"/>
    <n v="67.489999999999995"/>
    <n v="125.99849999999999"/>
    <n v="67.489999999999995"/>
    <n v="58.508499999999998"/>
    <n v="0.46435870268296847"/>
    <n v="2026"/>
    <x v="3"/>
    <n v="10"/>
    <x v="9"/>
  </r>
  <r>
    <n v="2954"/>
    <x v="297"/>
    <n v="4"/>
    <s v="Oct"/>
    <x v="9"/>
    <x v="0"/>
    <x v="3"/>
    <x v="4"/>
    <x v="0"/>
    <s v="New"/>
    <x v="1"/>
    <s v="Trekking Poles"/>
    <n v="1"/>
    <n v="71.17"/>
    <n v="0"/>
    <n v="32.57"/>
    <n v="71.17"/>
    <n v="32.57"/>
    <n v="38.6"/>
    <n v="0.54236335534635383"/>
    <n v="2026"/>
    <x v="3"/>
    <n v="10"/>
    <x v="9"/>
  </r>
  <r>
    <n v="3218"/>
    <x v="297"/>
    <n v="4"/>
    <s v="Oct"/>
    <x v="9"/>
    <x v="0"/>
    <x v="0"/>
    <x v="15"/>
    <x v="1"/>
    <s v="Business"/>
    <x v="2"/>
    <s v="Carry-On Duffel"/>
    <n v="6"/>
    <n v="132.08000000000001"/>
    <n v="0.1"/>
    <n v="67.61"/>
    <n v="713.23200000000008"/>
    <n v="405.65999999999997"/>
    <n v="307.57200000000012"/>
    <n v="0.43123696076451995"/>
    <n v="2026"/>
    <x v="3"/>
    <n v="10"/>
    <x v="9"/>
  </r>
  <r>
    <n v="3965"/>
    <x v="297"/>
    <n v="4"/>
    <s v="Oct"/>
    <x v="9"/>
    <x v="0"/>
    <x v="1"/>
    <x v="11"/>
    <x v="2"/>
    <s v="Returning"/>
    <x v="3"/>
    <s v="Portable Camp Stove"/>
    <n v="3"/>
    <n v="82.75"/>
    <n v="0.05"/>
    <n v="38.53"/>
    <n v="235.83749999999998"/>
    <n v="115.59"/>
    <n v="120.24749999999997"/>
    <n v="0.50987438384480832"/>
    <n v="2026"/>
    <x v="3"/>
    <n v="10"/>
    <x v="9"/>
  </r>
  <r>
    <n v="2278"/>
    <x v="298"/>
    <n v="4"/>
    <s v="Oct"/>
    <x v="9"/>
    <x v="0"/>
    <x v="0"/>
    <x v="15"/>
    <x v="0"/>
    <s v="Returning"/>
    <x v="4"/>
    <s v="Training Mat"/>
    <n v="5"/>
    <n v="51.5"/>
    <n v="0.1"/>
    <n v="21.38"/>
    <n v="231.75"/>
    <n v="106.89999999999999"/>
    <n v="124.85000000000001"/>
    <n v="0.53872707659115426"/>
    <n v="2026"/>
    <x v="3"/>
    <n v="10"/>
    <x v="9"/>
  </r>
  <r>
    <n v="3132"/>
    <x v="298"/>
    <n v="4"/>
    <s v="Oct"/>
    <x v="9"/>
    <x v="0"/>
    <x v="2"/>
    <x v="5"/>
    <x v="0"/>
    <s v="New"/>
    <x v="1"/>
    <s v="Trail Boots"/>
    <n v="3"/>
    <n v="140.49"/>
    <n v="0.05"/>
    <n v="77.45"/>
    <n v="400.3965"/>
    <n v="232.35000000000002"/>
    <n v="168.04649999999998"/>
    <n v="0.41970022215478903"/>
    <n v="2026"/>
    <x v="3"/>
    <n v="10"/>
    <x v="9"/>
  </r>
  <r>
    <n v="3144"/>
    <x v="298"/>
    <n v="4"/>
    <s v="Oct"/>
    <x v="9"/>
    <x v="0"/>
    <x v="2"/>
    <x v="2"/>
    <x v="3"/>
    <s v="New"/>
    <x v="4"/>
    <s v="Recovery Roller"/>
    <n v="4"/>
    <n v="36.200000000000003"/>
    <n v="0.15"/>
    <n v="13.53"/>
    <n v="123.08000000000001"/>
    <n v="54.12"/>
    <n v="68.960000000000008"/>
    <n v="0.56028599285017877"/>
    <n v="2026"/>
    <x v="3"/>
    <n v="10"/>
    <x v="9"/>
  </r>
  <r>
    <n v="3501"/>
    <x v="298"/>
    <n v="4"/>
    <s v="Oct"/>
    <x v="9"/>
    <x v="0"/>
    <x v="3"/>
    <x v="7"/>
    <x v="2"/>
    <s v="New"/>
    <x v="3"/>
    <s v="Compact Sleeping Bag"/>
    <n v="1"/>
    <n v="120.5"/>
    <n v="0.05"/>
    <n v="61.71"/>
    <n v="114.47499999999999"/>
    <n v="61.71"/>
    <n v="52.764999999999993"/>
    <n v="0.4609303341340904"/>
    <n v="2026"/>
    <x v="3"/>
    <n v="10"/>
    <x v="9"/>
  </r>
  <r>
    <n v="458"/>
    <x v="299"/>
    <n v="4"/>
    <s v="Oct"/>
    <x v="9"/>
    <x v="0"/>
    <x v="2"/>
    <x v="2"/>
    <x v="2"/>
    <s v="Business"/>
    <x v="0"/>
    <s v="Cycling Pack 12L"/>
    <n v="1"/>
    <n v="102.44"/>
    <n v="0.05"/>
    <n v="49.14"/>
    <n v="97.317999999999998"/>
    <n v="49.14"/>
    <n v="48.177999999999997"/>
    <n v="0.49505744055570394"/>
    <n v="2026"/>
    <x v="3"/>
    <n v="10"/>
    <x v="9"/>
  </r>
  <r>
    <n v="1065"/>
    <x v="299"/>
    <n v="4"/>
    <s v="Oct"/>
    <x v="9"/>
    <x v="0"/>
    <x v="2"/>
    <x v="5"/>
    <x v="0"/>
    <s v="New"/>
    <x v="4"/>
    <s v="Weighted Vest"/>
    <n v="6"/>
    <n v="121.58"/>
    <n v="0.15"/>
    <n v="68.86"/>
    <n v="620.05799999999999"/>
    <n v="413.15999999999997"/>
    <n v="206.89800000000002"/>
    <n v="0.33367523683268346"/>
    <n v="2026"/>
    <x v="3"/>
    <n v="10"/>
    <x v="9"/>
  </r>
  <r>
    <n v="1707"/>
    <x v="299"/>
    <n v="4"/>
    <s v="Oct"/>
    <x v="9"/>
    <x v="0"/>
    <x v="2"/>
    <x v="16"/>
    <x v="0"/>
    <s v="New"/>
    <x v="2"/>
    <s v="Insulated Bottle"/>
    <n v="2"/>
    <n v="35.36"/>
    <n v="0"/>
    <n v="13.33"/>
    <n v="70.72"/>
    <n v="26.66"/>
    <n v="44.06"/>
    <n v="0.62302036199095023"/>
    <n v="2026"/>
    <x v="3"/>
    <n v="10"/>
    <x v="9"/>
  </r>
  <r>
    <n v="1989"/>
    <x v="299"/>
    <n v="4"/>
    <s v="Oct"/>
    <x v="9"/>
    <x v="0"/>
    <x v="3"/>
    <x v="4"/>
    <x v="0"/>
    <s v="New"/>
    <x v="3"/>
    <s v="Alpine Tent 4P"/>
    <n v="2"/>
    <n v="335.73"/>
    <n v="0"/>
    <n v="199.44"/>
    <n v="671.46"/>
    <n v="398.88"/>
    <n v="272.58000000000004"/>
    <n v="0.4059512107943884"/>
    <n v="2026"/>
    <x v="3"/>
    <n v="10"/>
    <x v="9"/>
  </r>
  <r>
    <n v="2852"/>
    <x v="299"/>
    <n v="4"/>
    <s v="Oct"/>
    <x v="9"/>
    <x v="0"/>
    <x v="1"/>
    <x v="12"/>
    <x v="1"/>
    <s v="Business"/>
    <x v="1"/>
    <s v="Trail Boots"/>
    <n v="3"/>
    <n v="141.96"/>
    <n v="0.1"/>
    <n v="77.42"/>
    <n v="383.29200000000003"/>
    <n v="232.26"/>
    <n v="151.03200000000004"/>
    <n v="0.39403900942362485"/>
    <n v="2026"/>
    <x v="3"/>
    <n v="10"/>
    <x v="9"/>
  </r>
  <r>
    <n v="4762"/>
    <x v="299"/>
    <n v="4"/>
    <s v="Oct"/>
    <x v="9"/>
    <x v="0"/>
    <x v="1"/>
    <x v="12"/>
    <x v="3"/>
    <s v="New"/>
    <x v="4"/>
    <s v="Training Mat"/>
    <n v="2"/>
    <n v="51.76"/>
    <n v="0"/>
    <n v="21.64"/>
    <n v="103.52"/>
    <n v="43.28"/>
    <n v="60.239999999999995"/>
    <n v="0.58191653786707875"/>
    <n v="2026"/>
    <x v="3"/>
    <n v="10"/>
    <x v="9"/>
  </r>
  <r>
    <n v="4997"/>
    <x v="299"/>
    <n v="4"/>
    <s v="Oct"/>
    <x v="9"/>
    <x v="0"/>
    <x v="3"/>
    <x v="7"/>
    <x v="0"/>
    <s v="Returning"/>
    <x v="3"/>
    <s v="Trail Tent 2P"/>
    <n v="3"/>
    <n v="194.09"/>
    <n v="0.1"/>
    <n v="105.84"/>
    <n v="524.04300000000001"/>
    <n v="317.52"/>
    <n v="206.52300000000002"/>
    <n v="0.39409552269565667"/>
    <n v="2026"/>
    <x v="3"/>
    <n v="10"/>
    <x v="9"/>
  </r>
  <r>
    <n v="1238"/>
    <x v="300"/>
    <n v="4"/>
    <s v="Oct"/>
    <x v="9"/>
    <x v="0"/>
    <x v="1"/>
    <x v="12"/>
    <x v="0"/>
    <s v="Returning"/>
    <x v="3"/>
    <s v="Compact Sleeping Bag"/>
    <n v="1"/>
    <n v="125.39"/>
    <n v="0.05"/>
    <n v="61.19"/>
    <n v="119.12049999999999"/>
    <n v="61.19"/>
    <n v="57.930499999999995"/>
    <n v="0.48631847582909743"/>
    <n v="2026"/>
    <x v="3"/>
    <n v="10"/>
    <x v="9"/>
  </r>
  <r>
    <n v="2622"/>
    <x v="300"/>
    <n v="4"/>
    <s v="Oct"/>
    <x v="9"/>
    <x v="0"/>
    <x v="0"/>
    <x v="15"/>
    <x v="3"/>
    <s v="New"/>
    <x v="3"/>
    <s v="Portable Camp Stove"/>
    <n v="3"/>
    <n v="83.73"/>
    <n v="0.15"/>
    <n v="39.43"/>
    <n v="213.51149999999998"/>
    <n v="118.28999999999999"/>
    <n v="95.221499999999992"/>
    <n v="0.44597831966896395"/>
    <n v="2026"/>
    <x v="3"/>
    <n v="10"/>
    <x v="9"/>
  </r>
  <r>
    <n v="3106"/>
    <x v="300"/>
    <n v="4"/>
    <s v="Oct"/>
    <x v="9"/>
    <x v="0"/>
    <x v="3"/>
    <x v="8"/>
    <x v="3"/>
    <s v="Business"/>
    <x v="4"/>
    <s v="Recovery Roller"/>
    <n v="3"/>
    <n v="36.99"/>
    <n v="0.05"/>
    <n v="14.14"/>
    <n v="105.42149999999999"/>
    <n v="42.42"/>
    <n v="63.001499999999993"/>
    <n v="0.59761528720422297"/>
    <n v="2026"/>
    <x v="3"/>
    <n v="10"/>
    <x v="9"/>
  </r>
  <r>
    <n v="3274"/>
    <x v="300"/>
    <n v="4"/>
    <s v="Oct"/>
    <x v="9"/>
    <x v="0"/>
    <x v="3"/>
    <x v="7"/>
    <x v="3"/>
    <s v="New"/>
    <x v="4"/>
    <s v="Resistance Band Set"/>
    <n v="1"/>
    <n v="39.42"/>
    <n v="0"/>
    <n v="14.58"/>
    <n v="39.42"/>
    <n v="14.58"/>
    <n v="24.840000000000003"/>
    <n v="0.63013698630136994"/>
    <n v="2026"/>
    <x v="3"/>
    <n v="10"/>
    <x v="9"/>
  </r>
  <r>
    <n v="3542"/>
    <x v="300"/>
    <n v="4"/>
    <s v="Oct"/>
    <x v="9"/>
    <x v="0"/>
    <x v="3"/>
    <x v="4"/>
    <x v="0"/>
    <s v="New"/>
    <x v="0"/>
    <s v="Trail Bike Light"/>
    <n v="2"/>
    <n v="50.66"/>
    <n v="0"/>
    <n v="22.02"/>
    <n v="101.32"/>
    <n v="44.04"/>
    <n v="57.279999999999994"/>
    <n v="0.56533754441373862"/>
    <n v="2026"/>
    <x v="3"/>
    <n v="10"/>
    <x v="9"/>
  </r>
  <r>
    <n v="3704"/>
    <x v="300"/>
    <n v="4"/>
    <s v="Oct"/>
    <x v="9"/>
    <x v="0"/>
    <x v="1"/>
    <x v="12"/>
    <x v="0"/>
    <s v="Returning"/>
    <x v="1"/>
    <s v="Trekking Poles"/>
    <n v="4"/>
    <n v="71.959999999999994"/>
    <n v="0.1"/>
    <n v="31.51"/>
    <n v="259.05599999999998"/>
    <n v="126.04"/>
    <n v="133.01599999999996"/>
    <n v="0.51346427027360864"/>
    <n v="2026"/>
    <x v="3"/>
    <n v="10"/>
    <x v="9"/>
  </r>
  <r>
    <n v="4699"/>
    <x v="300"/>
    <n v="4"/>
    <s v="Oct"/>
    <x v="9"/>
    <x v="0"/>
    <x v="2"/>
    <x v="5"/>
    <x v="2"/>
    <s v="Returning"/>
    <x v="0"/>
    <s v="Trail Bike Light"/>
    <n v="1"/>
    <n v="49.72"/>
    <n v="0.05"/>
    <n v="22.5"/>
    <n v="47.233999999999995"/>
    <n v="22.5"/>
    <n v="24.733999999999995"/>
    <n v="0.52364821950290041"/>
    <n v="2026"/>
    <x v="3"/>
    <n v="10"/>
    <x v="9"/>
  </r>
  <r>
    <n v="1226"/>
    <x v="301"/>
    <n v="4"/>
    <s v="Oct"/>
    <x v="9"/>
    <x v="0"/>
    <x v="0"/>
    <x v="0"/>
    <x v="3"/>
    <s v="Returning"/>
    <x v="2"/>
    <s v="Insulated Bottle"/>
    <n v="1"/>
    <n v="36.58"/>
    <n v="0"/>
    <n v="13.5"/>
    <n v="36.58"/>
    <n v="13.5"/>
    <n v="23.08"/>
    <n v="0.63094587206123565"/>
    <n v="2026"/>
    <x v="3"/>
    <n v="10"/>
    <x v="9"/>
  </r>
  <r>
    <n v="1245"/>
    <x v="301"/>
    <n v="4"/>
    <s v="Oct"/>
    <x v="9"/>
    <x v="0"/>
    <x v="1"/>
    <x v="6"/>
    <x v="3"/>
    <s v="Returning"/>
    <x v="4"/>
    <s v="Resistance Band Set"/>
    <n v="2"/>
    <n v="41.06"/>
    <n v="0.05"/>
    <n v="15.07"/>
    <n v="78.013999999999996"/>
    <n v="30.14"/>
    <n v="47.873999999999995"/>
    <n v="0.6136590868305688"/>
    <n v="2026"/>
    <x v="3"/>
    <n v="10"/>
    <x v="9"/>
  </r>
  <r>
    <n v="1477"/>
    <x v="301"/>
    <n v="4"/>
    <s v="Oct"/>
    <x v="9"/>
    <x v="0"/>
    <x v="1"/>
    <x v="14"/>
    <x v="3"/>
    <s v="Returning"/>
    <x v="3"/>
    <s v="Compact Sleeping Bag"/>
    <n v="1"/>
    <n v="121.78"/>
    <n v="0.15"/>
    <n v="61.55"/>
    <n v="103.51300000000001"/>
    <n v="61.55"/>
    <n v="41.963000000000008"/>
    <n v="0.40538869513974096"/>
    <n v="2026"/>
    <x v="3"/>
    <n v="10"/>
    <x v="9"/>
  </r>
  <r>
    <n v="1575"/>
    <x v="301"/>
    <n v="4"/>
    <s v="Oct"/>
    <x v="9"/>
    <x v="0"/>
    <x v="3"/>
    <x v="7"/>
    <x v="1"/>
    <s v="Returning"/>
    <x v="2"/>
    <s v="Carry-On Duffel"/>
    <n v="5"/>
    <n v="130.68"/>
    <n v="0.2"/>
    <n v="67.209999999999994"/>
    <n v="522.72000000000014"/>
    <n v="336.04999999999995"/>
    <n v="186.67000000000019"/>
    <n v="0.35711279461279488"/>
    <n v="2026"/>
    <x v="3"/>
    <n v="10"/>
    <x v="9"/>
  </r>
  <r>
    <n v="2830"/>
    <x v="301"/>
    <n v="4"/>
    <s v="Oct"/>
    <x v="9"/>
    <x v="0"/>
    <x v="2"/>
    <x v="2"/>
    <x v="0"/>
    <s v="New"/>
    <x v="2"/>
    <s v="Travel Backpack 35L"/>
    <n v="1"/>
    <n v="161.94999999999999"/>
    <n v="0"/>
    <n v="86.61"/>
    <n v="161.94999999999999"/>
    <n v="86.61"/>
    <n v="75.339999999999989"/>
    <n v="0.46520531028095086"/>
    <n v="2026"/>
    <x v="3"/>
    <n v="10"/>
    <x v="9"/>
  </r>
  <r>
    <n v="2884"/>
    <x v="301"/>
    <n v="4"/>
    <s v="Oct"/>
    <x v="9"/>
    <x v="0"/>
    <x v="0"/>
    <x v="15"/>
    <x v="2"/>
    <s v="Returning"/>
    <x v="0"/>
    <s v="Commuter Helmet"/>
    <n v="2"/>
    <n v="83.6"/>
    <n v="0"/>
    <n v="43.01"/>
    <n v="167.2"/>
    <n v="86.02"/>
    <n v="81.179999999999993"/>
    <n v="0.48552631578947369"/>
    <n v="2026"/>
    <x v="3"/>
    <n v="10"/>
    <x v="9"/>
  </r>
  <r>
    <n v="3093"/>
    <x v="301"/>
    <n v="4"/>
    <s v="Oct"/>
    <x v="9"/>
    <x v="0"/>
    <x v="3"/>
    <x v="4"/>
    <x v="1"/>
    <s v="Business"/>
    <x v="3"/>
    <s v="Trail Tent 2P"/>
    <n v="3"/>
    <n v="194.19"/>
    <n v="0.15"/>
    <n v="104.22"/>
    <n v="495.18449999999996"/>
    <n v="312.65999999999997"/>
    <n v="182.52449999999999"/>
    <n v="0.36859897674503139"/>
    <n v="2026"/>
    <x v="3"/>
    <n v="10"/>
    <x v="9"/>
  </r>
  <r>
    <n v="3613"/>
    <x v="301"/>
    <n v="4"/>
    <s v="Oct"/>
    <x v="9"/>
    <x v="0"/>
    <x v="1"/>
    <x v="12"/>
    <x v="0"/>
    <s v="Returning"/>
    <x v="2"/>
    <s v="Travel Backpack 35L"/>
    <n v="3"/>
    <n v="167.41"/>
    <n v="0"/>
    <n v="85.33"/>
    <n v="502.23"/>
    <n v="255.99"/>
    <n v="246.24"/>
    <n v="0.49029329191804549"/>
    <n v="2026"/>
    <x v="3"/>
    <n v="10"/>
    <x v="9"/>
  </r>
  <r>
    <n v="4496"/>
    <x v="301"/>
    <n v="4"/>
    <s v="Oct"/>
    <x v="9"/>
    <x v="0"/>
    <x v="3"/>
    <x v="8"/>
    <x v="0"/>
    <s v="Returning"/>
    <x v="4"/>
    <s v="Resistance Band Set"/>
    <n v="2"/>
    <n v="40.83"/>
    <n v="0.1"/>
    <n v="14.91"/>
    <n v="73.494"/>
    <n v="29.82"/>
    <n v="43.673999999999999"/>
    <n v="0.59425259204833047"/>
    <n v="2026"/>
    <x v="3"/>
    <n v="10"/>
    <x v="9"/>
  </r>
  <r>
    <n v="5194"/>
    <x v="301"/>
    <n v="4"/>
    <s v="Oct"/>
    <x v="9"/>
    <x v="0"/>
    <x v="0"/>
    <x v="9"/>
    <x v="1"/>
    <s v="Business"/>
    <x v="3"/>
    <s v="Portable Camp Stove"/>
    <n v="12"/>
    <n v="80.84"/>
    <n v="0.1"/>
    <n v="38.39"/>
    <n v="873.072"/>
    <n v="460.68"/>
    <n v="412.392"/>
    <n v="0.4723459233602727"/>
    <n v="2026"/>
    <x v="3"/>
    <n v="10"/>
    <x v="9"/>
  </r>
  <r>
    <n v="339"/>
    <x v="302"/>
    <n v="4"/>
    <s v="Oct"/>
    <x v="9"/>
    <x v="0"/>
    <x v="3"/>
    <x v="13"/>
    <x v="0"/>
    <s v="Returning"/>
    <x v="0"/>
    <s v="Compact Repair Kit"/>
    <n v="1"/>
    <n v="39.65"/>
    <n v="0"/>
    <n v="16.38"/>
    <n v="39.65"/>
    <n v="16.38"/>
    <n v="23.27"/>
    <n v="0.58688524590163937"/>
    <n v="2026"/>
    <x v="3"/>
    <n v="10"/>
    <x v="9"/>
  </r>
  <r>
    <n v="1199"/>
    <x v="302"/>
    <n v="4"/>
    <s v="Oct"/>
    <x v="9"/>
    <x v="0"/>
    <x v="1"/>
    <x v="12"/>
    <x v="0"/>
    <s v="New"/>
    <x v="0"/>
    <s v="Cycling Pack 12L"/>
    <n v="1"/>
    <n v="102.47"/>
    <n v="0.1"/>
    <n v="49.75"/>
    <n v="92.222999999999999"/>
    <n v="49.75"/>
    <n v="42.472999999999999"/>
    <n v="0.46054671828068922"/>
    <n v="2026"/>
    <x v="3"/>
    <n v="10"/>
    <x v="9"/>
  </r>
  <r>
    <n v="1253"/>
    <x v="302"/>
    <n v="4"/>
    <s v="Oct"/>
    <x v="9"/>
    <x v="0"/>
    <x v="3"/>
    <x v="13"/>
    <x v="2"/>
    <s v="Business"/>
    <x v="4"/>
    <s v="Resistance Band Set"/>
    <n v="2"/>
    <n v="40.43"/>
    <n v="0"/>
    <n v="14.88"/>
    <n v="80.86"/>
    <n v="29.76"/>
    <n v="51.099999999999994"/>
    <n v="0.63195646796932969"/>
    <n v="2026"/>
    <x v="3"/>
    <n v="10"/>
    <x v="9"/>
  </r>
  <r>
    <n v="1407"/>
    <x v="302"/>
    <n v="4"/>
    <s v="Oct"/>
    <x v="9"/>
    <x v="0"/>
    <x v="3"/>
    <x v="8"/>
    <x v="2"/>
    <s v="Business"/>
    <x v="2"/>
    <s v="Insulated Bottle"/>
    <n v="2"/>
    <n v="35.880000000000003"/>
    <n v="0.05"/>
    <n v="13.52"/>
    <n v="68.171999999999997"/>
    <n v="27.04"/>
    <n v="41.131999999999998"/>
    <n v="0.60335621662852779"/>
    <n v="2026"/>
    <x v="3"/>
    <n v="10"/>
    <x v="9"/>
  </r>
  <r>
    <n v="2532"/>
    <x v="302"/>
    <n v="4"/>
    <s v="Oct"/>
    <x v="9"/>
    <x v="0"/>
    <x v="0"/>
    <x v="15"/>
    <x v="3"/>
    <s v="New"/>
    <x v="0"/>
    <s v="Commuter Helmet"/>
    <n v="1"/>
    <n v="80.400000000000006"/>
    <n v="0"/>
    <n v="43.34"/>
    <n v="80.400000000000006"/>
    <n v="43.34"/>
    <n v="37.06"/>
    <n v="0.46094527363184079"/>
    <n v="2026"/>
    <x v="3"/>
    <n v="10"/>
    <x v="9"/>
  </r>
  <r>
    <n v="307"/>
    <x v="303"/>
    <n v="4"/>
    <s v="Oct"/>
    <x v="9"/>
    <x v="0"/>
    <x v="3"/>
    <x v="8"/>
    <x v="0"/>
    <s v="Returning"/>
    <x v="4"/>
    <s v="Recovery Roller"/>
    <n v="1"/>
    <n v="37.08"/>
    <n v="0"/>
    <n v="13.62"/>
    <n v="37.08"/>
    <n v="13.62"/>
    <n v="23.46"/>
    <n v="0.63268608414239491"/>
    <n v="2026"/>
    <x v="3"/>
    <n v="10"/>
    <x v="9"/>
  </r>
  <r>
    <n v="3257"/>
    <x v="303"/>
    <n v="4"/>
    <s v="Oct"/>
    <x v="9"/>
    <x v="0"/>
    <x v="3"/>
    <x v="4"/>
    <x v="2"/>
    <s v="New"/>
    <x v="2"/>
    <s v="Travel Backpack 35L"/>
    <n v="6"/>
    <n v="165.92"/>
    <n v="0"/>
    <n v="87.55"/>
    <n v="995.52"/>
    <n v="525.29999999999995"/>
    <n v="470.22"/>
    <n v="0.4723360655737705"/>
    <n v="2026"/>
    <x v="3"/>
    <n v="10"/>
    <x v="9"/>
  </r>
  <r>
    <n v="3739"/>
    <x v="303"/>
    <n v="4"/>
    <s v="Oct"/>
    <x v="9"/>
    <x v="0"/>
    <x v="1"/>
    <x v="12"/>
    <x v="3"/>
    <s v="New"/>
    <x v="2"/>
    <s v="Carry-On Duffel"/>
    <n v="1"/>
    <n v="135.19"/>
    <n v="0"/>
    <n v="68.319999999999993"/>
    <n v="135.19"/>
    <n v="68.319999999999993"/>
    <n v="66.87"/>
    <n v="0.49463717730601381"/>
    <n v="2026"/>
    <x v="3"/>
    <n v="10"/>
    <x v="9"/>
  </r>
  <r>
    <n v="77"/>
    <x v="304"/>
    <n v="4"/>
    <s v="Nov"/>
    <x v="10"/>
    <x v="0"/>
    <x v="1"/>
    <x v="11"/>
    <x v="0"/>
    <s v="New"/>
    <x v="2"/>
    <s v="Carry-On Duffel"/>
    <n v="2"/>
    <n v="133.96"/>
    <n v="0.1"/>
    <n v="65.44"/>
    <n v="241.12800000000001"/>
    <n v="130.88"/>
    <n v="110.24800000000002"/>
    <n v="0.4572177432732823"/>
    <n v="2026"/>
    <x v="3"/>
    <n v="11"/>
    <x v="10"/>
  </r>
  <r>
    <n v="461"/>
    <x v="304"/>
    <n v="4"/>
    <s v="Nov"/>
    <x v="10"/>
    <x v="0"/>
    <x v="1"/>
    <x v="11"/>
    <x v="3"/>
    <s v="Business"/>
    <x v="0"/>
    <s v="Trail Bike Light"/>
    <n v="3"/>
    <n v="51.67"/>
    <n v="0.05"/>
    <n v="22.8"/>
    <n v="147.25949999999997"/>
    <n v="68.400000000000006"/>
    <n v="78.859499999999969"/>
    <n v="0.53551383781691497"/>
    <n v="2026"/>
    <x v="3"/>
    <n v="11"/>
    <x v="10"/>
  </r>
  <r>
    <n v="732"/>
    <x v="304"/>
    <n v="4"/>
    <s v="Nov"/>
    <x v="10"/>
    <x v="0"/>
    <x v="1"/>
    <x v="1"/>
    <x v="3"/>
    <s v="Returning"/>
    <x v="1"/>
    <s v="Summit Backpack 45L"/>
    <n v="1"/>
    <n v="150.46"/>
    <n v="0.15"/>
    <n v="78.39"/>
    <n v="127.89100000000001"/>
    <n v="78.39"/>
    <n v="49.501000000000005"/>
    <n v="0.38705616501552104"/>
    <n v="2026"/>
    <x v="3"/>
    <n v="11"/>
    <x v="10"/>
  </r>
  <r>
    <n v="919"/>
    <x v="304"/>
    <n v="4"/>
    <s v="Nov"/>
    <x v="10"/>
    <x v="0"/>
    <x v="3"/>
    <x v="13"/>
    <x v="0"/>
    <s v="New"/>
    <x v="0"/>
    <s v="Cycling Pack 12L"/>
    <n v="1"/>
    <n v="103.53"/>
    <n v="0.1"/>
    <n v="51.75"/>
    <n v="93.177000000000007"/>
    <n v="51.75"/>
    <n v="41.427000000000007"/>
    <n v="0.4446054283782479"/>
    <n v="2026"/>
    <x v="3"/>
    <n v="11"/>
    <x v="10"/>
  </r>
  <r>
    <n v="949"/>
    <x v="304"/>
    <n v="4"/>
    <s v="Nov"/>
    <x v="10"/>
    <x v="0"/>
    <x v="2"/>
    <x v="2"/>
    <x v="0"/>
    <s v="Returning"/>
    <x v="0"/>
    <s v="Cycling Pack 12L"/>
    <n v="4"/>
    <n v="103.33"/>
    <n v="0"/>
    <n v="49.15"/>
    <n v="413.32"/>
    <n v="196.6"/>
    <n v="216.72"/>
    <n v="0.5243394948224136"/>
    <n v="2026"/>
    <x v="3"/>
    <n v="11"/>
    <x v="10"/>
  </r>
  <r>
    <n v="1185"/>
    <x v="304"/>
    <n v="4"/>
    <s v="Nov"/>
    <x v="10"/>
    <x v="0"/>
    <x v="3"/>
    <x v="8"/>
    <x v="1"/>
    <s v="Business"/>
    <x v="2"/>
    <s v="Insulated Bottle"/>
    <n v="5"/>
    <n v="37.08"/>
    <n v="0.15"/>
    <n v="13.27"/>
    <n v="157.58999999999997"/>
    <n v="66.349999999999994"/>
    <n v="91.239999999999981"/>
    <n v="0.57897074687480166"/>
    <n v="2026"/>
    <x v="3"/>
    <n v="11"/>
    <x v="10"/>
  </r>
  <r>
    <n v="1248"/>
    <x v="304"/>
    <n v="4"/>
    <s v="Nov"/>
    <x v="10"/>
    <x v="0"/>
    <x v="0"/>
    <x v="0"/>
    <x v="1"/>
    <s v="Business"/>
    <x v="2"/>
    <s v="Carry-On Duffel"/>
    <n v="5"/>
    <n v="132.33000000000001"/>
    <n v="0.2"/>
    <n v="65.2"/>
    <n v="529.32000000000005"/>
    <n v="326"/>
    <n v="203.32000000000005"/>
    <n v="0.3841154689034989"/>
    <n v="2026"/>
    <x v="3"/>
    <n v="11"/>
    <x v="10"/>
  </r>
  <r>
    <n v="2129"/>
    <x v="304"/>
    <n v="4"/>
    <s v="Nov"/>
    <x v="10"/>
    <x v="0"/>
    <x v="3"/>
    <x v="13"/>
    <x v="2"/>
    <s v="New"/>
    <x v="0"/>
    <s v="Trail Bike Light"/>
    <n v="2"/>
    <n v="50.43"/>
    <n v="0"/>
    <n v="22.54"/>
    <n v="100.86"/>
    <n v="45.08"/>
    <n v="55.78"/>
    <n v="0.55304382312115807"/>
    <n v="2026"/>
    <x v="3"/>
    <n v="11"/>
    <x v="10"/>
  </r>
  <r>
    <n v="2850"/>
    <x v="304"/>
    <n v="4"/>
    <s v="Nov"/>
    <x v="10"/>
    <x v="0"/>
    <x v="2"/>
    <x v="2"/>
    <x v="1"/>
    <s v="Returning"/>
    <x v="4"/>
    <s v="Training Mat"/>
    <n v="3"/>
    <n v="50.05"/>
    <n v="0.15"/>
    <n v="22.36"/>
    <n v="127.62749999999998"/>
    <n v="67.08"/>
    <n v="60.547499999999985"/>
    <n v="0.47440794499618022"/>
    <n v="2026"/>
    <x v="3"/>
    <n v="11"/>
    <x v="10"/>
  </r>
  <r>
    <n v="3477"/>
    <x v="304"/>
    <n v="4"/>
    <s v="Nov"/>
    <x v="10"/>
    <x v="0"/>
    <x v="3"/>
    <x v="13"/>
    <x v="0"/>
    <s v="Returning"/>
    <x v="3"/>
    <s v="Trail Tent 2P"/>
    <n v="1"/>
    <n v="197.14"/>
    <n v="0.05"/>
    <n v="102.87"/>
    <n v="187.28299999999999"/>
    <n v="102.87"/>
    <n v="84.412999999999982"/>
    <n v="0.45072430492890431"/>
    <n v="2026"/>
    <x v="3"/>
    <n v="11"/>
    <x v="10"/>
  </r>
  <r>
    <n v="4673"/>
    <x v="304"/>
    <n v="4"/>
    <s v="Nov"/>
    <x v="10"/>
    <x v="0"/>
    <x v="0"/>
    <x v="0"/>
    <x v="1"/>
    <s v="Business"/>
    <x v="1"/>
    <s v="Trekking Poles"/>
    <n v="5"/>
    <n v="72.13"/>
    <n v="0.1"/>
    <n v="31.41"/>
    <n v="324.58499999999998"/>
    <n v="157.05000000000001"/>
    <n v="167.53499999999997"/>
    <n v="0.51615139331762094"/>
    <n v="2026"/>
    <x v="3"/>
    <n v="11"/>
    <x v="10"/>
  </r>
  <r>
    <n v="4679"/>
    <x v="304"/>
    <n v="4"/>
    <s v="Nov"/>
    <x v="10"/>
    <x v="0"/>
    <x v="1"/>
    <x v="12"/>
    <x v="1"/>
    <s v="Returning"/>
    <x v="3"/>
    <s v="Alpine Tent 4P"/>
    <n v="8"/>
    <n v="341.51"/>
    <n v="0.1"/>
    <n v="200.1"/>
    <n v="2458.8719999999998"/>
    <n v="1600.8"/>
    <n v="858.07199999999989"/>
    <n v="0.34896977150498276"/>
    <n v="2026"/>
    <x v="3"/>
    <n v="11"/>
    <x v="10"/>
  </r>
  <r>
    <n v="4809"/>
    <x v="304"/>
    <n v="4"/>
    <s v="Nov"/>
    <x v="10"/>
    <x v="0"/>
    <x v="1"/>
    <x v="11"/>
    <x v="0"/>
    <s v="New"/>
    <x v="2"/>
    <s v="Insulated Bottle"/>
    <n v="1"/>
    <n v="36.47"/>
    <n v="0.05"/>
    <n v="13.88"/>
    <n v="34.646499999999996"/>
    <n v="13.88"/>
    <n v="20.766499999999994"/>
    <n v="0.59938233299178834"/>
    <n v="2026"/>
    <x v="3"/>
    <n v="11"/>
    <x v="10"/>
  </r>
  <r>
    <n v="4849"/>
    <x v="304"/>
    <n v="4"/>
    <s v="Nov"/>
    <x v="10"/>
    <x v="0"/>
    <x v="0"/>
    <x v="0"/>
    <x v="0"/>
    <s v="New"/>
    <x v="2"/>
    <s v="Insulated Bottle"/>
    <n v="4"/>
    <n v="35.69"/>
    <n v="0.15"/>
    <n v="13.52"/>
    <n v="121.34599999999999"/>
    <n v="54.08"/>
    <n v="67.265999999999991"/>
    <n v="0.55433224004087478"/>
    <n v="2026"/>
    <x v="3"/>
    <n v="11"/>
    <x v="10"/>
  </r>
  <r>
    <n v="436"/>
    <x v="305"/>
    <n v="4"/>
    <s v="Nov"/>
    <x v="10"/>
    <x v="0"/>
    <x v="2"/>
    <x v="10"/>
    <x v="0"/>
    <s v="New"/>
    <x v="2"/>
    <s v="Insulated Bottle"/>
    <n v="2"/>
    <n v="35.340000000000003"/>
    <n v="0.1"/>
    <n v="13.82"/>
    <n v="63.612000000000009"/>
    <n v="27.64"/>
    <n v="35.972000000000008"/>
    <n v="0.56549078790165386"/>
    <n v="2026"/>
    <x v="3"/>
    <n v="11"/>
    <x v="10"/>
  </r>
  <r>
    <n v="879"/>
    <x v="305"/>
    <n v="4"/>
    <s v="Nov"/>
    <x v="10"/>
    <x v="0"/>
    <x v="2"/>
    <x v="10"/>
    <x v="0"/>
    <s v="New"/>
    <x v="2"/>
    <s v="Packing Cube Set"/>
    <n v="4"/>
    <n v="46.8"/>
    <n v="0.05"/>
    <n v="18.52"/>
    <n v="177.83999999999997"/>
    <n v="74.08"/>
    <n v="103.75999999999998"/>
    <n v="0.58344579397210972"/>
    <n v="2026"/>
    <x v="3"/>
    <n v="11"/>
    <x v="10"/>
  </r>
  <r>
    <n v="955"/>
    <x v="305"/>
    <n v="4"/>
    <s v="Nov"/>
    <x v="10"/>
    <x v="0"/>
    <x v="3"/>
    <x v="13"/>
    <x v="2"/>
    <s v="New"/>
    <x v="3"/>
    <s v="Trail Tent 2P"/>
    <n v="1"/>
    <n v="198.34"/>
    <n v="0.05"/>
    <n v="103.2"/>
    <n v="188.423"/>
    <n v="103.2"/>
    <n v="85.222999999999999"/>
    <n v="0.45229616341954004"/>
    <n v="2026"/>
    <x v="3"/>
    <n v="11"/>
    <x v="10"/>
  </r>
  <r>
    <n v="1068"/>
    <x v="305"/>
    <n v="4"/>
    <s v="Nov"/>
    <x v="10"/>
    <x v="0"/>
    <x v="1"/>
    <x v="6"/>
    <x v="0"/>
    <s v="Returning"/>
    <x v="4"/>
    <s v="Weighted Vest"/>
    <n v="5"/>
    <n v="122.26"/>
    <n v="0.1"/>
    <n v="68.3"/>
    <n v="550.17000000000007"/>
    <n v="341.5"/>
    <n v="208.67000000000007"/>
    <n v="0.37928276714470083"/>
    <n v="2026"/>
    <x v="3"/>
    <n v="11"/>
    <x v="10"/>
  </r>
  <r>
    <n v="1733"/>
    <x v="305"/>
    <n v="4"/>
    <s v="Nov"/>
    <x v="10"/>
    <x v="0"/>
    <x v="0"/>
    <x v="9"/>
    <x v="1"/>
    <s v="Returning"/>
    <x v="1"/>
    <s v="Trekking Poles"/>
    <n v="3"/>
    <n v="71.12"/>
    <n v="0.15"/>
    <n v="33.090000000000003"/>
    <n v="181.35599999999999"/>
    <n v="99.27000000000001"/>
    <n v="82.085999999999984"/>
    <n v="0.45262356911268437"/>
    <n v="2026"/>
    <x v="3"/>
    <n v="11"/>
    <x v="10"/>
  </r>
  <r>
    <n v="3270"/>
    <x v="305"/>
    <n v="4"/>
    <s v="Nov"/>
    <x v="10"/>
    <x v="0"/>
    <x v="1"/>
    <x v="12"/>
    <x v="2"/>
    <s v="Returning"/>
    <x v="0"/>
    <s v="Commuter Helmet"/>
    <n v="2"/>
    <n v="81.900000000000006"/>
    <n v="0.15"/>
    <n v="41.91"/>
    <n v="139.23000000000002"/>
    <n v="83.82"/>
    <n v="55.410000000000025"/>
    <n v="0.39797457444516282"/>
    <n v="2026"/>
    <x v="3"/>
    <n v="11"/>
    <x v="10"/>
  </r>
  <r>
    <n v="3484"/>
    <x v="305"/>
    <n v="4"/>
    <s v="Nov"/>
    <x v="10"/>
    <x v="0"/>
    <x v="2"/>
    <x v="2"/>
    <x v="3"/>
    <s v="Returning"/>
    <x v="2"/>
    <s v="Travel Backpack 35L"/>
    <n v="4"/>
    <n v="165.12"/>
    <n v="0.05"/>
    <n v="89.65"/>
    <n v="627.45600000000002"/>
    <n v="358.6"/>
    <n v="268.85599999999999"/>
    <n v="0.42848582211342306"/>
    <n v="2026"/>
    <x v="3"/>
    <n v="11"/>
    <x v="10"/>
  </r>
  <r>
    <n v="3608"/>
    <x v="305"/>
    <n v="4"/>
    <s v="Nov"/>
    <x v="10"/>
    <x v="0"/>
    <x v="3"/>
    <x v="8"/>
    <x v="2"/>
    <s v="New"/>
    <x v="1"/>
    <s v="Hiking Daypack 20L"/>
    <n v="1"/>
    <n v="91.35"/>
    <n v="0"/>
    <n v="45.5"/>
    <n v="91.35"/>
    <n v="45.5"/>
    <n v="45.849999999999994"/>
    <n v="0.50191570881226055"/>
    <n v="2026"/>
    <x v="3"/>
    <n v="11"/>
    <x v="10"/>
  </r>
  <r>
    <n v="4036"/>
    <x v="305"/>
    <n v="4"/>
    <s v="Nov"/>
    <x v="10"/>
    <x v="0"/>
    <x v="2"/>
    <x v="3"/>
    <x v="0"/>
    <s v="Business"/>
    <x v="4"/>
    <s v="Recovery Roller"/>
    <n v="1"/>
    <n v="36.96"/>
    <n v="0.1"/>
    <n v="14.18"/>
    <n v="33.264000000000003"/>
    <n v="14.18"/>
    <n v="19.084000000000003"/>
    <n v="0.57371332371332373"/>
    <n v="2026"/>
    <x v="3"/>
    <n v="11"/>
    <x v="10"/>
  </r>
  <r>
    <n v="408"/>
    <x v="306"/>
    <n v="4"/>
    <s v="Nov"/>
    <x v="10"/>
    <x v="0"/>
    <x v="3"/>
    <x v="13"/>
    <x v="0"/>
    <s v="Returning"/>
    <x v="0"/>
    <s v="Trail Bike Light"/>
    <n v="1"/>
    <n v="49.61"/>
    <n v="0"/>
    <n v="22.8"/>
    <n v="49.61"/>
    <n v="22.8"/>
    <n v="26.81"/>
    <n v="0.54041523886313236"/>
    <n v="2026"/>
    <x v="3"/>
    <n v="11"/>
    <x v="10"/>
  </r>
  <r>
    <n v="939"/>
    <x v="306"/>
    <n v="4"/>
    <s v="Nov"/>
    <x v="10"/>
    <x v="0"/>
    <x v="1"/>
    <x v="11"/>
    <x v="2"/>
    <s v="Returning"/>
    <x v="0"/>
    <s v="Trail Bike Light"/>
    <n v="1"/>
    <n v="49.76"/>
    <n v="0.1"/>
    <n v="21.94"/>
    <n v="44.783999999999999"/>
    <n v="21.94"/>
    <n v="22.843999999999998"/>
    <n v="0.51009289031797067"/>
    <n v="2026"/>
    <x v="3"/>
    <n v="11"/>
    <x v="10"/>
  </r>
  <r>
    <n v="1022"/>
    <x v="306"/>
    <n v="4"/>
    <s v="Nov"/>
    <x v="10"/>
    <x v="0"/>
    <x v="3"/>
    <x v="7"/>
    <x v="0"/>
    <s v="Returning"/>
    <x v="0"/>
    <s v="Compact Repair Kit"/>
    <n v="1"/>
    <n v="39.97"/>
    <n v="0.1"/>
    <n v="16.93"/>
    <n v="35.972999999999999"/>
    <n v="16.93"/>
    <n v="19.042999999999999"/>
    <n v="0.52936924915909156"/>
    <n v="2026"/>
    <x v="3"/>
    <n v="11"/>
    <x v="10"/>
  </r>
  <r>
    <n v="1997"/>
    <x v="306"/>
    <n v="4"/>
    <s v="Nov"/>
    <x v="10"/>
    <x v="0"/>
    <x v="1"/>
    <x v="12"/>
    <x v="3"/>
    <s v="Returning"/>
    <x v="3"/>
    <s v="Alpine Tent 4P"/>
    <n v="2"/>
    <n v="335.46"/>
    <n v="0.1"/>
    <n v="199.87"/>
    <n v="603.82799999999997"/>
    <n v="399.74"/>
    <n v="204.08799999999997"/>
    <n v="0.33799028862523761"/>
    <n v="2026"/>
    <x v="3"/>
    <n v="11"/>
    <x v="10"/>
  </r>
  <r>
    <n v="3978"/>
    <x v="306"/>
    <n v="4"/>
    <s v="Nov"/>
    <x v="10"/>
    <x v="0"/>
    <x v="1"/>
    <x v="12"/>
    <x v="0"/>
    <s v="New"/>
    <x v="1"/>
    <s v="Summit Backpack 45L"/>
    <n v="4"/>
    <n v="154.46"/>
    <n v="0.05"/>
    <n v="80.48"/>
    <n v="586.94799999999998"/>
    <n v="321.92"/>
    <n v="265.02799999999996"/>
    <n v="0.45153574081519993"/>
    <n v="2026"/>
    <x v="3"/>
    <n v="11"/>
    <x v="10"/>
  </r>
  <r>
    <n v="4715"/>
    <x v="306"/>
    <n v="4"/>
    <s v="Nov"/>
    <x v="10"/>
    <x v="0"/>
    <x v="0"/>
    <x v="0"/>
    <x v="1"/>
    <s v="Business"/>
    <x v="4"/>
    <s v="Resistance Band Set"/>
    <n v="10"/>
    <n v="39.869999999999997"/>
    <n v="0.15"/>
    <n v="14.31"/>
    <n v="338.89499999999998"/>
    <n v="143.1"/>
    <n v="195.79499999999999"/>
    <n v="0.57774531934670026"/>
    <n v="2026"/>
    <x v="3"/>
    <n v="11"/>
    <x v="10"/>
  </r>
  <r>
    <n v="145"/>
    <x v="307"/>
    <n v="4"/>
    <s v="Nov"/>
    <x v="10"/>
    <x v="0"/>
    <x v="0"/>
    <x v="15"/>
    <x v="0"/>
    <s v="Business"/>
    <x v="1"/>
    <s v="Hiking Daypack 20L"/>
    <n v="2"/>
    <n v="93.19"/>
    <n v="0.2"/>
    <n v="45.7"/>
    <n v="149.10400000000001"/>
    <n v="91.4"/>
    <n v="57.704000000000008"/>
    <n v="0.38700504345959869"/>
    <n v="2026"/>
    <x v="3"/>
    <n v="11"/>
    <x v="10"/>
  </r>
  <r>
    <n v="465"/>
    <x v="307"/>
    <n v="4"/>
    <s v="Nov"/>
    <x v="10"/>
    <x v="0"/>
    <x v="1"/>
    <x v="12"/>
    <x v="0"/>
    <s v="Returning"/>
    <x v="4"/>
    <s v="Resistance Band Set"/>
    <n v="3"/>
    <n v="41.29"/>
    <n v="0.05"/>
    <n v="14.43"/>
    <n v="117.6765"/>
    <n v="43.29"/>
    <n v="74.386500000000012"/>
    <n v="0.63212706020318421"/>
    <n v="2026"/>
    <x v="3"/>
    <n v="11"/>
    <x v="10"/>
  </r>
  <r>
    <n v="1449"/>
    <x v="307"/>
    <n v="4"/>
    <s v="Nov"/>
    <x v="10"/>
    <x v="0"/>
    <x v="3"/>
    <x v="8"/>
    <x v="0"/>
    <s v="Returning"/>
    <x v="0"/>
    <s v="Trail Bike Light"/>
    <n v="1"/>
    <n v="50.76"/>
    <n v="0.1"/>
    <n v="22.72"/>
    <n v="45.683999999999997"/>
    <n v="22.72"/>
    <n v="22.963999999999999"/>
    <n v="0.50267051921898254"/>
    <n v="2026"/>
    <x v="3"/>
    <n v="11"/>
    <x v="10"/>
  </r>
  <r>
    <n v="1802"/>
    <x v="307"/>
    <n v="4"/>
    <s v="Nov"/>
    <x v="10"/>
    <x v="0"/>
    <x v="2"/>
    <x v="16"/>
    <x v="2"/>
    <s v="Business"/>
    <x v="2"/>
    <s v="Insulated Bottle"/>
    <n v="1"/>
    <n v="35.94"/>
    <n v="0.05"/>
    <n v="13.39"/>
    <n v="34.142999999999994"/>
    <n v="13.39"/>
    <n v="20.752999999999993"/>
    <n v="0.60782590867820629"/>
    <n v="2026"/>
    <x v="3"/>
    <n v="11"/>
    <x v="10"/>
  </r>
  <r>
    <n v="2645"/>
    <x v="307"/>
    <n v="4"/>
    <s v="Nov"/>
    <x v="10"/>
    <x v="0"/>
    <x v="0"/>
    <x v="15"/>
    <x v="2"/>
    <s v="New"/>
    <x v="1"/>
    <s v="Trekking Poles"/>
    <n v="4"/>
    <n v="70.010000000000005"/>
    <n v="0.05"/>
    <n v="31.43"/>
    <n v="266.03800000000001"/>
    <n v="125.72"/>
    <n v="140.31800000000001"/>
    <n v="0.52743593020545942"/>
    <n v="2026"/>
    <x v="3"/>
    <n v="11"/>
    <x v="10"/>
  </r>
  <r>
    <n v="3539"/>
    <x v="307"/>
    <n v="4"/>
    <s v="Nov"/>
    <x v="10"/>
    <x v="0"/>
    <x v="0"/>
    <x v="15"/>
    <x v="3"/>
    <s v="Returning"/>
    <x v="1"/>
    <s v="Summit Backpack 45L"/>
    <n v="3"/>
    <n v="152.32"/>
    <n v="0.1"/>
    <n v="79.36"/>
    <n v="411.26400000000001"/>
    <n v="238.07999999999998"/>
    <n v="173.18400000000003"/>
    <n v="0.42110177404295057"/>
    <n v="2026"/>
    <x v="3"/>
    <n v="11"/>
    <x v="10"/>
  </r>
  <r>
    <n v="4309"/>
    <x v="307"/>
    <n v="4"/>
    <s v="Nov"/>
    <x v="10"/>
    <x v="0"/>
    <x v="3"/>
    <x v="8"/>
    <x v="0"/>
    <s v="Business"/>
    <x v="0"/>
    <s v="Trail Bike Light"/>
    <n v="1"/>
    <n v="50.32"/>
    <n v="0.05"/>
    <n v="22.46"/>
    <n v="47.803999999999995"/>
    <n v="22.46"/>
    <n v="25.343999999999994"/>
    <n v="0.53016483976236295"/>
    <n v="2026"/>
    <x v="3"/>
    <n v="11"/>
    <x v="10"/>
  </r>
  <r>
    <n v="4355"/>
    <x v="307"/>
    <n v="4"/>
    <s v="Nov"/>
    <x v="10"/>
    <x v="0"/>
    <x v="2"/>
    <x v="2"/>
    <x v="2"/>
    <s v="Returning"/>
    <x v="1"/>
    <s v="Summit Backpack 45L"/>
    <n v="2"/>
    <n v="151.04"/>
    <n v="0.15"/>
    <n v="76.97"/>
    <n v="256.76799999999997"/>
    <n v="153.94"/>
    <n v="102.82799999999997"/>
    <n v="0.40047046360917243"/>
    <n v="2026"/>
    <x v="3"/>
    <n v="11"/>
    <x v="10"/>
  </r>
  <r>
    <n v="5052"/>
    <x v="307"/>
    <n v="4"/>
    <s v="Nov"/>
    <x v="10"/>
    <x v="0"/>
    <x v="0"/>
    <x v="15"/>
    <x v="3"/>
    <s v="Returning"/>
    <x v="0"/>
    <s v="Compact Repair Kit"/>
    <n v="3"/>
    <n v="41.12"/>
    <n v="0.1"/>
    <n v="16.670000000000002"/>
    <n v="111.02399999999999"/>
    <n v="50.010000000000005"/>
    <n v="61.013999999999982"/>
    <n v="0.54955685257241671"/>
    <n v="2026"/>
    <x v="3"/>
    <n v="11"/>
    <x v="10"/>
  </r>
  <r>
    <n v="9"/>
    <x v="308"/>
    <n v="4"/>
    <s v="Nov"/>
    <x v="10"/>
    <x v="0"/>
    <x v="0"/>
    <x v="15"/>
    <x v="0"/>
    <s v="New"/>
    <x v="1"/>
    <s v="Trail Boots"/>
    <n v="1"/>
    <n v="140.59"/>
    <n v="0.1"/>
    <n v="79.510000000000005"/>
    <n v="126.53100000000001"/>
    <n v="79.510000000000005"/>
    <n v="47.021000000000001"/>
    <n v="0.37161644182058151"/>
    <n v="2026"/>
    <x v="3"/>
    <n v="11"/>
    <x v="10"/>
  </r>
  <r>
    <n v="703"/>
    <x v="308"/>
    <n v="4"/>
    <s v="Nov"/>
    <x v="10"/>
    <x v="0"/>
    <x v="1"/>
    <x v="14"/>
    <x v="0"/>
    <s v="Returning"/>
    <x v="2"/>
    <s v="Travel Backpack 35L"/>
    <n v="2"/>
    <n v="160.68"/>
    <n v="0"/>
    <n v="89.49"/>
    <n v="321.36"/>
    <n v="178.98"/>
    <n v="142.38000000000002"/>
    <n v="0.4430545182972368"/>
    <n v="2026"/>
    <x v="3"/>
    <n v="11"/>
    <x v="10"/>
  </r>
  <r>
    <n v="1627"/>
    <x v="308"/>
    <n v="4"/>
    <s v="Nov"/>
    <x v="10"/>
    <x v="0"/>
    <x v="3"/>
    <x v="4"/>
    <x v="0"/>
    <s v="Returning"/>
    <x v="4"/>
    <s v="Training Mat"/>
    <n v="6"/>
    <n v="49.7"/>
    <n v="0"/>
    <n v="22.34"/>
    <n v="298.20000000000005"/>
    <n v="134.04"/>
    <n v="164.16000000000005"/>
    <n v="0.55050301810865199"/>
    <n v="2026"/>
    <x v="3"/>
    <n v="11"/>
    <x v="10"/>
  </r>
  <r>
    <n v="1760"/>
    <x v="308"/>
    <n v="4"/>
    <s v="Nov"/>
    <x v="10"/>
    <x v="0"/>
    <x v="1"/>
    <x v="11"/>
    <x v="2"/>
    <s v="Returning"/>
    <x v="0"/>
    <s v="Commuter Helmet"/>
    <n v="3"/>
    <n v="80.400000000000006"/>
    <n v="0.05"/>
    <n v="42.82"/>
    <n v="229.14000000000001"/>
    <n v="128.46"/>
    <n v="100.68"/>
    <n v="0.43938203718250851"/>
    <n v="2026"/>
    <x v="3"/>
    <n v="11"/>
    <x v="10"/>
  </r>
  <r>
    <n v="2268"/>
    <x v="308"/>
    <n v="4"/>
    <s v="Nov"/>
    <x v="10"/>
    <x v="0"/>
    <x v="1"/>
    <x v="1"/>
    <x v="2"/>
    <s v="New"/>
    <x v="1"/>
    <s v="Summit Backpack 45L"/>
    <n v="4"/>
    <n v="151.38999999999999"/>
    <n v="0.05"/>
    <n v="80.66"/>
    <n v="575.28199999999993"/>
    <n v="322.64"/>
    <n v="252.64199999999994"/>
    <n v="0.43916201097896329"/>
    <n v="2026"/>
    <x v="3"/>
    <n v="11"/>
    <x v="10"/>
  </r>
  <r>
    <n v="2636"/>
    <x v="308"/>
    <n v="4"/>
    <s v="Nov"/>
    <x v="10"/>
    <x v="0"/>
    <x v="1"/>
    <x v="14"/>
    <x v="2"/>
    <s v="Business"/>
    <x v="2"/>
    <s v="Packing Cube Set"/>
    <n v="2"/>
    <n v="45.44"/>
    <n v="0.05"/>
    <n v="18.2"/>
    <n v="86.335999999999999"/>
    <n v="36.4"/>
    <n v="49.936"/>
    <n v="0.57839140103780584"/>
    <n v="2026"/>
    <x v="3"/>
    <n v="11"/>
    <x v="10"/>
  </r>
  <r>
    <n v="3255"/>
    <x v="308"/>
    <n v="4"/>
    <s v="Nov"/>
    <x v="10"/>
    <x v="0"/>
    <x v="3"/>
    <x v="13"/>
    <x v="0"/>
    <s v="New"/>
    <x v="1"/>
    <s v="Trekking Poles"/>
    <n v="2"/>
    <n v="70.790000000000006"/>
    <n v="0.15"/>
    <n v="33.32"/>
    <n v="120.343"/>
    <n v="66.64"/>
    <n v="53.703000000000003"/>
    <n v="0.44624947026416162"/>
    <n v="2026"/>
    <x v="3"/>
    <n v="11"/>
    <x v="10"/>
  </r>
  <r>
    <n v="4326"/>
    <x v="308"/>
    <n v="4"/>
    <s v="Nov"/>
    <x v="10"/>
    <x v="0"/>
    <x v="2"/>
    <x v="5"/>
    <x v="2"/>
    <s v="Returning"/>
    <x v="2"/>
    <s v="Insulated Bottle"/>
    <n v="1"/>
    <n v="35.630000000000003"/>
    <n v="0"/>
    <n v="13.47"/>
    <n v="35.630000000000003"/>
    <n v="13.47"/>
    <n v="22.160000000000004"/>
    <n v="0.62194779680044909"/>
    <n v="2026"/>
    <x v="3"/>
    <n v="11"/>
    <x v="10"/>
  </r>
  <r>
    <n v="4346"/>
    <x v="308"/>
    <n v="4"/>
    <s v="Nov"/>
    <x v="10"/>
    <x v="0"/>
    <x v="0"/>
    <x v="15"/>
    <x v="0"/>
    <s v="Business"/>
    <x v="1"/>
    <s v="Trekking Poles"/>
    <n v="3"/>
    <n v="73.010000000000005"/>
    <n v="0.15"/>
    <n v="32.49"/>
    <n v="186.17550000000003"/>
    <n v="97.47"/>
    <n v="88.705500000000029"/>
    <n v="0.47646172562984934"/>
    <n v="2026"/>
    <x v="3"/>
    <n v="11"/>
    <x v="10"/>
  </r>
  <r>
    <n v="266"/>
    <x v="309"/>
    <n v="4"/>
    <s v="Nov"/>
    <x v="10"/>
    <x v="0"/>
    <x v="1"/>
    <x v="1"/>
    <x v="3"/>
    <s v="Business"/>
    <x v="1"/>
    <s v="Hiking Daypack 20L"/>
    <n v="1"/>
    <n v="93.48"/>
    <n v="0.05"/>
    <n v="46.34"/>
    <n v="88.805999999999997"/>
    <n v="46.34"/>
    <n v="42.465999999999994"/>
    <n v="0.47818841069297113"/>
    <n v="2026"/>
    <x v="3"/>
    <n v="11"/>
    <x v="10"/>
  </r>
  <r>
    <n v="274"/>
    <x v="309"/>
    <n v="4"/>
    <s v="Nov"/>
    <x v="10"/>
    <x v="0"/>
    <x v="1"/>
    <x v="1"/>
    <x v="0"/>
    <s v="Business"/>
    <x v="0"/>
    <s v="Commuter Helmet"/>
    <n v="1"/>
    <n v="82.89"/>
    <n v="0"/>
    <n v="41.44"/>
    <n v="82.89"/>
    <n v="41.44"/>
    <n v="41.45"/>
    <n v="0.50006032090722652"/>
    <n v="2026"/>
    <x v="3"/>
    <n v="11"/>
    <x v="10"/>
  </r>
  <r>
    <n v="1135"/>
    <x v="309"/>
    <n v="4"/>
    <s v="Nov"/>
    <x v="10"/>
    <x v="0"/>
    <x v="3"/>
    <x v="7"/>
    <x v="0"/>
    <s v="New"/>
    <x v="2"/>
    <s v="Insulated Bottle"/>
    <n v="2"/>
    <n v="35.71"/>
    <n v="0.2"/>
    <n v="13.48"/>
    <n v="57.136000000000003"/>
    <n v="26.96"/>
    <n v="30.176000000000002"/>
    <n v="0.52814337720526461"/>
    <n v="2026"/>
    <x v="3"/>
    <n v="11"/>
    <x v="10"/>
  </r>
  <r>
    <n v="2166"/>
    <x v="309"/>
    <n v="4"/>
    <s v="Nov"/>
    <x v="10"/>
    <x v="0"/>
    <x v="3"/>
    <x v="13"/>
    <x v="2"/>
    <s v="New"/>
    <x v="4"/>
    <s v="Resistance Band Set"/>
    <n v="1"/>
    <n v="40.380000000000003"/>
    <n v="0.15"/>
    <n v="14.53"/>
    <n v="34.323"/>
    <n v="14.53"/>
    <n v="19.792999999999999"/>
    <n v="0.57666870611543275"/>
    <n v="2026"/>
    <x v="3"/>
    <n v="11"/>
    <x v="10"/>
  </r>
  <r>
    <n v="3620"/>
    <x v="309"/>
    <n v="4"/>
    <s v="Nov"/>
    <x v="10"/>
    <x v="0"/>
    <x v="1"/>
    <x v="12"/>
    <x v="3"/>
    <s v="New"/>
    <x v="1"/>
    <s v="Trail Boots"/>
    <n v="1"/>
    <n v="142"/>
    <n v="0.05"/>
    <n v="81.099999999999994"/>
    <n v="134.9"/>
    <n v="81.099999999999994"/>
    <n v="53.800000000000011"/>
    <n v="0.39881393624907346"/>
    <n v="2026"/>
    <x v="3"/>
    <n v="11"/>
    <x v="10"/>
  </r>
  <r>
    <n v="3986"/>
    <x v="309"/>
    <n v="4"/>
    <s v="Nov"/>
    <x v="10"/>
    <x v="0"/>
    <x v="0"/>
    <x v="15"/>
    <x v="3"/>
    <s v="New"/>
    <x v="2"/>
    <s v="Insulated Bottle"/>
    <n v="2"/>
    <n v="36.29"/>
    <n v="0.15"/>
    <n v="13.93"/>
    <n v="61.692999999999998"/>
    <n v="27.86"/>
    <n v="33.832999999999998"/>
    <n v="0.54840905775371596"/>
    <n v="2026"/>
    <x v="3"/>
    <n v="11"/>
    <x v="10"/>
  </r>
  <r>
    <n v="4384"/>
    <x v="309"/>
    <n v="4"/>
    <s v="Nov"/>
    <x v="10"/>
    <x v="0"/>
    <x v="3"/>
    <x v="8"/>
    <x v="0"/>
    <s v="New"/>
    <x v="3"/>
    <s v="Compact Sleeping Bag"/>
    <n v="1"/>
    <n v="121.66"/>
    <n v="0"/>
    <n v="61.66"/>
    <n v="121.66"/>
    <n v="61.66"/>
    <n v="60"/>
    <n v="0.49317770836758179"/>
    <n v="2026"/>
    <x v="3"/>
    <n v="11"/>
    <x v="10"/>
  </r>
  <r>
    <n v="4565"/>
    <x v="309"/>
    <n v="4"/>
    <s v="Nov"/>
    <x v="10"/>
    <x v="0"/>
    <x v="1"/>
    <x v="14"/>
    <x v="0"/>
    <s v="Returning"/>
    <x v="3"/>
    <s v="Compact Sleeping Bag"/>
    <n v="3"/>
    <n v="124.65"/>
    <n v="0.05"/>
    <n v="62.27"/>
    <n v="355.25250000000005"/>
    <n v="186.81"/>
    <n v="168.44250000000005"/>
    <n v="0.47414866890451163"/>
    <n v="2026"/>
    <x v="3"/>
    <n v="11"/>
    <x v="10"/>
  </r>
  <r>
    <n v="4634"/>
    <x v="309"/>
    <n v="4"/>
    <s v="Nov"/>
    <x v="10"/>
    <x v="0"/>
    <x v="0"/>
    <x v="15"/>
    <x v="0"/>
    <s v="New"/>
    <x v="0"/>
    <s v="Commuter Helmet"/>
    <n v="2"/>
    <n v="80.61"/>
    <n v="0"/>
    <n v="43.72"/>
    <n v="161.22"/>
    <n v="87.44"/>
    <n v="73.78"/>
    <n v="0.45763552909068356"/>
    <n v="2026"/>
    <x v="3"/>
    <n v="11"/>
    <x v="10"/>
  </r>
  <r>
    <n v="104"/>
    <x v="310"/>
    <n v="4"/>
    <s v="Nov"/>
    <x v="10"/>
    <x v="0"/>
    <x v="1"/>
    <x v="11"/>
    <x v="0"/>
    <s v="New"/>
    <x v="1"/>
    <s v="Summit Backpack 45L"/>
    <n v="1"/>
    <n v="153.96"/>
    <n v="0"/>
    <n v="80.62"/>
    <n v="153.96"/>
    <n v="80.62"/>
    <n v="73.34"/>
    <n v="0.47635749545336453"/>
    <n v="2026"/>
    <x v="3"/>
    <n v="11"/>
    <x v="10"/>
  </r>
  <r>
    <n v="181"/>
    <x v="310"/>
    <n v="4"/>
    <s v="Nov"/>
    <x v="10"/>
    <x v="0"/>
    <x v="1"/>
    <x v="1"/>
    <x v="2"/>
    <s v="Returning"/>
    <x v="2"/>
    <s v="Insulated Bottle"/>
    <n v="1"/>
    <n v="35.58"/>
    <n v="0"/>
    <n v="13.4"/>
    <n v="35.58"/>
    <n v="13.4"/>
    <n v="22.18"/>
    <n v="0.62338392355255767"/>
    <n v="2026"/>
    <x v="3"/>
    <n v="11"/>
    <x v="10"/>
  </r>
  <r>
    <n v="823"/>
    <x v="310"/>
    <n v="4"/>
    <s v="Nov"/>
    <x v="10"/>
    <x v="0"/>
    <x v="0"/>
    <x v="0"/>
    <x v="3"/>
    <s v="New"/>
    <x v="4"/>
    <s v="Recovery Roller"/>
    <n v="5"/>
    <n v="36.369999999999997"/>
    <n v="0.15"/>
    <n v="13.65"/>
    <n v="154.57249999999999"/>
    <n v="68.25"/>
    <n v="86.322499999999991"/>
    <n v="0.55845962250723769"/>
    <n v="2026"/>
    <x v="3"/>
    <n v="11"/>
    <x v="10"/>
  </r>
  <r>
    <n v="1730"/>
    <x v="310"/>
    <n v="4"/>
    <s v="Nov"/>
    <x v="10"/>
    <x v="0"/>
    <x v="3"/>
    <x v="4"/>
    <x v="3"/>
    <s v="Returning"/>
    <x v="1"/>
    <s v="Summit Backpack 45L"/>
    <n v="2"/>
    <n v="151.55000000000001"/>
    <n v="0.1"/>
    <n v="80.48"/>
    <n v="272.79000000000002"/>
    <n v="160.96"/>
    <n v="111.83000000000001"/>
    <n v="0.40994904505297114"/>
    <n v="2026"/>
    <x v="3"/>
    <n v="11"/>
    <x v="10"/>
  </r>
  <r>
    <n v="2710"/>
    <x v="310"/>
    <n v="4"/>
    <s v="Nov"/>
    <x v="10"/>
    <x v="0"/>
    <x v="0"/>
    <x v="9"/>
    <x v="2"/>
    <s v="New"/>
    <x v="3"/>
    <s v="Portable Camp Stove"/>
    <n v="2"/>
    <n v="80.67"/>
    <n v="0"/>
    <n v="40.5"/>
    <n v="161.34"/>
    <n v="81"/>
    <n v="80.34"/>
    <n v="0.49795462997396805"/>
    <n v="2026"/>
    <x v="3"/>
    <n v="11"/>
    <x v="10"/>
  </r>
  <r>
    <n v="3018"/>
    <x v="310"/>
    <n v="4"/>
    <s v="Nov"/>
    <x v="10"/>
    <x v="0"/>
    <x v="3"/>
    <x v="7"/>
    <x v="1"/>
    <s v="Business"/>
    <x v="0"/>
    <s v="Commuter Helmet"/>
    <n v="10"/>
    <n v="81.48"/>
    <n v="0.05"/>
    <n v="43.7"/>
    <n v="774.06000000000006"/>
    <n v="437"/>
    <n v="337.06000000000006"/>
    <n v="0.43544428080510561"/>
    <n v="2026"/>
    <x v="3"/>
    <n v="11"/>
    <x v="10"/>
  </r>
  <r>
    <n v="3735"/>
    <x v="310"/>
    <n v="4"/>
    <s v="Nov"/>
    <x v="10"/>
    <x v="0"/>
    <x v="3"/>
    <x v="8"/>
    <x v="2"/>
    <s v="Returning"/>
    <x v="2"/>
    <s v="Travel Backpack 35L"/>
    <n v="2"/>
    <n v="163.58000000000001"/>
    <n v="0.1"/>
    <n v="88.14"/>
    <n v="294.44400000000002"/>
    <n v="176.28"/>
    <n v="118.16400000000002"/>
    <n v="0.40131230386762851"/>
    <n v="2026"/>
    <x v="3"/>
    <n v="11"/>
    <x v="10"/>
  </r>
  <r>
    <n v="4460"/>
    <x v="310"/>
    <n v="4"/>
    <s v="Nov"/>
    <x v="10"/>
    <x v="0"/>
    <x v="0"/>
    <x v="9"/>
    <x v="2"/>
    <s v="Returning"/>
    <x v="1"/>
    <s v="Trekking Poles"/>
    <n v="2"/>
    <n v="71.88"/>
    <n v="0.15"/>
    <n v="31.65"/>
    <n v="122.19599999999998"/>
    <n v="63.3"/>
    <n v="58.895999999999987"/>
    <n v="0.48197977020524396"/>
    <n v="2026"/>
    <x v="3"/>
    <n v="11"/>
    <x v="10"/>
  </r>
  <r>
    <n v="319"/>
    <x v="311"/>
    <n v="4"/>
    <s v="Nov"/>
    <x v="10"/>
    <x v="0"/>
    <x v="3"/>
    <x v="8"/>
    <x v="0"/>
    <s v="Returning"/>
    <x v="2"/>
    <s v="Insulated Bottle"/>
    <n v="2"/>
    <n v="36.299999999999997"/>
    <n v="0.15"/>
    <n v="13.38"/>
    <n v="61.709999999999994"/>
    <n v="26.76"/>
    <n v="34.949999999999989"/>
    <n v="0.56635877491492448"/>
    <n v="2026"/>
    <x v="3"/>
    <n v="11"/>
    <x v="10"/>
  </r>
  <r>
    <n v="595"/>
    <x v="311"/>
    <n v="4"/>
    <s v="Nov"/>
    <x v="10"/>
    <x v="0"/>
    <x v="1"/>
    <x v="12"/>
    <x v="0"/>
    <s v="New"/>
    <x v="4"/>
    <s v="Recovery Roller"/>
    <n v="2"/>
    <n v="36.159999999999997"/>
    <n v="0.1"/>
    <n v="13.79"/>
    <n v="65.087999999999994"/>
    <n v="27.58"/>
    <n v="37.507999999999996"/>
    <n v="0.57626597836774829"/>
    <n v="2026"/>
    <x v="3"/>
    <n v="11"/>
    <x v="10"/>
  </r>
  <r>
    <n v="1623"/>
    <x v="311"/>
    <n v="4"/>
    <s v="Nov"/>
    <x v="10"/>
    <x v="0"/>
    <x v="2"/>
    <x v="5"/>
    <x v="0"/>
    <s v="Returning"/>
    <x v="2"/>
    <s v="Insulated Bottle"/>
    <n v="2"/>
    <n v="35.49"/>
    <n v="0.1"/>
    <n v="13.78"/>
    <n v="63.882000000000005"/>
    <n v="27.56"/>
    <n v="36.322000000000003"/>
    <n v="0.56857956857956859"/>
    <n v="2026"/>
    <x v="3"/>
    <n v="11"/>
    <x v="10"/>
  </r>
  <r>
    <n v="2638"/>
    <x v="311"/>
    <n v="4"/>
    <s v="Nov"/>
    <x v="10"/>
    <x v="0"/>
    <x v="0"/>
    <x v="9"/>
    <x v="0"/>
    <s v="New"/>
    <x v="1"/>
    <s v="Trekking Poles"/>
    <n v="1"/>
    <n v="69.760000000000005"/>
    <n v="0.15"/>
    <n v="32.39"/>
    <n v="59.295999999999999"/>
    <n v="32.39"/>
    <n v="26.905999999999999"/>
    <n v="0.45375742039935241"/>
    <n v="2026"/>
    <x v="3"/>
    <n v="11"/>
    <x v="10"/>
  </r>
  <r>
    <n v="2666"/>
    <x v="311"/>
    <n v="4"/>
    <s v="Nov"/>
    <x v="10"/>
    <x v="0"/>
    <x v="1"/>
    <x v="12"/>
    <x v="2"/>
    <s v="Business"/>
    <x v="3"/>
    <s v="Portable Camp Stove"/>
    <n v="6"/>
    <n v="81.37"/>
    <n v="0"/>
    <n v="39.5"/>
    <n v="488.22"/>
    <n v="237"/>
    <n v="251.22000000000003"/>
    <n v="0.5145631067961165"/>
    <n v="2026"/>
    <x v="3"/>
    <n v="11"/>
    <x v="10"/>
  </r>
  <r>
    <n v="3505"/>
    <x v="311"/>
    <n v="4"/>
    <s v="Nov"/>
    <x v="10"/>
    <x v="0"/>
    <x v="1"/>
    <x v="12"/>
    <x v="1"/>
    <s v="Returning"/>
    <x v="0"/>
    <s v="Commuter Helmet"/>
    <n v="5"/>
    <n v="82.82"/>
    <n v="0.15"/>
    <n v="43.8"/>
    <n v="351.98499999999996"/>
    <n v="219"/>
    <n v="132.98499999999996"/>
    <n v="0.37781439549980816"/>
    <n v="2026"/>
    <x v="3"/>
    <n v="11"/>
    <x v="10"/>
  </r>
  <r>
    <n v="3626"/>
    <x v="311"/>
    <n v="4"/>
    <s v="Nov"/>
    <x v="10"/>
    <x v="0"/>
    <x v="3"/>
    <x v="13"/>
    <x v="1"/>
    <s v="Business"/>
    <x v="0"/>
    <s v="Trail Bike Light"/>
    <n v="15"/>
    <n v="51.05"/>
    <n v="0.1"/>
    <n v="21.95"/>
    <n v="689.17500000000007"/>
    <n v="329.25"/>
    <n v="359.92500000000007"/>
    <n v="0.52225486995320491"/>
    <n v="2026"/>
    <x v="3"/>
    <n v="11"/>
    <x v="10"/>
  </r>
  <r>
    <n v="3801"/>
    <x v="311"/>
    <n v="4"/>
    <s v="Nov"/>
    <x v="10"/>
    <x v="0"/>
    <x v="0"/>
    <x v="15"/>
    <x v="0"/>
    <s v="Returning"/>
    <x v="0"/>
    <s v="Cycling Pack 12L"/>
    <n v="3"/>
    <n v="101.68"/>
    <n v="0.1"/>
    <n v="51.9"/>
    <n v="274.536"/>
    <n v="155.69999999999999"/>
    <n v="118.83600000000001"/>
    <n v="0.43286126409651199"/>
    <n v="2026"/>
    <x v="3"/>
    <n v="11"/>
    <x v="10"/>
  </r>
  <r>
    <n v="4685"/>
    <x v="311"/>
    <n v="4"/>
    <s v="Nov"/>
    <x v="10"/>
    <x v="0"/>
    <x v="3"/>
    <x v="13"/>
    <x v="1"/>
    <s v="Business"/>
    <x v="3"/>
    <s v="Portable Camp Stove"/>
    <n v="6"/>
    <n v="80.83"/>
    <n v="0.15"/>
    <n v="39.32"/>
    <n v="412.233"/>
    <n v="235.92000000000002"/>
    <n v="176.31299999999999"/>
    <n v="0.42770229457612563"/>
    <n v="2026"/>
    <x v="3"/>
    <n v="11"/>
    <x v="10"/>
  </r>
  <r>
    <n v="4843"/>
    <x v="311"/>
    <n v="4"/>
    <s v="Nov"/>
    <x v="10"/>
    <x v="0"/>
    <x v="1"/>
    <x v="12"/>
    <x v="0"/>
    <s v="New"/>
    <x v="3"/>
    <s v="Compact Sleeping Bag"/>
    <n v="6"/>
    <n v="123.67"/>
    <n v="0.15"/>
    <n v="60.55"/>
    <n v="630.71699999999998"/>
    <n v="363.29999999999995"/>
    <n v="267.41700000000003"/>
    <n v="0.42398888883603902"/>
    <n v="2026"/>
    <x v="3"/>
    <n v="11"/>
    <x v="10"/>
  </r>
  <r>
    <n v="4890"/>
    <x v="311"/>
    <n v="4"/>
    <s v="Nov"/>
    <x v="10"/>
    <x v="0"/>
    <x v="0"/>
    <x v="15"/>
    <x v="0"/>
    <s v="New"/>
    <x v="1"/>
    <s v="Hiking Daypack 20L"/>
    <n v="2"/>
    <n v="93.16"/>
    <n v="0.1"/>
    <n v="44.19"/>
    <n v="167.68799999999999"/>
    <n v="88.38"/>
    <n v="79.307999999999993"/>
    <n v="0.47294976384714471"/>
    <n v="2026"/>
    <x v="3"/>
    <n v="11"/>
    <x v="10"/>
  </r>
  <r>
    <n v="4913"/>
    <x v="311"/>
    <n v="4"/>
    <s v="Nov"/>
    <x v="10"/>
    <x v="0"/>
    <x v="2"/>
    <x v="2"/>
    <x v="3"/>
    <s v="New"/>
    <x v="0"/>
    <s v="Commuter Helmet"/>
    <n v="1"/>
    <n v="83.79"/>
    <n v="0.1"/>
    <n v="42.8"/>
    <n v="75.411000000000001"/>
    <n v="42.8"/>
    <n v="32.611000000000004"/>
    <n v="0.43244354271923197"/>
    <n v="2026"/>
    <x v="3"/>
    <n v="11"/>
    <x v="10"/>
  </r>
  <r>
    <n v="5079"/>
    <x v="311"/>
    <n v="4"/>
    <s v="Nov"/>
    <x v="10"/>
    <x v="0"/>
    <x v="2"/>
    <x v="16"/>
    <x v="0"/>
    <s v="New"/>
    <x v="4"/>
    <s v="Weighted Vest"/>
    <n v="1"/>
    <n v="120.98"/>
    <n v="0.1"/>
    <n v="70.59"/>
    <n v="108.88200000000001"/>
    <n v="70.59"/>
    <n v="38.292000000000002"/>
    <n v="0.35168347385242738"/>
    <n v="2026"/>
    <x v="3"/>
    <n v="11"/>
    <x v="10"/>
  </r>
  <r>
    <n v="366"/>
    <x v="312"/>
    <n v="4"/>
    <s v="Nov"/>
    <x v="10"/>
    <x v="0"/>
    <x v="3"/>
    <x v="13"/>
    <x v="2"/>
    <s v="Returning"/>
    <x v="1"/>
    <s v="Summit Backpack 45L"/>
    <n v="1"/>
    <n v="152.05000000000001"/>
    <n v="0.15"/>
    <n v="80.56"/>
    <n v="129.24250000000001"/>
    <n v="80.56"/>
    <n v="48.682500000000005"/>
    <n v="0.37667562914675901"/>
    <n v="2026"/>
    <x v="3"/>
    <n v="11"/>
    <x v="10"/>
  </r>
  <r>
    <n v="567"/>
    <x v="312"/>
    <n v="4"/>
    <s v="Nov"/>
    <x v="10"/>
    <x v="0"/>
    <x v="0"/>
    <x v="9"/>
    <x v="2"/>
    <s v="New"/>
    <x v="2"/>
    <s v="Insulated Bottle"/>
    <n v="3"/>
    <n v="36.14"/>
    <n v="0.1"/>
    <n v="13.23"/>
    <n v="97.578000000000003"/>
    <n v="39.69"/>
    <n v="57.888000000000005"/>
    <n v="0.59324847814056447"/>
    <n v="2026"/>
    <x v="3"/>
    <n v="11"/>
    <x v="10"/>
  </r>
  <r>
    <n v="1051"/>
    <x v="312"/>
    <n v="4"/>
    <s v="Nov"/>
    <x v="10"/>
    <x v="0"/>
    <x v="3"/>
    <x v="13"/>
    <x v="1"/>
    <s v="Business"/>
    <x v="1"/>
    <s v="Hiking Daypack 20L"/>
    <n v="12"/>
    <n v="90.99"/>
    <n v="0.2"/>
    <n v="45.51"/>
    <n v="873.50399999999991"/>
    <n v="546.12"/>
    <n v="327.3839999999999"/>
    <n v="0.37479393339927458"/>
    <n v="2026"/>
    <x v="3"/>
    <n v="11"/>
    <x v="10"/>
  </r>
  <r>
    <n v="1934"/>
    <x v="312"/>
    <n v="4"/>
    <s v="Nov"/>
    <x v="10"/>
    <x v="0"/>
    <x v="3"/>
    <x v="13"/>
    <x v="3"/>
    <s v="Business"/>
    <x v="0"/>
    <s v="Trail Bike Light"/>
    <n v="1"/>
    <n v="50.55"/>
    <n v="0.05"/>
    <n v="22.09"/>
    <n v="48.022499999999994"/>
    <n v="22.09"/>
    <n v="25.932499999999994"/>
    <n v="0.54000728825029931"/>
    <n v="2026"/>
    <x v="3"/>
    <n v="11"/>
    <x v="10"/>
  </r>
  <r>
    <n v="2056"/>
    <x v="312"/>
    <n v="4"/>
    <s v="Nov"/>
    <x v="10"/>
    <x v="0"/>
    <x v="0"/>
    <x v="0"/>
    <x v="2"/>
    <s v="New"/>
    <x v="4"/>
    <s v="Training Mat"/>
    <n v="1"/>
    <n v="51.65"/>
    <n v="0.15"/>
    <n v="21.86"/>
    <n v="43.902499999999996"/>
    <n v="21.86"/>
    <n v="22.042499999999997"/>
    <n v="0.50207846933545919"/>
    <n v="2026"/>
    <x v="3"/>
    <n v="11"/>
    <x v="10"/>
  </r>
  <r>
    <n v="2115"/>
    <x v="312"/>
    <n v="4"/>
    <s v="Nov"/>
    <x v="10"/>
    <x v="0"/>
    <x v="1"/>
    <x v="12"/>
    <x v="0"/>
    <s v="New"/>
    <x v="0"/>
    <s v="Commuter Helmet"/>
    <n v="5"/>
    <n v="82.96"/>
    <n v="0"/>
    <n v="43.55"/>
    <n v="414.79999999999995"/>
    <n v="217.75"/>
    <n v="197.04999999999995"/>
    <n v="0.47504821600771452"/>
    <n v="2026"/>
    <x v="3"/>
    <n v="11"/>
    <x v="10"/>
  </r>
  <r>
    <n v="2437"/>
    <x v="312"/>
    <n v="4"/>
    <s v="Nov"/>
    <x v="10"/>
    <x v="0"/>
    <x v="3"/>
    <x v="4"/>
    <x v="3"/>
    <s v="Business"/>
    <x v="1"/>
    <s v="Trekking Poles"/>
    <n v="1"/>
    <n v="70.3"/>
    <n v="0.05"/>
    <n v="33.31"/>
    <n v="66.784999999999997"/>
    <n v="33.31"/>
    <n v="33.474999999999994"/>
    <n v="0.50123530732949007"/>
    <n v="2026"/>
    <x v="3"/>
    <n v="11"/>
    <x v="10"/>
  </r>
  <r>
    <n v="3380"/>
    <x v="312"/>
    <n v="4"/>
    <s v="Nov"/>
    <x v="10"/>
    <x v="0"/>
    <x v="2"/>
    <x v="2"/>
    <x v="2"/>
    <s v="Returning"/>
    <x v="2"/>
    <s v="Packing Cube Set"/>
    <n v="2"/>
    <n v="47.12"/>
    <n v="0.15"/>
    <n v="18.64"/>
    <n v="80.103999999999999"/>
    <n v="37.28"/>
    <n v="42.823999999999998"/>
    <n v="0.5346050134824728"/>
    <n v="2026"/>
    <x v="3"/>
    <n v="11"/>
    <x v="10"/>
  </r>
  <r>
    <n v="3648"/>
    <x v="312"/>
    <n v="4"/>
    <s v="Nov"/>
    <x v="10"/>
    <x v="0"/>
    <x v="0"/>
    <x v="15"/>
    <x v="3"/>
    <s v="New"/>
    <x v="4"/>
    <s v="Resistance Band Set"/>
    <n v="4"/>
    <n v="39.82"/>
    <n v="0.2"/>
    <n v="14.98"/>
    <n v="127.42400000000001"/>
    <n v="59.92"/>
    <n v="67.504000000000005"/>
    <n v="0.52975891511803119"/>
    <n v="2026"/>
    <x v="3"/>
    <n v="11"/>
    <x v="10"/>
  </r>
  <r>
    <n v="3692"/>
    <x v="312"/>
    <n v="4"/>
    <s v="Nov"/>
    <x v="10"/>
    <x v="0"/>
    <x v="1"/>
    <x v="14"/>
    <x v="0"/>
    <s v="Returning"/>
    <x v="1"/>
    <s v="Summit Backpack 45L"/>
    <n v="4"/>
    <n v="154.27000000000001"/>
    <n v="0.05"/>
    <n v="78.36"/>
    <n v="586.226"/>
    <n v="313.44"/>
    <n v="272.786"/>
    <n v="0.46532565938733528"/>
    <n v="2026"/>
    <x v="3"/>
    <n v="11"/>
    <x v="10"/>
  </r>
  <r>
    <n v="4406"/>
    <x v="312"/>
    <n v="4"/>
    <s v="Nov"/>
    <x v="10"/>
    <x v="0"/>
    <x v="0"/>
    <x v="0"/>
    <x v="0"/>
    <s v="New"/>
    <x v="1"/>
    <s v="Trail Boots"/>
    <n v="1"/>
    <n v="143.02000000000001"/>
    <n v="0.1"/>
    <n v="79.25"/>
    <n v="128.71800000000002"/>
    <n v="79.25"/>
    <n v="49.468000000000018"/>
    <n v="0.3843129942976119"/>
    <n v="2026"/>
    <x v="3"/>
    <n v="11"/>
    <x v="10"/>
  </r>
  <r>
    <n v="4550"/>
    <x v="312"/>
    <n v="4"/>
    <s v="Nov"/>
    <x v="10"/>
    <x v="0"/>
    <x v="2"/>
    <x v="10"/>
    <x v="2"/>
    <s v="Returning"/>
    <x v="4"/>
    <s v="Recovery Roller"/>
    <n v="1"/>
    <n v="35.36"/>
    <n v="0"/>
    <n v="13.74"/>
    <n v="35.36"/>
    <n v="13.74"/>
    <n v="21.619999999999997"/>
    <n v="0.61142533936651577"/>
    <n v="2026"/>
    <x v="3"/>
    <n v="11"/>
    <x v="10"/>
  </r>
  <r>
    <n v="4855"/>
    <x v="312"/>
    <n v="4"/>
    <s v="Nov"/>
    <x v="10"/>
    <x v="0"/>
    <x v="1"/>
    <x v="6"/>
    <x v="0"/>
    <s v="Returning"/>
    <x v="1"/>
    <s v="Summit Backpack 45L"/>
    <n v="1"/>
    <n v="156.82"/>
    <n v="0.1"/>
    <n v="77.12"/>
    <n v="141.13800000000001"/>
    <n v="77.12"/>
    <n v="64.018000000000001"/>
    <n v="0.45358443509189589"/>
    <n v="2026"/>
    <x v="3"/>
    <n v="11"/>
    <x v="10"/>
  </r>
  <r>
    <n v="5151"/>
    <x v="312"/>
    <n v="4"/>
    <s v="Nov"/>
    <x v="10"/>
    <x v="0"/>
    <x v="2"/>
    <x v="16"/>
    <x v="1"/>
    <s v="Business"/>
    <x v="4"/>
    <s v="Resistance Band Set"/>
    <n v="10"/>
    <n v="40.98"/>
    <n v="0.1"/>
    <n v="14.6"/>
    <n v="368.82"/>
    <n v="146"/>
    <n v="222.82"/>
    <n v="0.60414294235670518"/>
    <n v="2026"/>
    <x v="3"/>
    <n v="11"/>
    <x v="10"/>
  </r>
  <r>
    <n v="5189"/>
    <x v="312"/>
    <n v="4"/>
    <s v="Nov"/>
    <x v="10"/>
    <x v="0"/>
    <x v="3"/>
    <x v="8"/>
    <x v="2"/>
    <s v="New"/>
    <x v="1"/>
    <s v="Trail Boots"/>
    <n v="3"/>
    <n v="144.22999999999999"/>
    <n v="0"/>
    <n v="80.959999999999994"/>
    <n v="432.68999999999994"/>
    <n v="242.88"/>
    <n v="189.80999999999995"/>
    <n v="0.43867433959647778"/>
    <n v="2026"/>
    <x v="3"/>
    <n v="11"/>
    <x v="10"/>
  </r>
  <r>
    <n v="726"/>
    <x v="313"/>
    <n v="4"/>
    <s v="Nov"/>
    <x v="10"/>
    <x v="0"/>
    <x v="3"/>
    <x v="7"/>
    <x v="0"/>
    <s v="New"/>
    <x v="1"/>
    <s v="Hiking Daypack 20L"/>
    <n v="1"/>
    <n v="90.23"/>
    <n v="0"/>
    <n v="44.06"/>
    <n v="90.23"/>
    <n v="44.06"/>
    <n v="46.17"/>
    <n v="0.51169234179319512"/>
    <n v="2026"/>
    <x v="3"/>
    <n v="11"/>
    <x v="10"/>
  </r>
  <r>
    <n v="2154"/>
    <x v="313"/>
    <n v="4"/>
    <s v="Nov"/>
    <x v="10"/>
    <x v="0"/>
    <x v="3"/>
    <x v="7"/>
    <x v="0"/>
    <s v="New"/>
    <x v="1"/>
    <s v="Summit Backpack 45L"/>
    <n v="5"/>
    <n v="152.82"/>
    <n v="0.1"/>
    <n v="80.09"/>
    <n v="687.68999999999994"/>
    <n v="400.45000000000005"/>
    <n v="287.2399999999999"/>
    <n v="0.417688202533118"/>
    <n v="2026"/>
    <x v="3"/>
    <n v="11"/>
    <x v="10"/>
  </r>
  <r>
    <n v="4403"/>
    <x v="313"/>
    <n v="4"/>
    <s v="Nov"/>
    <x v="10"/>
    <x v="0"/>
    <x v="0"/>
    <x v="0"/>
    <x v="0"/>
    <s v="Business"/>
    <x v="2"/>
    <s v="Insulated Bottle"/>
    <n v="2"/>
    <n v="36.61"/>
    <n v="0.05"/>
    <n v="13.31"/>
    <n v="69.558999999999997"/>
    <n v="26.62"/>
    <n v="42.938999999999993"/>
    <n v="0.61730329648212301"/>
    <n v="2026"/>
    <x v="3"/>
    <n v="11"/>
    <x v="10"/>
  </r>
  <r>
    <n v="4924"/>
    <x v="313"/>
    <n v="4"/>
    <s v="Nov"/>
    <x v="10"/>
    <x v="0"/>
    <x v="3"/>
    <x v="8"/>
    <x v="1"/>
    <s v="Business"/>
    <x v="1"/>
    <s v="Summit Backpack 45L"/>
    <n v="12"/>
    <n v="150.75"/>
    <n v="0.1"/>
    <n v="80.569999999999993"/>
    <n v="1628.1000000000001"/>
    <n v="966.83999999999992"/>
    <n v="661.26000000000022"/>
    <n v="0.40615441311958733"/>
    <n v="2026"/>
    <x v="3"/>
    <n v="11"/>
    <x v="10"/>
  </r>
  <r>
    <n v="25"/>
    <x v="314"/>
    <n v="4"/>
    <s v="Nov"/>
    <x v="10"/>
    <x v="0"/>
    <x v="0"/>
    <x v="0"/>
    <x v="0"/>
    <s v="Returning"/>
    <x v="1"/>
    <s v="Trail Boots"/>
    <n v="1"/>
    <n v="145.83000000000001"/>
    <n v="0.1"/>
    <n v="79.14"/>
    <n v="131.24700000000001"/>
    <n v="79.14"/>
    <n v="52.107000000000014"/>
    <n v="0.39701478890946085"/>
    <n v="2026"/>
    <x v="3"/>
    <n v="11"/>
    <x v="10"/>
  </r>
  <r>
    <n v="252"/>
    <x v="314"/>
    <n v="4"/>
    <s v="Nov"/>
    <x v="10"/>
    <x v="0"/>
    <x v="0"/>
    <x v="0"/>
    <x v="0"/>
    <s v="Returning"/>
    <x v="2"/>
    <s v="Travel Backpack 35L"/>
    <n v="4"/>
    <n v="162.04"/>
    <n v="0"/>
    <n v="85.77"/>
    <n v="648.16"/>
    <n v="343.08"/>
    <n v="305.08"/>
    <n v="0.47068625030856581"/>
    <n v="2026"/>
    <x v="3"/>
    <n v="11"/>
    <x v="10"/>
  </r>
  <r>
    <n v="1203"/>
    <x v="314"/>
    <n v="4"/>
    <s v="Nov"/>
    <x v="10"/>
    <x v="0"/>
    <x v="3"/>
    <x v="8"/>
    <x v="2"/>
    <s v="Returning"/>
    <x v="1"/>
    <s v="Trail Boots"/>
    <n v="2"/>
    <n v="141.33000000000001"/>
    <n v="0.05"/>
    <n v="79.739999999999995"/>
    <n v="268.52699999999999"/>
    <n v="159.47999999999999"/>
    <n v="109.047"/>
    <n v="0.40609324202035552"/>
    <n v="2026"/>
    <x v="3"/>
    <n v="11"/>
    <x v="10"/>
  </r>
  <r>
    <n v="1567"/>
    <x v="314"/>
    <n v="4"/>
    <s v="Nov"/>
    <x v="10"/>
    <x v="0"/>
    <x v="2"/>
    <x v="16"/>
    <x v="0"/>
    <s v="Returning"/>
    <x v="3"/>
    <s v="Compact Sleeping Bag"/>
    <n v="1"/>
    <n v="125.11"/>
    <n v="0.1"/>
    <n v="61.65"/>
    <n v="112.599"/>
    <n v="61.65"/>
    <n v="50.949000000000005"/>
    <n v="0.45248181600191834"/>
    <n v="2026"/>
    <x v="3"/>
    <n v="11"/>
    <x v="10"/>
  </r>
  <r>
    <n v="2060"/>
    <x v="314"/>
    <n v="4"/>
    <s v="Nov"/>
    <x v="10"/>
    <x v="0"/>
    <x v="2"/>
    <x v="5"/>
    <x v="0"/>
    <s v="Business"/>
    <x v="3"/>
    <s v="Compact Sleeping Bag"/>
    <n v="3"/>
    <n v="124.55"/>
    <n v="0.15"/>
    <n v="60.68"/>
    <n v="317.60249999999996"/>
    <n v="182.04"/>
    <n v="135.56249999999997"/>
    <n v="0.42683070819656643"/>
    <n v="2026"/>
    <x v="3"/>
    <n v="11"/>
    <x v="10"/>
  </r>
  <r>
    <n v="2485"/>
    <x v="314"/>
    <n v="4"/>
    <s v="Nov"/>
    <x v="10"/>
    <x v="0"/>
    <x v="2"/>
    <x v="10"/>
    <x v="2"/>
    <s v="Returning"/>
    <x v="1"/>
    <s v="Trail Boots"/>
    <n v="1"/>
    <n v="143.77000000000001"/>
    <n v="0.1"/>
    <n v="81.02"/>
    <n v="129.393"/>
    <n v="81.02"/>
    <n v="48.373000000000005"/>
    <n v="0.3738455712441941"/>
    <n v="2026"/>
    <x v="3"/>
    <n v="11"/>
    <x v="10"/>
  </r>
  <r>
    <n v="3101"/>
    <x v="314"/>
    <n v="4"/>
    <s v="Nov"/>
    <x v="10"/>
    <x v="0"/>
    <x v="3"/>
    <x v="8"/>
    <x v="0"/>
    <s v="New"/>
    <x v="3"/>
    <s v="Compact Sleeping Bag"/>
    <n v="3"/>
    <n v="124.72"/>
    <n v="0.15"/>
    <n v="60.35"/>
    <n v="318.03599999999994"/>
    <n v="181.05"/>
    <n v="136.98599999999993"/>
    <n v="0.4307248236048748"/>
    <n v="2026"/>
    <x v="3"/>
    <n v="11"/>
    <x v="10"/>
  </r>
  <r>
    <n v="3165"/>
    <x v="314"/>
    <n v="4"/>
    <s v="Nov"/>
    <x v="10"/>
    <x v="0"/>
    <x v="2"/>
    <x v="2"/>
    <x v="2"/>
    <s v="Returning"/>
    <x v="4"/>
    <s v="Recovery Roller"/>
    <n v="1"/>
    <n v="35.729999999999997"/>
    <n v="0.1"/>
    <n v="14.15"/>
    <n v="32.156999999999996"/>
    <n v="14.15"/>
    <n v="18.006999999999998"/>
    <n v="0.55997139036601673"/>
    <n v="2026"/>
    <x v="3"/>
    <n v="11"/>
    <x v="10"/>
  </r>
  <r>
    <n v="4179"/>
    <x v="314"/>
    <n v="4"/>
    <s v="Nov"/>
    <x v="10"/>
    <x v="0"/>
    <x v="2"/>
    <x v="3"/>
    <x v="2"/>
    <s v="Business"/>
    <x v="2"/>
    <s v="Travel Backpack 35L"/>
    <n v="2"/>
    <n v="166.1"/>
    <n v="0.05"/>
    <n v="88.2"/>
    <n v="315.58999999999997"/>
    <n v="176.4"/>
    <n v="139.18999999999997"/>
    <n v="0.44104692797617157"/>
    <n v="2026"/>
    <x v="3"/>
    <n v="11"/>
    <x v="10"/>
  </r>
  <r>
    <n v="4829"/>
    <x v="314"/>
    <n v="4"/>
    <s v="Nov"/>
    <x v="10"/>
    <x v="0"/>
    <x v="2"/>
    <x v="16"/>
    <x v="3"/>
    <s v="New"/>
    <x v="0"/>
    <s v="Commuter Helmet"/>
    <n v="2"/>
    <n v="81.27"/>
    <n v="0.05"/>
    <n v="43.04"/>
    <n v="154.41299999999998"/>
    <n v="86.08"/>
    <n v="68.332999999999984"/>
    <n v="0.44253398353765544"/>
    <n v="2026"/>
    <x v="3"/>
    <n v="11"/>
    <x v="10"/>
  </r>
  <r>
    <n v="4943"/>
    <x v="314"/>
    <n v="4"/>
    <s v="Nov"/>
    <x v="10"/>
    <x v="0"/>
    <x v="0"/>
    <x v="9"/>
    <x v="1"/>
    <s v="Returning"/>
    <x v="3"/>
    <s v="Trail Tent 2P"/>
    <n v="10"/>
    <n v="191.98"/>
    <n v="0.1"/>
    <n v="102.73"/>
    <n v="1727.82"/>
    <n v="1027.3"/>
    <n v="700.52"/>
    <n v="0.40543575140929033"/>
    <n v="2026"/>
    <x v="3"/>
    <n v="11"/>
    <x v="10"/>
  </r>
  <r>
    <n v="887"/>
    <x v="315"/>
    <n v="4"/>
    <s v="Nov"/>
    <x v="10"/>
    <x v="0"/>
    <x v="3"/>
    <x v="8"/>
    <x v="2"/>
    <s v="Returning"/>
    <x v="1"/>
    <s v="Hiking Daypack 20L"/>
    <n v="6"/>
    <n v="89.87"/>
    <n v="0.2"/>
    <n v="44.47"/>
    <n v="431.37600000000003"/>
    <n v="266.82"/>
    <n v="164.55600000000004"/>
    <n v="0.3814676755313231"/>
    <n v="2026"/>
    <x v="3"/>
    <n v="11"/>
    <x v="10"/>
  </r>
  <r>
    <n v="1090"/>
    <x v="315"/>
    <n v="4"/>
    <s v="Nov"/>
    <x v="10"/>
    <x v="0"/>
    <x v="1"/>
    <x v="14"/>
    <x v="3"/>
    <s v="New"/>
    <x v="0"/>
    <s v="Trail Bike Light"/>
    <n v="3"/>
    <n v="51.44"/>
    <n v="0.1"/>
    <n v="23.11"/>
    <n v="138.88800000000001"/>
    <n v="69.33"/>
    <n v="69.558000000000007"/>
    <n v="0.50082080525315364"/>
    <n v="2026"/>
    <x v="3"/>
    <n v="11"/>
    <x v="10"/>
  </r>
  <r>
    <n v="2090"/>
    <x v="315"/>
    <n v="4"/>
    <s v="Nov"/>
    <x v="10"/>
    <x v="0"/>
    <x v="3"/>
    <x v="4"/>
    <x v="3"/>
    <s v="New"/>
    <x v="2"/>
    <s v="Packing Cube Set"/>
    <n v="4"/>
    <n v="46.68"/>
    <n v="0.05"/>
    <n v="17.96"/>
    <n v="177.38399999999999"/>
    <n v="71.84"/>
    <n v="105.54399999999998"/>
    <n v="0.59500293149325756"/>
    <n v="2026"/>
    <x v="3"/>
    <n v="11"/>
    <x v="10"/>
  </r>
  <r>
    <n v="2561"/>
    <x v="315"/>
    <n v="4"/>
    <s v="Nov"/>
    <x v="10"/>
    <x v="0"/>
    <x v="1"/>
    <x v="12"/>
    <x v="2"/>
    <s v="New"/>
    <x v="1"/>
    <s v="Trekking Poles"/>
    <n v="4"/>
    <n v="73.05"/>
    <n v="0.2"/>
    <n v="32.82"/>
    <n v="233.76"/>
    <n v="131.28"/>
    <n v="102.47999999999999"/>
    <n v="0.4383983572895277"/>
    <n v="2026"/>
    <x v="3"/>
    <n v="11"/>
    <x v="10"/>
  </r>
  <r>
    <n v="2855"/>
    <x v="315"/>
    <n v="4"/>
    <s v="Nov"/>
    <x v="10"/>
    <x v="0"/>
    <x v="2"/>
    <x v="10"/>
    <x v="3"/>
    <s v="New"/>
    <x v="3"/>
    <s v="Compact Sleeping Bag"/>
    <n v="1"/>
    <n v="125.32"/>
    <n v="0.15"/>
    <n v="59.49"/>
    <n v="106.52199999999999"/>
    <n v="59.49"/>
    <n v="47.031999999999989"/>
    <n v="0.44152381667636725"/>
    <n v="2026"/>
    <x v="3"/>
    <n v="11"/>
    <x v="10"/>
  </r>
  <r>
    <n v="4421"/>
    <x v="315"/>
    <n v="4"/>
    <s v="Nov"/>
    <x v="10"/>
    <x v="0"/>
    <x v="1"/>
    <x v="11"/>
    <x v="3"/>
    <s v="Business"/>
    <x v="4"/>
    <s v="Weighted Vest"/>
    <n v="2"/>
    <n v="123.49"/>
    <n v="0.15"/>
    <n v="68.08"/>
    <n v="209.93299999999999"/>
    <n v="136.16"/>
    <n v="73.772999999999996"/>
    <n v="0.35141211719929694"/>
    <n v="2026"/>
    <x v="3"/>
    <n v="11"/>
    <x v="10"/>
  </r>
  <r>
    <n v="195"/>
    <x v="316"/>
    <n v="4"/>
    <s v="Nov"/>
    <x v="10"/>
    <x v="0"/>
    <x v="1"/>
    <x v="12"/>
    <x v="2"/>
    <s v="Returning"/>
    <x v="2"/>
    <s v="Packing Cube Set"/>
    <n v="1"/>
    <n v="47.37"/>
    <n v="0.2"/>
    <n v="18.739999999999998"/>
    <n v="37.896000000000001"/>
    <n v="18.739999999999998"/>
    <n v="19.156000000000002"/>
    <n v="0.50548870593202455"/>
    <n v="2026"/>
    <x v="3"/>
    <n v="11"/>
    <x v="10"/>
  </r>
  <r>
    <n v="520"/>
    <x v="316"/>
    <n v="4"/>
    <s v="Nov"/>
    <x v="10"/>
    <x v="0"/>
    <x v="1"/>
    <x v="12"/>
    <x v="1"/>
    <s v="Business"/>
    <x v="1"/>
    <s v="Hiking Daypack 20L"/>
    <n v="6"/>
    <n v="92.31"/>
    <n v="0.05"/>
    <n v="46.12"/>
    <n v="526.16700000000003"/>
    <n v="276.71999999999997"/>
    <n v="249.44700000000006"/>
    <n v="0.47408332335551268"/>
    <n v="2026"/>
    <x v="3"/>
    <n v="11"/>
    <x v="10"/>
  </r>
  <r>
    <n v="646"/>
    <x v="316"/>
    <n v="4"/>
    <s v="Nov"/>
    <x v="10"/>
    <x v="0"/>
    <x v="2"/>
    <x v="16"/>
    <x v="2"/>
    <s v="Returning"/>
    <x v="0"/>
    <s v="Trail Bike Light"/>
    <n v="1"/>
    <n v="49.53"/>
    <n v="0.1"/>
    <n v="22.18"/>
    <n v="44.577000000000005"/>
    <n v="22.18"/>
    <n v="22.397000000000006"/>
    <n v="0.50243399062296712"/>
    <n v="2026"/>
    <x v="3"/>
    <n v="11"/>
    <x v="10"/>
  </r>
  <r>
    <n v="893"/>
    <x v="316"/>
    <n v="4"/>
    <s v="Nov"/>
    <x v="10"/>
    <x v="0"/>
    <x v="3"/>
    <x v="8"/>
    <x v="0"/>
    <s v="New"/>
    <x v="2"/>
    <s v="Packing Cube Set"/>
    <n v="4"/>
    <n v="47.62"/>
    <n v="0.2"/>
    <n v="18.100000000000001"/>
    <n v="152.38399999999999"/>
    <n v="72.400000000000006"/>
    <n v="79.98399999999998"/>
    <n v="0.52488450230995376"/>
    <n v="2026"/>
    <x v="3"/>
    <n v="11"/>
    <x v="10"/>
  </r>
  <r>
    <n v="916"/>
    <x v="316"/>
    <n v="4"/>
    <s v="Nov"/>
    <x v="10"/>
    <x v="0"/>
    <x v="1"/>
    <x v="6"/>
    <x v="0"/>
    <s v="New"/>
    <x v="0"/>
    <s v="Trail Bike Light"/>
    <n v="4"/>
    <n v="51.93"/>
    <n v="0.05"/>
    <n v="22.62"/>
    <n v="197.334"/>
    <n v="90.48"/>
    <n v="106.854"/>
    <n v="0.54148803551339353"/>
    <n v="2026"/>
    <x v="3"/>
    <n v="11"/>
    <x v="10"/>
  </r>
  <r>
    <n v="1295"/>
    <x v="316"/>
    <n v="4"/>
    <s v="Nov"/>
    <x v="10"/>
    <x v="0"/>
    <x v="1"/>
    <x v="11"/>
    <x v="3"/>
    <s v="New"/>
    <x v="1"/>
    <s v="Summit Backpack 45L"/>
    <n v="1"/>
    <n v="155.44999999999999"/>
    <n v="0.05"/>
    <n v="77.25"/>
    <n v="147.67749999999998"/>
    <n v="77.25"/>
    <n v="70.427499999999981"/>
    <n v="0.47690067884410281"/>
    <n v="2026"/>
    <x v="3"/>
    <n v="11"/>
    <x v="10"/>
  </r>
  <r>
    <n v="3438"/>
    <x v="316"/>
    <n v="4"/>
    <s v="Nov"/>
    <x v="10"/>
    <x v="0"/>
    <x v="0"/>
    <x v="0"/>
    <x v="0"/>
    <s v="Returning"/>
    <x v="0"/>
    <s v="Compact Repair Kit"/>
    <n v="4"/>
    <n v="40.03"/>
    <n v="0.05"/>
    <n v="16.78"/>
    <n v="152.114"/>
    <n v="67.12"/>
    <n v="84.994"/>
    <n v="0.5587519886400989"/>
    <n v="2026"/>
    <x v="3"/>
    <n v="11"/>
    <x v="10"/>
  </r>
  <r>
    <n v="3573"/>
    <x v="316"/>
    <n v="4"/>
    <s v="Nov"/>
    <x v="10"/>
    <x v="0"/>
    <x v="0"/>
    <x v="9"/>
    <x v="0"/>
    <s v="Returning"/>
    <x v="1"/>
    <s v="Summit Backpack 45L"/>
    <n v="2"/>
    <n v="152.96"/>
    <n v="0.1"/>
    <n v="79.12"/>
    <n v="275.32800000000003"/>
    <n v="158.24"/>
    <n v="117.08800000000002"/>
    <n v="0.4252673175267318"/>
    <n v="2026"/>
    <x v="3"/>
    <n v="11"/>
    <x v="10"/>
  </r>
  <r>
    <n v="4257"/>
    <x v="316"/>
    <n v="4"/>
    <s v="Nov"/>
    <x v="10"/>
    <x v="0"/>
    <x v="3"/>
    <x v="13"/>
    <x v="2"/>
    <s v="New"/>
    <x v="4"/>
    <s v="Weighted Vest"/>
    <n v="2"/>
    <n v="124.06"/>
    <n v="0.05"/>
    <n v="69.98"/>
    <n v="235.714"/>
    <n v="139.96"/>
    <n v="95.753999999999991"/>
    <n v="0.40622958330858577"/>
    <n v="2026"/>
    <x v="3"/>
    <n v="11"/>
    <x v="10"/>
  </r>
  <r>
    <n v="4389"/>
    <x v="316"/>
    <n v="4"/>
    <s v="Nov"/>
    <x v="10"/>
    <x v="0"/>
    <x v="2"/>
    <x v="10"/>
    <x v="3"/>
    <s v="New"/>
    <x v="1"/>
    <s v="Summit Backpack 45L"/>
    <n v="1"/>
    <n v="151.66"/>
    <n v="0.1"/>
    <n v="80.209999999999994"/>
    <n v="136.494"/>
    <n v="80.209999999999994"/>
    <n v="56.284000000000006"/>
    <n v="0.41235512183685735"/>
    <n v="2026"/>
    <x v="3"/>
    <n v="11"/>
    <x v="10"/>
  </r>
  <r>
    <n v="4887"/>
    <x v="316"/>
    <n v="4"/>
    <s v="Nov"/>
    <x v="10"/>
    <x v="0"/>
    <x v="3"/>
    <x v="8"/>
    <x v="0"/>
    <s v="New"/>
    <x v="1"/>
    <s v="Trail Boots"/>
    <n v="2"/>
    <n v="142.30000000000001"/>
    <n v="0.15"/>
    <n v="77.760000000000005"/>
    <n v="241.91000000000003"/>
    <n v="155.52000000000001"/>
    <n v="86.390000000000015"/>
    <n v="0.35711628291513375"/>
    <n v="2026"/>
    <x v="3"/>
    <n v="11"/>
    <x v="10"/>
  </r>
  <r>
    <n v="5007"/>
    <x v="316"/>
    <n v="4"/>
    <s v="Nov"/>
    <x v="10"/>
    <x v="0"/>
    <x v="1"/>
    <x v="14"/>
    <x v="0"/>
    <s v="Business"/>
    <x v="2"/>
    <s v="Travel Backpack 35L"/>
    <n v="4"/>
    <n v="161.97"/>
    <n v="0.05"/>
    <n v="87.2"/>
    <n v="615.48599999999999"/>
    <n v="348.8"/>
    <n v="266.68599999999998"/>
    <n v="0.4332933649181297"/>
    <n v="2026"/>
    <x v="3"/>
    <n v="11"/>
    <x v="10"/>
  </r>
  <r>
    <n v="5111"/>
    <x v="316"/>
    <n v="4"/>
    <s v="Nov"/>
    <x v="10"/>
    <x v="0"/>
    <x v="1"/>
    <x v="14"/>
    <x v="1"/>
    <s v="Business"/>
    <x v="2"/>
    <s v="Carry-On Duffel"/>
    <n v="5"/>
    <n v="133.99"/>
    <n v="0.15"/>
    <n v="65.55"/>
    <n v="569.45749999999998"/>
    <n v="327.75"/>
    <n v="241.70749999999998"/>
    <n v="0.42445221987593451"/>
    <n v="2026"/>
    <x v="3"/>
    <n v="11"/>
    <x v="10"/>
  </r>
  <r>
    <n v="5177"/>
    <x v="316"/>
    <n v="4"/>
    <s v="Nov"/>
    <x v="10"/>
    <x v="0"/>
    <x v="1"/>
    <x v="6"/>
    <x v="2"/>
    <s v="Returning"/>
    <x v="3"/>
    <s v="Portable Camp Stove"/>
    <n v="2"/>
    <n v="83.18"/>
    <n v="0.1"/>
    <n v="40.479999999999997"/>
    <n v="149.72400000000002"/>
    <n v="80.959999999999994"/>
    <n v="68.764000000000024"/>
    <n v="0.45927172664369115"/>
    <n v="2026"/>
    <x v="3"/>
    <n v="11"/>
    <x v="10"/>
  </r>
  <r>
    <n v="584"/>
    <x v="317"/>
    <n v="4"/>
    <s v="Nov"/>
    <x v="10"/>
    <x v="0"/>
    <x v="1"/>
    <x v="12"/>
    <x v="0"/>
    <s v="New"/>
    <x v="1"/>
    <s v="Hiking Daypack 20L"/>
    <n v="1"/>
    <n v="91.95"/>
    <n v="0"/>
    <n v="46.64"/>
    <n v="91.95"/>
    <n v="46.64"/>
    <n v="45.31"/>
    <n v="0.49276780859162589"/>
    <n v="2026"/>
    <x v="3"/>
    <n v="11"/>
    <x v="10"/>
  </r>
  <r>
    <n v="621"/>
    <x v="317"/>
    <n v="4"/>
    <s v="Nov"/>
    <x v="10"/>
    <x v="0"/>
    <x v="3"/>
    <x v="13"/>
    <x v="1"/>
    <s v="Business"/>
    <x v="2"/>
    <s v="Insulated Bottle"/>
    <n v="5"/>
    <n v="35.68"/>
    <n v="0.15"/>
    <n v="13.48"/>
    <n v="151.64000000000001"/>
    <n v="67.400000000000006"/>
    <n v="84.240000000000009"/>
    <n v="0.55552624637298864"/>
    <n v="2026"/>
    <x v="3"/>
    <n v="11"/>
    <x v="10"/>
  </r>
  <r>
    <n v="623"/>
    <x v="317"/>
    <n v="4"/>
    <s v="Nov"/>
    <x v="10"/>
    <x v="0"/>
    <x v="2"/>
    <x v="16"/>
    <x v="0"/>
    <s v="Returning"/>
    <x v="3"/>
    <s v="Alpine Tent 4P"/>
    <n v="3"/>
    <n v="336.58"/>
    <n v="0.15"/>
    <n v="198.99"/>
    <n v="858.279"/>
    <n v="596.97"/>
    <n v="261.30899999999997"/>
    <n v="0.3044569423229509"/>
    <n v="2026"/>
    <x v="3"/>
    <n v="11"/>
    <x v="10"/>
  </r>
  <r>
    <n v="1431"/>
    <x v="317"/>
    <n v="4"/>
    <s v="Nov"/>
    <x v="10"/>
    <x v="0"/>
    <x v="2"/>
    <x v="2"/>
    <x v="0"/>
    <s v="New"/>
    <x v="4"/>
    <s v="Recovery Roller"/>
    <n v="2"/>
    <n v="36.979999999999997"/>
    <n v="0.15"/>
    <n v="14.13"/>
    <n v="62.865999999999993"/>
    <n v="28.26"/>
    <n v="34.605999999999995"/>
    <n v="0.55047243342983487"/>
    <n v="2026"/>
    <x v="3"/>
    <n v="11"/>
    <x v="10"/>
  </r>
  <r>
    <n v="1520"/>
    <x v="317"/>
    <n v="4"/>
    <s v="Nov"/>
    <x v="10"/>
    <x v="0"/>
    <x v="3"/>
    <x v="13"/>
    <x v="3"/>
    <s v="New"/>
    <x v="4"/>
    <s v="Recovery Roller"/>
    <n v="2"/>
    <n v="36.15"/>
    <n v="0"/>
    <n v="13.51"/>
    <n v="72.3"/>
    <n v="27.02"/>
    <n v="45.28"/>
    <n v="0.62627939142461964"/>
    <n v="2026"/>
    <x v="3"/>
    <n v="11"/>
    <x v="10"/>
  </r>
  <r>
    <n v="1791"/>
    <x v="317"/>
    <n v="4"/>
    <s v="Nov"/>
    <x v="10"/>
    <x v="0"/>
    <x v="2"/>
    <x v="2"/>
    <x v="0"/>
    <s v="Business"/>
    <x v="4"/>
    <s v="Weighted Vest"/>
    <n v="1"/>
    <n v="121.86"/>
    <n v="0.05"/>
    <n v="69.900000000000006"/>
    <n v="115.767"/>
    <n v="69.900000000000006"/>
    <n v="45.86699999999999"/>
    <n v="0.396200989919407"/>
    <n v="2026"/>
    <x v="3"/>
    <n v="11"/>
    <x v="10"/>
  </r>
  <r>
    <n v="2191"/>
    <x v="317"/>
    <n v="4"/>
    <s v="Nov"/>
    <x v="10"/>
    <x v="0"/>
    <x v="2"/>
    <x v="5"/>
    <x v="2"/>
    <s v="Returning"/>
    <x v="0"/>
    <s v="Trail Bike Light"/>
    <n v="6"/>
    <n v="49.85"/>
    <n v="0.05"/>
    <n v="22.68"/>
    <n v="284.14499999999998"/>
    <n v="136.07999999999998"/>
    <n v="148.065"/>
    <n v="0.52108958454310306"/>
    <n v="2026"/>
    <x v="3"/>
    <n v="11"/>
    <x v="10"/>
  </r>
  <r>
    <n v="2365"/>
    <x v="317"/>
    <n v="4"/>
    <s v="Nov"/>
    <x v="10"/>
    <x v="0"/>
    <x v="2"/>
    <x v="5"/>
    <x v="2"/>
    <s v="Business"/>
    <x v="1"/>
    <s v="Hiking Daypack 20L"/>
    <n v="2"/>
    <n v="91.95"/>
    <n v="0.05"/>
    <n v="46.45"/>
    <n v="174.70499999999998"/>
    <n v="92.9"/>
    <n v="81.804999999999978"/>
    <n v="0.46824647262528252"/>
    <n v="2026"/>
    <x v="3"/>
    <n v="11"/>
    <x v="10"/>
  </r>
  <r>
    <n v="2603"/>
    <x v="317"/>
    <n v="4"/>
    <s v="Nov"/>
    <x v="10"/>
    <x v="0"/>
    <x v="3"/>
    <x v="8"/>
    <x v="3"/>
    <s v="Returning"/>
    <x v="0"/>
    <s v="Trail Bike Light"/>
    <n v="2"/>
    <n v="51.71"/>
    <n v="0.15"/>
    <n v="22.93"/>
    <n v="87.906999999999996"/>
    <n v="45.86"/>
    <n v="42.046999999999997"/>
    <n v="0.47831230732478641"/>
    <n v="2026"/>
    <x v="3"/>
    <n v="11"/>
    <x v="10"/>
  </r>
  <r>
    <n v="4098"/>
    <x v="317"/>
    <n v="4"/>
    <s v="Nov"/>
    <x v="10"/>
    <x v="0"/>
    <x v="1"/>
    <x v="1"/>
    <x v="2"/>
    <s v="Returning"/>
    <x v="4"/>
    <s v="Resistance Band Set"/>
    <n v="1"/>
    <n v="41.05"/>
    <n v="0.05"/>
    <n v="14.6"/>
    <n v="38.997499999999995"/>
    <n v="14.6"/>
    <n v="24.397499999999994"/>
    <n v="0.62561702673248276"/>
    <n v="2026"/>
    <x v="3"/>
    <n v="11"/>
    <x v="10"/>
  </r>
  <r>
    <n v="1176"/>
    <x v="318"/>
    <n v="4"/>
    <s v="Nov"/>
    <x v="10"/>
    <x v="0"/>
    <x v="1"/>
    <x v="6"/>
    <x v="1"/>
    <s v="Business"/>
    <x v="3"/>
    <s v="Alpine Tent 4P"/>
    <n v="10"/>
    <n v="333.09"/>
    <n v="0.15"/>
    <n v="197.95"/>
    <n v="2831.2649999999994"/>
    <n v="1979.5"/>
    <n v="851.76499999999942"/>
    <n v="0.30084255624252748"/>
    <n v="2026"/>
    <x v="3"/>
    <n v="11"/>
    <x v="10"/>
  </r>
  <r>
    <n v="1895"/>
    <x v="318"/>
    <n v="4"/>
    <s v="Nov"/>
    <x v="10"/>
    <x v="0"/>
    <x v="3"/>
    <x v="4"/>
    <x v="0"/>
    <s v="Business"/>
    <x v="0"/>
    <s v="Trail Bike Light"/>
    <n v="3"/>
    <n v="51.79"/>
    <n v="0.2"/>
    <n v="22.23"/>
    <n v="124.29600000000001"/>
    <n v="66.69"/>
    <n v="57.606000000000009"/>
    <n v="0.4634581965630431"/>
    <n v="2026"/>
    <x v="3"/>
    <n v="11"/>
    <x v="10"/>
  </r>
  <r>
    <n v="3385"/>
    <x v="318"/>
    <n v="4"/>
    <s v="Nov"/>
    <x v="10"/>
    <x v="0"/>
    <x v="1"/>
    <x v="11"/>
    <x v="3"/>
    <s v="New"/>
    <x v="1"/>
    <s v="Trekking Poles"/>
    <n v="1"/>
    <n v="71.040000000000006"/>
    <n v="0.1"/>
    <n v="31.59"/>
    <n v="63.936000000000007"/>
    <n v="31.59"/>
    <n v="32.346000000000004"/>
    <n v="0.50591216216216217"/>
    <n v="2026"/>
    <x v="3"/>
    <n v="11"/>
    <x v="10"/>
  </r>
  <r>
    <n v="3581"/>
    <x v="318"/>
    <n v="4"/>
    <s v="Nov"/>
    <x v="10"/>
    <x v="0"/>
    <x v="3"/>
    <x v="4"/>
    <x v="3"/>
    <s v="Business"/>
    <x v="1"/>
    <s v="Trail Boots"/>
    <n v="2"/>
    <n v="141.21"/>
    <n v="0.1"/>
    <n v="78.31"/>
    <n v="254.17800000000003"/>
    <n v="156.62"/>
    <n v="97.558000000000021"/>
    <n v="0.38381763960688969"/>
    <n v="2026"/>
    <x v="3"/>
    <n v="11"/>
    <x v="10"/>
  </r>
  <r>
    <n v="4528"/>
    <x v="318"/>
    <n v="4"/>
    <s v="Nov"/>
    <x v="10"/>
    <x v="0"/>
    <x v="0"/>
    <x v="15"/>
    <x v="3"/>
    <s v="New"/>
    <x v="1"/>
    <s v="Trail Boots"/>
    <n v="2"/>
    <n v="141.63999999999999"/>
    <n v="0.15"/>
    <n v="80.349999999999994"/>
    <n v="240.78799999999998"/>
    <n v="160.69999999999999"/>
    <n v="80.087999999999994"/>
    <n v="0.33260793727262156"/>
    <n v="2026"/>
    <x v="3"/>
    <n v="11"/>
    <x v="10"/>
  </r>
  <r>
    <n v="4633"/>
    <x v="318"/>
    <n v="4"/>
    <s v="Nov"/>
    <x v="10"/>
    <x v="0"/>
    <x v="2"/>
    <x v="10"/>
    <x v="0"/>
    <s v="Returning"/>
    <x v="1"/>
    <s v="Trekking Poles"/>
    <n v="1"/>
    <n v="71.78"/>
    <n v="0.15"/>
    <n v="32.869999999999997"/>
    <n v="61.012999999999998"/>
    <n v="32.869999999999997"/>
    <n v="28.143000000000001"/>
    <n v="0.46126235392457349"/>
    <n v="2026"/>
    <x v="3"/>
    <n v="11"/>
    <x v="10"/>
  </r>
  <r>
    <n v="5195"/>
    <x v="318"/>
    <n v="4"/>
    <s v="Nov"/>
    <x v="10"/>
    <x v="0"/>
    <x v="2"/>
    <x v="16"/>
    <x v="0"/>
    <s v="Business"/>
    <x v="1"/>
    <s v="Summit Backpack 45L"/>
    <n v="3"/>
    <n v="153.88999999999999"/>
    <n v="0.1"/>
    <n v="80.36"/>
    <n v="415.50299999999999"/>
    <n v="241.07999999999998"/>
    <n v="174.423"/>
    <n v="0.41978758276113531"/>
    <n v="2026"/>
    <x v="3"/>
    <n v="11"/>
    <x v="10"/>
  </r>
  <r>
    <n v="2778"/>
    <x v="319"/>
    <n v="4"/>
    <s v="Nov"/>
    <x v="10"/>
    <x v="0"/>
    <x v="3"/>
    <x v="4"/>
    <x v="3"/>
    <s v="Returning"/>
    <x v="1"/>
    <s v="Trail Boots"/>
    <n v="1"/>
    <n v="145.4"/>
    <n v="0.1"/>
    <n v="77.66"/>
    <n v="130.86000000000001"/>
    <n v="77.66"/>
    <n v="53.200000000000017"/>
    <n v="0.40654134189209851"/>
    <n v="2026"/>
    <x v="3"/>
    <n v="11"/>
    <x v="10"/>
  </r>
  <r>
    <n v="341"/>
    <x v="320"/>
    <n v="4"/>
    <s v="Nov"/>
    <x v="10"/>
    <x v="0"/>
    <x v="3"/>
    <x v="8"/>
    <x v="0"/>
    <s v="Returning"/>
    <x v="2"/>
    <s v="Carry-On Duffel"/>
    <n v="1"/>
    <n v="132.94999999999999"/>
    <n v="0.05"/>
    <n v="65.36"/>
    <n v="126.30249999999998"/>
    <n v="65.36"/>
    <n v="60.942499999999981"/>
    <n v="0.48251222264009019"/>
    <n v="2026"/>
    <x v="3"/>
    <n v="11"/>
    <x v="10"/>
  </r>
  <r>
    <n v="374"/>
    <x v="320"/>
    <n v="4"/>
    <s v="Nov"/>
    <x v="10"/>
    <x v="0"/>
    <x v="3"/>
    <x v="7"/>
    <x v="2"/>
    <s v="Returning"/>
    <x v="4"/>
    <s v="Training Mat"/>
    <n v="1"/>
    <n v="51.34"/>
    <n v="0.15"/>
    <n v="21.37"/>
    <n v="43.639000000000003"/>
    <n v="21.37"/>
    <n v="22.269000000000002"/>
    <n v="0.5103004193496643"/>
    <n v="2026"/>
    <x v="3"/>
    <n v="11"/>
    <x v="10"/>
  </r>
  <r>
    <n v="598"/>
    <x v="320"/>
    <n v="4"/>
    <s v="Nov"/>
    <x v="10"/>
    <x v="0"/>
    <x v="0"/>
    <x v="0"/>
    <x v="0"/>
    <s v="New"/>
    <x v="0"/>
    <s v="Trail Bike Light"/>
    <n v="1"/>
    <n v="49.98"/>
    <n v="0.1"/>
    <n v="22.25"/>
    <n v="44.981999999999999"/>
    <n v="22.25"/>
    <n v="22.731999999999999"/>
    <n v="0.50535769863500957"/>
    <n v="2026"/>
    <x v="3"/>
    <n v="11"/>
    <x v="10"/>
  </r>
  <r>
    <n v="690"/>
    <x v="320"/>
    <n v="4"/>
    <s v="Nov"/>
    <x v="10"/>
    <x v="0"/>
    <x v="3"/>
    <x v="8"/>
    <x v="0"/>
    <s v="Returning"/>
    <x v="2"/>
    <s v="Travel Backpack 35L"/>
    <n v="2"/>
    <n v="168.08"/>
    <n v="0.1"/>
    <n v="87.63"/>
    <n v="302.54400000000004"/>
    <n v="175.26"/>
    <n v="127.28400000000005"/>
    <n v="0.42071235919403471"/>
    <n v="2026"/>
    <x v="3"/>
    <n v="11"/>
    <x v="10"/>
  </r>
  <r>
    <n v="1296"/>
    <x v="320"/>
    <n v="4"/>
    <s v="Nov"/>
    <x v="10"/>
    <x v="0"/>
    <x v="3"/>
    <x v="13"/>
    <x v="0"/>
    <s v="New"/>
    <x v="3"/>
    <s v="Trail Tent 2P"/>
    <n v="1"/>
    <n v="191.85"/>
    <n v="0.15"/>
    <n v="104.41"/>
    <n v="163.07249999999999"/>
    <n v="104.41"/>
    <n v="58.662499999999994"/>
    <n v="0.35973263425776875"/>
    <n v="2026"/>
    <x v="3"/>
    <n v="11"/>
    <x v="10"/>
  </r>
  <r>
    <n v="1585"/>
    <x v="320"/>
    <n v="4"/>
    <s v="Nov"/>
    <x v="10"/>
    <x v="0"/>
    <x v="1"/>
    <x v="14"/>
    <x v="2"/>
    <s v="Returning"/>
    <x v="1"/>
    <s v="Hiking Daypack 20L"/>
    <n v="4"/>
    <n v="93.99"/>
    <n v="0.1"/>
    <n v="44.07"/>
    <n v="338.36399999999998"/>
    <n v="176.28"/>
    <n v="162.08399999999997"/>
    <n v="0.47902259105578604"/>
    <n v="2026"/>
    <x v="3"/>
    <n v="11"/>
    <x v="10"/>
  </r>
  <r>
    <n v="2194"/>
    <x v="320"/>
    <n v="4"/>
    <s v="Nov"/>
    <x v="10"/>
    <x v="0"/>
    <x v="3"/>
    <x v="13"/>
    <x v="0"/>
    <s v="Returning"/>
    <x v="2"/>
    <s v="Insulated Bottle"/>
    <n v="4"/>
    <n v="36.57"/>
    <n v="0.05"/>
    <n v="13.35"/>
    <n v="138.96600000000001"/>
    <n v="53.4"/>
    <n v="85.566000000000003"/>
    <n v="0.61573334484694098"/>
    <n v="2026"/>
    <x v="3"/>
    <n v="11"/>
    <x v="10"/>
  </r>
  <r>
    <n v="2221"/>
    <x v="320"/>
    <n v="4"/>
    <s v="Nov"/>
    <x v="10"/>
    <x v="0"/>
    <x v="1"/>
    <x v="12"/>
    <x v="3"/>
    <s v="Returning"/>
    <x v="0"/>
    <s v="Compact Repair Kit"/>
    <n v="1"/>
    <n v="39.81"/>
    <n v="0.05"/>
    <n v="16.25"/>
    <n v="37.819499999999998"/>
    <n v="16.25"/>
    <n v="21.569499999999998"/>
    <n v="0.57032747656632155"/>
    <n v="2026"/>
    <x v="3"/>
    <n v="11"/>
    <x v="10"/>
  </r>
  <r>
    <n v="3836"/>
    <x v="320"/>
    <n v="4"/>
    <s v="Nov"/>
    <x v="10"/>
    <x v="0"/>
    <x v="3"/>
    <x v="4"/>
    <x v="2"/>
    <s v="Returning"/>
    <x v="1"/>
    <s v="Hiking Daypack 20L"/>
    <n v="1"/>
    <n v="91.43"/>
    <n v="0.1"/>
    <n v="45.06"/>
    <n v="82.287000000000006"/>
    <n v="45.06"/>
    <n v="37.227000000000004"/>
    <n v="0.45240438951474715"/>
    <n v="2026"/>
    <x v="3"/>
    <n v="11"/>
    <x v="10"/>
  </r>
  <r>
    <n v="4437"/>
    <x v="320"/>
    <n v="4"/>
    <s v="Nov"/>
    <x v="10"/>
    <x v="0"/>
    <x v="2"/>
    <x v="2"/>
    <x v="0"/>
    <s v="Returning"/>
    <x v="4"/>
    <s v="Weighted Vest"/>
    <n v="1"/>
    <n v="122.64"/>
    <n v="0"/>
    <n v="68.58"/>
    <n v="122.64"/>
    <n v="68.58"/>
    <n v="54.06"/>
    <n v="0.44080234833659493"/>
    <n v="2026"/>
    <x v="3"/>
    <n v="11"/>
    <x v="10"/>
  </r>
  <r>
    <n v="4735"/>
    <x v="320"/>
    <n v="4"/>
    <s v="Nov"/>
    <x v="10"/>
    <x v="0"/>
    <x v="1"/>
    <x v="12"/>
    <x v="0"/>
    <s v="Business"/>
    <x v="0"/>
    <s v="Commuter Helmet"/>
    <n v="1"/>
    <n v="80.959999999999994"/>
    <n v="0.1"/>
    <n v="43.86"/>
    <n v="72.86399999999999"/>
    <n v="43.86"/>
    <n v="29.003999999999991"/>
    <n v="0.39805665349143604"/>
    <n v="2026"/>
    <x v="3"/>
    <n v="11"/>
    <x v="10"/>
  </r>
  <r>
    <n v="554"/>
    <x v="321"/>
    <n v="4"/>
    <s v="Nov"/>
    <x v="10"/>
    <x v="0"/>
    <x v="2"/>
    <x v="5"/>
    <x v="3"/>
    <s v="Business"/>
    <x v="4"/>
    <s v="Recovery Roller"/>
    <n v="1"/>
    <n v="36.380000000000003"/>
    <n v="0.05"/>
    <n v="14.06"/>
    <n v="34.561"/>
    <n v="14.06"/>
    <n v="20.500999999999998"/>
    <n v="0.59318306761957118"/>
    <n v="2026"/>
    <x v="3"/>
    <n v="11"/>
    <x v="10"/>
  </r>
  <r>
    <n v="1205"/>
    <x v="321"/>
    <n v="4"/>
    <s v="Nov"/>
    <x v="10"/>
    <x v="0"/>
    <x v="3"/>
    <x v="13"/>
    <x v="0"/>
    <s v="Returning"/>
    <x v="0"/>
    <s v="Cycling Pack 12L"/>
    <n v="2"/>
    <n v="100.72"/>
    <n v="0.1"/>
    <n v="51.68"/>
    <n v="181.29599999999999"/>
    <n v="103.36"/>
    <n v="77.935999999999993"/>
    <n v="0.42988262289294854"/>
    <n v="2026"/>
    <x v="3"/>
    <n v="11"/>
    <x v="10"/>
  </r>
  <r>
    <n v="1979"/>
    <x v="321"/>
    <n v="4"/>
    <s v="Nov"/>
    <x v="10"/>
    <x v="0"/>
    <x v="1"/>
    <x v="11"/>
    <x v="2"/>
    <s v="Returning"/>
    <x v="3"/>
    <s v="Compact Sleeping Bag"/>
    <n v="3"/>
    <n v="120.29"/>
    <n v="0"/>
    <n v="62.04"/>
    <n v="360.87"/>
    <n v="186.12"/>
    <n v="174.75"/>
    <n v="0.48424640452240419"/>
    <n v="2026"/>
    <x v="3"/>
    <n v="11"/>
    <x v="10"/>
  </r>
  <r>
    <n v="2151"/>
    <x v="321"/>
    <n v="4"/>
    <s v="Nov"/>
    <x v="10"/>
    <x v="0"/>
    <x v="1"/>
    <x v="1"/>
    <x v="0"/>
    <s v="New"/>
    <x v="3"/>
    <s v="Compact Sleeping Bag"/>
    <n v="2"/>
    <n v="124.18"/>
    <n v="0.15"/>
    <n v="60.72"/>
    <n v="211.10599999999999"/>
    <n v="121.44"/>
    <n v="89.665999999999997"/>
    <n v="0.42474396748552862"/>
    <n v="2026"/>
    <x v="3"/>
    <n v="11"/>
    <x v="10"/>
  </r>
  <r>
    <n v="2730"/>
    <x v="321"/>
    <n v="4"/>
    <s v="Nov"/>
    <x v="10"/>
    <x v="0"/>
    <x v="0"/>
    <x v="0"/>
    <x v="0"/>
    <s v="Returning"/>
    <x v="1"/>
    <s v="Summit Backpack 45L"/>
    <n v="3"/>
    <n v="154.07"/>
    <n v="0.05"/>
    <n v="77.73"/>
    <n v="439.09949999999998"/>
    <n v="233.19"/>
    <n v="205.90949999999998"/>
    <n v="0.46893585622393102"/>
    <n v="2026"/>
    <x v="3"/>
    <n v="11"/>
    <x v="10"/>
  </r>
  <r>
    <n v="2779"/>
    <x v="321"/>
    <n v="4"/>
    <s v="Nov"/>
    <x v="10"/>
    <x v="0"/>
    <x v="0"/>
    <x v="15"/>
    <x v="1"/>
    <s v="Business"/>
    <x v="4"/>
    <s v="Weighted Vest"/>
    <n v="4"/>
    <n v="123.4"/>
    <n v="0.05"/>
    <n v="70.930000000000007"/>
    <n v="468.92"/>
    <n v="283.72000000000003"/>
    <n v="185.2"/>
    <n v="0.3949500980977565"/>
    <n v="2026"/>
    <x v="3"/>
    <n v="11"/>
    <x v="10"/>
  </r>
  <r>
    <n v="2853"/>
    <x v="321"/>
    <n v="4"/>
    <s v="Nov"/>
    <x v="10"/>
    <x v="0"/>
    <x v="2"/>
    <x v="3"/>
    <x v="0"/>
    <s v="New"/>
    <x v="0"/>
    <s v="Cycling Pack 12L"/>
    <n v="1"/>
    <n v="104.64"/>
    <n v="0"/>
    <n v="50.79"/>
    <n v="104.64"/>
    <n v="50.79"/>
    <n v="53.85"/>
    <n v="0.51462155963302758"/>
    <n v="2026"/>
    <x v="3"/>
    <n v="11"/>
    <x v="10"/>
  </r>
  <r>
    <n v="3825"/>
    <x v="321"/>
    <n v="4"/>
    <s v="Nov"/>
    <x v="10"/>
    <x v="0"/>
    <x v="3"/>
    <x v="8"/>
    <x v="0"/>
    <s v="New"/>
    <x v="2"/>
    <s v="Packing Cube Set"/>
    <n v="2"/>
    <n v="46.44"/>
    <n v="0.1"/>
    <n v="18.190000000000001"/>
    <n v="83.591999999999999"/>
    <n v="36.380000000000003"/>
    <n v="47.211999999999996"/>
    <n v="0.56479088908029473"/>
    <n v="2026"/>
    <x v="3"/>
    <n v="11"/>
    <x v="10"/>
  </r>
  <r>
    <n v="4808"/>
    <x v="321"/>
    <n v="4"/>
    <s v="Nov"/>
    <x v="10"/>
    <x v="0"/>
    <x v="2"/>
    <x v="16"/>
    <x v="0"/>
    <s v="New"/>
    <x v="3"/>
    <s v="Portable Camp Stove"/>
    <n v="2"/>
    <n v="81.67"/>
    <n v="0.05"/>
    <n v="40.43"/>
    <n v="155.173"/>
    <n v="80.86"/>
    <n v="74.313000000000002"/>
    <n v="0.4789041908063903"/>
    <n v="2026"/>
    <x v="3"/>
    <n v="11"/>
    <x v="10"/>
  </r>
  <r>
    <n v="5131"/>
    <x v="321"/>
    <n v="4"/>
    <s v="Nov"/>
    <x v="10"/>
    <x v="0"/>
    <x v="3"/>
    <x v="8"/>
    <x v="2"/>
    <s v="New"/>
    <x v="1"/>
    <s v="Trekking Poles"/>
    <n v="3"/>
    <n v="70.599999999999994"/>
    <n v="0.05"/>
    <n v="32.68"/>
    <n v="201.20999999999998"/>
    <n v="98.039999999999992"/>
    <n v="103.16999999999999"/>
    <n v="0.5127478753541076"/>
    <n v="2026"/>
    <x v="3"/>
    <n v="11"/>
    <x v="10"/>
  </r>
  <r>
    <n v="1502"/>
    <x v="322"/>
    <n v="4"/>
    <s v="Nov"/>
    <x v="10"/>
    <x v="0"/>
    <x v="3"/>
    <x v="7"/>
    <x v="3"/>
    <s v="New"/>
    <x v="4"/>
    <s v="Recovery Roller"/>
    <n v="1"/>
    <n v="35.770000000000003"/>
    <n v="0.15"/>
    <n v="13.69"/>
    <n v="30.404500000000002"/>
    <n v="13.69"/>
    <n v="16.714500000000001"/>
    <n v="0.54973770330049831"/>
    <n v="2026"/>
    <x v="3"/>
    <n v="11"/>
    <x v="10"/>
  </r>
  <r>
    <n v="2470"/>
    <x v="322"/>
    <n v="4"/>
    <s v="Nov"/>
    <x v="10"/>
    <x v="0"/>
    <x v="1"/>
    <x v="6"/>
    <x v="2"/>
    <s v="Business"/>
    <x v="1"/>
    <s v="Hiking Daypack 20L"/>
    <n v="1"/>
    <n v="92.13"/>
    <n v="0.15"/>
    <n v="45.85"/>
    <n v="78.31049999999999"/>
    <n v="45.85"/>
    <n v="32.460499999999989"/>
    <n v="0.41451018701195874"/>
    <n v="2026"/>
    <x v="3"/>
    <n v="11"/>
    <x v="10"/>
  </r>
  <r>
    <n v="3452"/>
    <x v="322"/>
    <n v="4"/>
    <s v="Nov"/>
    <x v="10"/>
    <x v="0"/>
    <x v="1"/>
    <x v="12"/>
    <x v="0"/>
    <s v="Returning"/>
    <x v="1"/>
    <s v="Summit Backpack 45L"/>
    <n v="5"/>
    <n v="151.09"/>
    <n v="0.05"/>
    <n v="79.33"/>
    <n v="717.67750000000001"/>
    <n v="396.65"/>
    <n v="321.02750000000003"/>
    <n v="0.44731442744129507"/>
    <n v="2026"/>
    <x v="3"/>
    <n v="11"/>
    <x v="10"/>
  </r>
  <r>
    <n v="4207"/>
    <x v="322"/>
    <n v="4"/>
    <s v="Nov"/>
    <x v="10"/>
    <x v="0"/>
    <x v="1"/>
    <x v="12"/>
    <x v="0"/>
    <s v="New"/>
    <x v="0"/>
    <s v="Cycling Pack 12L"/>
    <n v="2"/>
    <n v="103.99"/>
    <n v="0"/>
    <n v="50.36"/>
    <n v="207.98"/>
    <n v="100.72"/>
    <n v="107.25999999999999"/>
    <n v="0.51572266564092695"/>
    <n v="2026"/>
    <x v="3"/>
    <n v="11"/>
    <x v="10"/>
  </r>
  <r>
    <n v="695"/>
    <x v="323"/>
    <n v="4"/>
    <s v="Nov"/>
    <x v="10"/>
    <x v="0"/>
    <x v="2"/>
    <x v="3"/>
    <x v="0"/>
    <s v="Returning"/>
    <x v="2"/>
    <s v="Insulated Bottle"/>
    <n v="1"/>
    <n v="36.909999999999997"/>
    <n v="0.1"/>
    <n v="13.43"/>
    <n v="33.219000000000001"/>
    <n v="13.43"/>
    <n v="19.789000000000001"/>
    <n v="0.59571329660736327"/>
    <n v="2026"/>
    <x v="3"/>
    <n v="11"/>
    <x v="10"/>
  </r>
  <r>
    <n v="1127"/>
    <x v="323"/>
    <n v="4"/>
    <s v="Nov"/>
    <x v="10"/>
    <x v="0"/>
    <x v="0"/>
    <x v="0"/>
    <x v="3"/>
    <s v="New"/>
    <x v="0"/>
    <s v="Commuter Helmet"/>
    <n v="2"/>
    <n v="81.02"/>
    <n v="0"/>
    <n v="43.22"/>
    <n v="162.04"/>
    <n v="86.44"/>
    <n v="75.599999999999994"/>
    <n v="0.46655146877314241"/>
    <n v="2026"/>
    <x v="3"/>
    <n v="11"/>
    <x v="10"/>
  </r>
  <r>
    <n v="1174"/>
    <x v="323"/>
    <n v="4"/>
    <s v="Nov"/>
    <x v="10"/>
    <x v="0"/>
    <x v="0"/>
    <x v="0"/>
    <x v="3"/>
    <s v="New"/>
    <x v="2"/>
    <s v="Travel Backpack 35L"/>
    <n v="3"/>
    <n v="164.36"/>
    <n v="0.05"/>
    <n v="88.7"/>
    <n v="468.42600000000004"/>
    <n v="266.10000000000002"/>
    <n v="202.32600000000002"/>
    <n v="0.43192734818306416"/>
    <n v="2026"/>
    <x v="3"/>
    <n v="11"/>
    <x v="10"/>
  </r>
  <r>
    <n v="3968"/>
    <x v="323"/>
    <n v="4"/>
    <s v="Nov"/>
    <x v="10"/>
    <x v="0"/>
    <x v="1"/>
    <x v="11"/>
    <x v="1"/>
    <s v="Business"/>
    <x v="4"/>
    <s v="Training Mat"/>
    <n v="5"/>
    <n v="51.36"/>
    <n v="0.1"/>
    <n v="22.45"/>
    <n v="231.12"/>
    <n v="112.25"/>
    <n v="118.87"/>
    <n v="0.51432156455520939"/>
    <n v="2026"/>
    <x v="3"/>
    <n v="11"/>
    <x v="10"/>
  </r>
  <r>
    <n v="4049"/>
    <x v="323"/>
    <n v="4"/>
    <s v="Nov"/>
    <x v="10"/>
    <x v="0"/>
    <x v="2"/>
    <x v="16"/>
    <x v="3"/>
    <s v="Returning"/>
    <x v="2"/>
    <s v="Insulated Bottle"/>
    <n v="1"/>
    <n v="36.590000000000003"/>
    <n v="0"/>
    <n v="13.73"/>
    <n v="36.590000000000003"/>
    <n v="13.73"/>
    <n v="22.860000000000003"/>
    <n v="0.62476086362394101"/>
    <n v="2026"/>
    <x v="3"/>
    <n v="11"/>
    <x v="10"/>
  </r>
  <r>
    <n v="3"/>
    <x v="324"/>
    <n v="4"/>
    <s v="Nov"/>
    <x v="10"/>
    <x v="0"/>
    <x v="3"/>
    <x v="7"/>
    <x v="2"/>
    <s v="Returning"/>
    <x v="3"/>
    <s v="Compact Sleeping Bag"/>
    <n v="5"/>
    <n v="122.33"/>
    <n v="0.15"/>
    <n v="58.98"/>
    <n v="519.90249999999992"/>
    <n v="294.89999999999998"/>
    <n v="225.00249999999994"/>
    <n v="0.43277826130861069"/>
    <n v="2026"/>
    <x v="3"/>
    <n v="11"/>
    <x v="10"/>
  </r>
  <r>
    <n v="1603"/>
    <x v="324"/>
    <n v="4"/>
    <s v="Nov"/>
    <x v="10"/>
    <x v="0"/>
    <x v="3"/>
    <x v="8"/>
    <x v="0"/>
    <s v="Returning"/>
    <x v="3"/>
    <s v="Portable Camp Stove"/>
    <n v="1"/>
    <n v="83.49"/>
    <n v="0.05"/>
    <n v="39.659999999999997"/>
    <n v="79.315499999999986"/>
    <n v="39.659999999999997"/>
    <n v="39.655499999999989"/>
    <n v="0.49997163227868446"/>
    <n v="2026"/>
    <x v="3"/>
    <n v="11"/>
    <x v="10"/>
  </r>
  <r>
    <n v="2073"/>
    <x v="324"/>
    <n v="4"/>
    <s v="Nov"/>
    <x v="10"/>
    <x v="0"/>
    <x v="1"/>
    <x v="12"/>
    <x v="0"/>
    <s v="New"/>
    <x v="0"/>
    <s v="Trail Bike Light"/>
    <n v="2"/>
    <n v="51.48"/>
    <n v="0.1"/>
    <n v="22.51"/>
    <n v="92.664000000000001"/>
    <n v="45.02"/>
    <n v="47.643999999999998"/>
    <n v="0.51415868082534744"/>
    <n v="2026"/>
    <x v="3"/>
    <n v="11"/>
    <x v="10"/>
  </r>
  <r>
    <n v="2487"/>
    <x v="324"/>
    <n v="4"/>
    <s v="Nov"/>
    <x v="10"/>
    <x v="0"/>
    <x v="2"/>
    <x v="2"/>
    <x v="3"/>
    <s v="New"/>
    <x v="3"/>
    <s v="Compact Sleeping Bag"/>
    <n v="1"/>
    <n v="123.43"/>
    <n v="0.15"/>
    <n v="60.8"/>
    <n v="104.91550000000001"/>
    <n v="60.8"/>
    <n v="44.115500000000011"/>
    <n v="0.42048601017008935"/>
    <n v="2026"/>
    <x v="3"/>
    <n v="11"/>
    <x v="10"/>
  </r>
  <r>
    <n v="3407"/>
    <x v="324"/>
    <n v="4"/>
    <s v="Nov"/>
    <x v="10"/>
    <x v="0"/>
    <x v="3"/>
    <x v="7"/>
    <x v="0"/>
    <s v="New"/>
    <x v="2"/>
    <s v="Travel Backpack 35L"/>
    <n v="1"/>
    <n v="164.85"/>
    <n v="0.1"/>
    <n v="89.4"/>
    <n v="148.36500000000001"/>
    <n v="89.4"/>
    <n v="58.965000000000003"/>
    <n v="0.39743200889697705"/>
    <n v="2026"/>
    <x v="3"/>
    <n v="11"/>
    <x v="10"/>
  </r>
  <r>
    <n v="4052"/>
    <x v="324"/>
    <n v="4"/>
    <s v="Nov"/>
    <x v="10"/>
    <x v="0"/>
    <x v="0"/>
    <x v="0"/>
    <x v="0"/>
    <s v="New"/>
    <x v="2"/>
    <s v="Packing Cube Set"/>
    <n v="1"/>
    <n v="46.82"/>
    <n v="0.2"/>
    <n v="18.27"/>
    <n v="37.456000000000003"/>
    <n v="18.27"/>
    <n v="19.186000000000003"/>
    <n v="0.51222768047842804"/>
    <n v="2026"/>
    <x v="3"/>
    <n v="11"/>
    <x v="10"/>
  </r>
  <r>
    <n v="119"/>
    <x v="325"/>
    <n v="4"/>
    <s v="Nov"/>
    <x v="10"/>
    <x v="0"/>
    <x v="0"/>
    <x v="9"/>
    <x v="0"/>
    <s v="New"/>
    <x v="4"/>
    <s v="Resistance Band Set"/>
    <n v="1"/>
    <n v="41.16"/>
    <n v="0.1"/>
    <n v="14.82"/>
    <n v="37.043999999999997"/>
    <n v="14.82"/>
    <n v="22.223999999999997"/>
    <n v="0.59993521218011014"/>
    <n v="2026"/>
    <x v="3"/>
    <n v="11"/>
    <x v="10"/>
  </r>
  <r>
    <n v="298"/>
    <x v="325"/>
    <n v="4"/>
    <s v="Nov"/>
    <x v="10"/>
    <x v="0"/>
    <x v="1"/>
    <x v="12"/>
    <x v="3"/>
    <s v="New"/>
    <x v="3"/>
    <s v="Trail Tent 2P"/>
    <n v="1"/>
    <n v="196.08"/>
    <n v="0.1"/>
    <n v="104.19"/>
    <n v="176.47200000000001"/>
    <n v="104.19"/>
    <n v="72.282000000000011"/>
    <n v="0.40959472324221408"/>
    <n v="2026"/>
    <x v="3"/>
    <n v="11"/>
    <x v="10"/>
  </r>
  <r>
    <n v="419"/>
    <x v="325"/>
    <n v="4"/>
    <s v="Nov"/>
    <x v="10"/>
    <x v="0"/>
    <x v="3"/>
    <x v="8"/>
    <x v="2"/>
    <s v="New"/>
    <x v="3"/>
    <s v="Trail Tent 2P"/>
    <n v="1"/>
    <n v="192.62"/>
    <n v="0.1"/>
    <n v="105.97"/>
    <n v="173.358"/>
    <n v="105.97"/>
    <n v="67.388000000000005"/>
    <n v="0.38872160500236508"/>
    <n v="2026"/>
    <x v="3"/>
    <n v="11"/>
    <x v="10"/>
  </r>
  <r>
    <n v="1181"/>
    <x v="325"/>
    <n v="4"/>
    <s v="Nov"/>
    <x v="10"/>
    <x v="0"/>
    <x v="1"/>
    <x v="12"/>
    <x v="3"/>
    <s v="New"/>
    <x v="0"/>
    <s v="Cycling Pack 12L"/>
    <n v="2"/>
    <n v="102.87"/>
    <n v="0.05"/>
    <n v="51.69"/>
    <n v="195.453"/>
    <n v="103.38"/>
    <n v="92.073000000000008"/>
    <n v="0.4710748875688785"/>
    <n v="2026"/>
    <x v="3"/>
    <n v="11"/>
    <x v="10"/>
  </r>
  <r>
    <n v="1924"/>
    <x v="325"/>
    <n v="4"/>
    <s v="Nov"/>
    <x v="10"/>
    <x v="0"/>
    <x v="0"/>
    <x v="15"/>
    <x v="0"/>
    <s v="New"/>
    <x v="0"/>
    <s v="Trail Bike Light"/>
    <n v="3"/>
    <n v="50.99"/>
    <n v="0.2"/>
    <n v="22.53"/>
    <n v="122.376"/>
    <n v="67.59"/>
    <n v="54.786000000000001"/>
    <n v="0.44768582074916652"/>
    <n v="2026"/>
    <x v="3"/>
    <n v="11"/>
    <x v="10"/>
  </r>
  <r>
    <n v="3829"/>
    <x v="325"/>
    <n v="4"/>
    <s v="Nov"/>
    <x v="10"/>
    <x v="0"/>
    <x v="1"/>
    <x v="12"/>
    <x v="2"/>
    <s v="New"/>
    <x v="0"/>
    <s v="Compact Repair Kit"/>
    <n v="1"/>
    <n v="39.94"/>
    <n v="0.1"/>
    <n v="16.89"/>
    <n v="35.945999999999998"/>
    <n v="16.89"/>
    <n v="19.055999999999997"/>
    <n v="0.53012852612251704"/>
    <n v="2026"/>
    <x v="3"/>
    <n v="11"/>
    <x v="10"/>
  </r>
  <r>
    <n v="5065"/>
    <x v="325"/>
    <n v="4"/>
    <s v="Nov"/>
    <x v="10"/>
    <x v="0"/>
    <x v="3"/>
    <x v="8"/>
    <x v="0"/>
    <s v="New"/>
    <x v="2"/>
    <s v="Travel Backpack 35L"/>
    <n v="2"/>
    <n v="166.15"/>
    <n v="0"/>
    <n v="86.42"/>
    <n v="332.3"/>
    <n v="172.84"/>
    <n v="159.46"/>
    <n v="0.47986758952753539"/>
    <n v="2026"/>
    <x v="3"/>
    <n v="11"/>
    <x v="10"/>
  </r>
  <r>
    <n v="5146"/>
    <x v="325"/>
    <n v="4"/>
    <s v="Nov"/>
    <x v="10"/>
    <x v="0"/>
    <x v="1"/>
    <x v="6"/>
    <x v="0"/>
    <s v="New"/>
    <x v="4"/>
    <s v="Recovery Roller"/>
    <n v="1"/>
    <n v="35.79"/>
    <n v="0.1"/>
    <n v="14.17"/>
    <n v="32.210999999999999"/>
    <n v="14.17"/>
    <n v="18.040999999999997"/>
    <n v="0.56008816863804278"/>
    <n v="2026"/>
    <x v="3"/>
    <n v="11"/>
    <x v="10"/>
  </r>
  <r>
    <n v="320"/>
    <x v="326"/>
    <n v="4"/>
    <s v="Nov"/>
    <x v="10"/>
    <x v="0"/>
    <x v="2"/>
    <x v="2"/>
    <x v="0"/>
    <s v="New"/>
    <x v="3"/>
    <s v="Trail Tent 2P"/>
    <n v="5"/>
    <n v="196.53"/>
    <n v="0.15"/>
    <n v="105.01"/>
    <n v="835.25249999999994"/>
    <n v="525.05000000000007"/>
    <n v="310.20249999999987"/>
    <n v="0.37138769414039452"/>
    <n v="2026"/>
    <x v="3"/>
    <n v="11"/>
    <x v="10"/>
  </r>
  <r>
    <n v="1250"/>
    <x v="326"/>
    <n v="4"/>
    <s v="Nov"/>
    <x v="10"/>
    <x v="0"/>
    <x v="1"/>
    <x v="12"/>
    <x v="0"/>
    <s v="New"/>
    <x v="2"/>
    <s v="Insulated Bottle"/>
    <n v="6"/>
    <n v="36.35"/>
    <n v="0"/>
    <n v="13.24"/>
    <n v="218.10000000000002"/>
    <n v="79.44"/>
    <n v="138.66000000000003"/>
    <n v="0.63576341127922975"/>
    <n v="2026"/>
    <x v="3"/>
    <n v="11"/>
    <x v="10"/>
  </r>
  <r>
    <n v="2584"/>
    <x v="326"/>
    <n v="4"/>
    <s v="Nov"/>
    <x v="10"/>
    <x v="0"/>
    <x v="1"/>
    <x v="6"/>
    <x v="1"/>
    <s v="Returning"/>
    <x v="3"/>
    <s v="Trail Tent 2P"/>
    <n v="15"/>
    <n v="192.23"/>
    <n v="0.15"/>
    <n v="106.34"/>
    <n v="2450.9324999999999"/>
    <n v="1595.1000000000001"/>
    <n v="855.83249999999975"/>
    <n v="0.34918648310387979"/>
    <n v="2026"/>
    <x v="3"/>
    <n v="11"/>
    <x v="10"/>
  </r>
  <r>
    <n v="2717"/>
    <x v="326"/>
    <n v="4"/>
    <s v="Nov"/>
    <x v="10"/>
    <x v="0"/>
    <x v="1"/>
    <x v="12"/>
    <x v="0"/>
    <s v="New"/>
    <x v="2"/>
    <s v="Travel Backpack 35L"/>
    <n v="2"/>
    <n v="167.9"/>
    <n v="0.15"/>
    <n v="89.55"/>
    <n v="285.43"/>
    <n v="179.1"/>
    <n v="106.33000000000001"/>
    <n v="0.37252566303471957"/>
    <n v="2026"/>
    <x v="3"/>
    <n v="11"/>
    <x v="10"/>
  </r>
  <r>
    <n v="2737"/>
    <x v="326"/>
    <n v="4"/>
    <s v="Nov"/>
    <x v="10"/>
    <x v="0"/>
    <x v="1"/>
    <x v="6"/>
    <x v="0"/>
    <s v="Business"/>
    <x v="3"/>
    <s v="Portable Camp Stove"/>
    <n v="2"/>
    <n v="80.709999999999994"/>
    <n v="0.1"/>
    <n v="39.33"/>
    <n v="145.27799999999999"/>
    <n v="78.66"/>
    <n v="66.617999999999995"/>
    <n v="0.45855532152149669"/>
    <n v="2026"/>
    <x v="3"/>
    <n v="11"/>
    <x v="10"/>
  </r>
  <r>
    <n v="3021"/>
    <x v="326"/>
    <n v="4"/>
    <s v="Nov"/>
    <x v="10"/>
    <x v="0"/>
    <x v="0"/>
    <x v="15"/>
    <x v="0"/>
    <s v="Business"/>
    <x v="1"/>
    <s v="Trekking Poles"/>
    <n v="1"/>
    <n v="71.66"/>
    <n v="0.2"/>
    <n v="31.83"/>
    <n v="57.328000000000003"/>
    <n v="31.83"/>
    <n v="25.498000000000005"/>
    <n v="0.44477393245883345"/>
    <n v="2026"/>
    <x v="3"/>
    <n v="11"/>
    <x v="10"/>
  </r>
  <r>
    <n v="5199"/>
    <x v="326"/>
    <n v="4"/>
    <s v="Nov"/>
    <x v="10"/>
    <x v="0"/>
    <x v="2"/>
    <x v="3"/>
    <x v="0"/>
    <s v="Returning"/>
    <x v="3"/>
    <s v="Compact Sleeping Bag"/>
    <n v="5"/>
    <n v="125.23"/>
    <n v="0.05"/>
    <n v="59.84"/>
    <n v="594.84249999999997"/>
    <n v="299.20000000000005"/>
    <n v="295.64249999999993"/>
    <n v="0.49700971265503041"/>
    <n v="2026"/>
    <x v="3"/>
    <n v="11"/>
    <x v="10"/>
  </r>
  <r>
    <n v="1202"/>
    <x v="327"/>
    <n v="4"/>
    <s v="Nov"/>
    <x v="10"/>
    <x v="0"/>
    <x v="0"/>
    <x v="15"/>
    <x v="3"/>
    <s v="Returning"/>
    <x v="1"/>
    <s v="Hiking Daypack 20L"/>
    <n v="2"/>
    <n v="91.33"/>
    <n v="0.15"/>
    <n v="45.45"/>
    <n v="155.261"/>
    <n v="90.9"/>
    <n v="64.36099999999999"/>
    <n v="0.41453423589954974"/>
    <n v="2026"/>
    <x v="3"/>
    <n v="11"/>
    <x v="10"/>
  </r>
  <r>
    <n v="1365"/>
    <x v="327"/>
    <n v="4"/>
    <s v="Nov"/>
    <x v="10"/>
    <x v="0"/>
    <x v="0"/>
    <x v="0"/>
    <x v="3"/>
    <s v="New"/>
    <x v="1"/>
    <s v="Summit Backpack 45L"/>
    <n v="4"/>
    <n v="155.91"/>
    <n v="0"/>
    <n v="79.91"/>
    <n v="623.64"/>
    <n v="319.64"/>
    <n v="304"/>
    <n v="0.48746071451478418"/>
    <n v="2026"/>
    <x v="3"/>
    <n v="11"/>
    <x v="10"/>
  </r>
  <r>
    <n v="2575"/>
    <x v="327"/>
    <n v="4"/>
    <s v="Nov"/>
    <x v="10"/>
    <x v="0"/>
    <x v="2"/>
    <x v="10"/>
    <x v="2"/>
    <s v="Returning"/>
    <x v="4"/>
    <s v="Resistance Band Set"/>
    <n v="1"/>
    <n v="39.42"/>
    <n v="0"/>
    <n v="14.63"/>
    <n v="39.42"/>
    <n v="14.63"/>
    <n v="24.79"/>
    <n v="0.62886859462201927"/>
    <n v="2026"/>
    <x v="3"/>
    <n v="11"/>
    <x v="10"/>
  </r>
  <r>
    <n v="2673"/>
    <x v="327"/>
    <n v="4"/>
    <s v="Nov"/>
    <x v="10"/>
    <x v="0"/>
    <x v="2"/>
    <x v="2"/>
    <x v="0"/>
    <s v="Returning"/>
    <x v="0"/>
    <s v="Trail Bike Light"/>
    <n v="2"/>
    <n v="51.56"/>
    <n v="0.05"/>
    <n v="22.7"/>
    <n v="97.963999999999999"/>
    <n v="45.4"/>
    <n v="52.564"/>
    <n v="0.5365644522477645"/>
    <n v="2026"/>
    <x v="3"/>
    <n v="11"/>
    <x v="10"/>
  </r>
  <r>
    <n v="4145"/>
    <x v="327"/>
    <n v="4"/>
    <s v="Nov"/>
    <x v="10"/>
    <x v="0"/>
    <x v="0"/>
    <x v="0"/>
    <x v="0"/>
    <s v="Returning"/>
    <x v="3"/>
    <s v="Compact Sleeping Bag"/>
    <n v="1"/>
    <n v="120.49"/>
    <n v="0.15"/>
    <n v="61.22"/>
    <n v="102.4165"/>
    <n v="61.22"/>
    <n v="41.1965"/>
    <n v="0.40224475548373556"/>
    <n v="2026"/>
    <x v="3"/>
    <n v="11"/>
    <x v="10"/>
  </r>
  <r>
    <n v="4610"/>
    <x v="327"/>
    <n v="4"/>
    <s v="Nov"/>
    <x v="10"/>
    <x v="0"/>
    <x v="2"/>
    <x v="16"/>
    <x v="2"/>
    <s v="Returning"/>
    <x v="1"/>
    <s v="Summit Backpack 45L"/>
    <n v="2"/>
    <n v="153.96"/>
    <n v="0"/>
    <n v="79.33"/>
    <n v="307.92"/>
    <n v="158.66"/>
    <n v="149.26000000000002"/>
    <n v="0.48473629514159527"/>
    <n v="2026"/>
    <x v="3"/>
    <n v="11"/>
    <x v="10"/>
  </r>
  <r>
    <n v="4721"/>
    <x v="327"/>
    <n v="4"/>
    <s v="Nov"/>
    <x v="10"/>
    <x v="0"/>
    <x v="2"/>
    <x v="16"/>
    <x v="2"/>
    <s v="New"/>
    <x v="0"/>
    <s v="Compact Repair Kit"/>
    <n v="1"/>
    <n v="39.85"/>
    <n v="0"/>
    <n v="16.3"/>
    <n v="39.85"/>
    <n v="16.3"/>
    <n v="23.55"/>
    <n v="0.59096612296110418"/>
    <n v="2026"/>
    <x v="3"/>
    <n v="11"/>
    <x v="10"/>
  </r>
  <r>
    <n v="324"/>
    <x v="328"/>
    <n v="4"/>
    <s v="Nov"/>
    <x v="10"/>
    <x v="0"/>
    <x v="3"/>
    <x v="13"/>
    <x v="3"/>
    <s v="Returning"/>
    <x v="0"/>
    <s v="Cycling Pack 12L"/>
    <n v="2"/>
    <n v="103.88"/>
    <n v="0.15"/>
    <n v="49.26"/>
    <n v="176.59599999999998"/>
    <n v="98.52"/>
    <n v="78.075999999999979"/>
    <n v="0.44211646922920106"/>
    <n v="2026"/>
    <x v="3"/>
    <n v="11"/>
    <x v="10"/>
  </r>
  <r>
    <n v="559"/>
    <x v="328"/>
    <n v="4"/>
    <s v="Nov"/>
    <x v="10"/>
    <x v="0"/>
    <x v="3"/>
    <x v="7"/>
    <x v="0"/>
    <s v="Returning"/>
    <x v="2"/>
    <s v="Carry-On Duffel"/>
    <n v="2"/>
    <n v="134.19"/>
    <n v="0.1"/>
    <n v="65.39"/>
    <n v="241.542"/>
    <n v="130.78"/>
    <n v="110.762"/>
    <n v="0.45856207202060095"/>
    <n v="2026"/>
    <x v="3"/>
    <n v="11"/>
    <x v="10"/>
  </r>
  <r>
    <n v="1108"/>
    <x v="328"/>
    <n v="4"/>
    <s v="Nov"/>
    <x v="10"/>
    <x v="0"/>
    <x v="1"/>
    <x v="1"/>
    <x v="3"/>
    <s v="New"/>
    <x v="2"/>
    <s v="Insulated Bottle"/>
    <n v="1"/>
    <n v="37.06"/>
    <n v="0.1"/>
    <n v="13.18"/>
    <n v="33.354000000000006"/>
    <n v="13.18"/>
    <n v="20.174000000000007"/>
    <n v="0.6048449961024166"/>
    <n v="2026"/>
    <x v="3"/>
    <n v="11"/>
    <x v="10"/>
  </r>
  <r>
    <n v="1344"/>
    <x v="328"/>
    <n v="4"/>
    <s v="Nov"/>
    <x v="10"/>
    <x v="0"/>
    <x v="2"/>
    <x v="10"/>
    <x v="0"/>
    <s v="New"/>
    <x v="2"/>
    <s v="Carry-On Duffel"/>
    <n v="4"/>
    <n v="135.21"/>
    <n v="0.05"/>
    <n v="68.64"/>
    <n v="513.798"/>
    <n v="274.56"/>
    <n v="239.238"/>
    <n v="0.46562656919645462"/>
    <n v="2026"/>
    <x v="3"/>
    <n v="11"/>
    <x v="10"/>
  </r>
  <r>
    <n v="1922"/>
    <x v="328"/>
    <n v="4"/>
    <s v="Nov"/>
    <x v="10"/>
    <x v="0"/>
    <x v="0"/>
    <x v="9"/>
    <x v="3"/>
    <s v="Returning"/>
    <x v="1"/>
    <s v="Trail Boots"/>
    <n v="2"/>
    <n v="145.77000000000001"/>
    <n v="0.1"/>
    <n v="78.14"/>
    <n v="262.38600000000002"/>
    <n v="156.28"/>
    <n v="106.10600000000002"/>
    <n v="0.40438895367893107"/>
    <n v="2026"/>
    <x v="3"/>
    <n v="11"/>
    <x v="10"/>
  </r>
  <r>
    <n v="2343"/>
    <x v="328"/>
    <n v="4"/>
    <s v="Nov"/>
    <x v="10"/>
    <x v="0"/>
    <x v="0"/>
    <x v="15"/>
    <x v="2"/>
    <s v="New"/>
    <x v="3"/>
    <s v="Compact Sleeping Bag"/>
    <n v="1"/>
    <n v="121.53"/>
    <n v="0.15"/>
    <n v="62.14"/>
    <n v="103.3005"/>
    <n v="62.14"/>
    <n v="41.160499999999999"/>
    <n v="0.39845402490791426"/>
    <n v="2026"/>
    <x v="3"/>
    <n v="11"/>
    <x v="10"/>
  </r>
  <r>
    <n v="2466"/>
    <x v="328"/>
    <n v="4"/>
    <s v="Nov"/>
    <x v="10"/>
    <x v="0"/>
    <x v="2"/>
    <x v="2"/>
    <x v="0"/>
    <s v="Business"/>
    <x v="0"/>
    <s v="Compact Repair Kit"/>
    <n v="2"/>
    <n v="40.51"/>
    <n v="0.05"/>
    <n v="16.45"/>
    <n v="76.968999999999994"/>
    <n v="32.9"/>
    <n v="44.068999999999996"/>
    <n v="0.5725551845548208"/>
    <n v="2026"/>
    <x v="3"/>
    <n v="11"/>
    <x v="10"/>
  </r>
  <r>
    <n v="2647"/>
    <x v="328"/>
    <n v="4"/>
    <s v="Nov"/>
    <x v="10"/>
    <x v="0"/>
    <x v="2"/>
    <x v="5"/>
    <x v="0"/>
    <s v="New"/>
    <x v="1"/>
    <s v="Trekking Poles"/>
    <n v="1"/>
    <n v="70.099999999999994"/>
    <n v="0.15"/>
    <n v="32.28"/>
    <n v="59.584999999999994"/>
    <n v="32.28"/>
    <n v="27.304999999999993"/>
    <n v="0.45825291600234952"/>
    <n v="2026"/>
    <x v="3"/>
    <n v="11"/>
    <x v="10"/>
  </r>
  <r>
    <n v="2958"/>
    <x v="328"/>
    <n v="4"/>
    <s v="Nov"/>
    <x v="10"/>
    <x v="0"/>
    <x v="1"/>
    <x v="12"/>
    <x v="3"/>
    <s v="New"/>
    <x v="1"/>
    <s v="Trail Boots"/>
    <n v="1"/>
    <n v="144.25"/>
    <n v="0.1"/>
    <n v="79.55"/>
    <n v="129.82500000000002"/>
    <n v="79.55"/>
    <n v="50.27500000000002"/>
    <n v="0.38725207009435791"/>
    <n v="2026"/>
    <x v="3"/>
    <n v="11"/>
    <x v="10"/>
  </r>
  <r>
    <n v="3527"/>
    <x v="328"/>
    <n v="4"/>
    <s v="Nov"/>
    <x v="10"/>
    <x v="0"/>
    <x v="1"/>
    <x v="6"/>
    <x v="3"/>
    <s v="Returning"/>
    <x v="1"/>
    <s v="Trail Boots"/>
    <n v="4"/>
    <n v="146.19"/>
    <n v="0.1"/>
    <n v="79.569999999999993"/>
    <n v="526.28399999999999"/>
    <n v="318.27999999999997"/>
    <n v="208.00400000000002"/>
    <n v="0.39523147198090769"/>
    <n v="2026"/>
    <x v="3"/>
    <n v="11"/>
    <x v="10"/>
  </r>
  <r>
    <n v="3729"/>
    <x v="328"/>
    <n v="4"/>
    <s v="Nov"/>
    <x v="10"/>
    <x v="0"/>
    <x v="0"/>
    <x v="9"/>
    <x v="0"/>
    <s v="New"/>
    <x v="3"/>
    <s v="Portable Camp Stove"/>
    <n v="1"/>
    <n v="81.89"/>
    <n v="0.05"/>
    <n v="38.33"/>
    <n v="77.79549999999999"/>
    <n v="38.33"/>
    <n v="39.465499999999992"/>
    <n v="0.50729797996028048"/>
    <n v="2026"/>
    <x v="3"/>
    <n v="11"/>
    <x v="10"/>
  </r>
  <r>
    <n v="4961"/>
    <x v="328"/>
    <n v="4"/>
    <s v="Nov"/>
    <x v="10"/>
    <x v="0"/>
    <x v="2"/>
    <x v="2"/>
    <x v="2"/>
    <s v="New"/>
    <x v="3"/>
    <s v="Trail Tent 2P"/>
    <n v="2"/>
    <n v="194.78"/>
    <n v="0.15"/>
    <n v="102.51"/>
    <n v="331.12599999999998"/>
    <n v="205.02"/>
    <n v="126.10599999999997"/>
    <n v="0.38083992196324051"/>
    <n v="2026"/>
    <x v="3"/>
    <n v="11"/>
    <x v="10"/>
  </r>
  <r>
    <n v="5034"/>
    <x v="328"/>
    <n v="4"/>
    <s v="Nov"/>
    <x v="10"/>
    <x v="0"/>
    <x v="1"/>
    <x v="14"/>
    <x v="0"/>
    <s v="Returning"/>
    <x v="1"/>
    <s v="Trail Boots"/>
    <n v="1"/>
    <n v="141.63"/>
    <n v="0.05"/>
    <n v="77.17"/>
    <n v="134.54849999999999"/>
    <n v="77.17"/>
    <n v="57.378499999999988"/>
    <n v="0.42645217152179321"/>
    <n v="2026"/>
    <x v="3"/>
    <n v="11"/>
    <x v="10"/>
  </r>
  <r>
    <n v="343"/>
    <x v="329"/>
    <n v="4"/>
    <s v="Nov"/>
    <x v="10"/>
    <x v="0"/>
    <x v="2"/>
    <x v="16"/>
    <x v="0"/>
    <s v="Returning"/>
    <x v="0"/>
    <s v="Compact Repair Kit"/>
    <n v="1"/>
    <n v="40.86"/>
    <n v="0.05"/>
    <n v="17.14"/>
    <n v="38.817"/>
    <n v="17.14"/>
    <n v="21.677"/>
    <n v="0.55844088930107938"/>
    <n v="2026"/>
    <x v="3"/>
    <n v="11"/>
    <x v="10"/>
  </r>
  <r>
    <n v="405"/>
    <x v="329"/>
    <n v="4"/>
    <s v="Nov"/>
    <x v="10"/>
    <x v="0"/>
    <x v="3"/>
    <x v="8"/>
    <x v="0"/>
    <s v="New"/>
    <x v="1"/>
    <s v="Trail Boots"/>
    <n v="1"/>
    <n v="141.61000000000001"/>
    <n v="0.05"/>
    <n v="77.7"/>
    <n v="134.52950000000001"/>
    <n v="77.7"/>
    <n v="56.82950000000001"/>
    <n v="0.42243151130421214"/>
    <n v="2026"/>
    <x v="3"/>
    <n v="11"/>
    <x v="10"/>
  </r>
  <r>
    <n v="485"/>
    <x v="329"/>
    <n v="4"/>
    <s v="Nov"/>
    <x v="10"/>
    <x v="0"/>
    <x v="3"/>
    <x v="7"/>
    <x v="0"/>
    <s v="New"/>
    <x v="3"/>
    <s v="Compact Sleeping Bag"/>
    <n v="2"/>
    <n v="122.15"/>
    <n v="0.1"/>
    <n v="61.15"/>
    <n v="219.87"/>
    <n v="122.3"/>
    <n v="97.570000000000007"/>
    <n v="0.44376222313185065"/>
    <n v="2026"/>
    <x v="3"/>
    <n v="11"/>
    <x v="10"/>
  </r>
  <r>
    <n v="807"/>
    <x v="329"/>
    <n v="4"/>
    <s v="Nov"/>
    <x v="10"/>
    <x v="0"/>
    <x v="2"/>
    <x v="5"/>
    <x v="2"/>
    <s v="Returning"/>
    <x v="2"/>
    <s v="Carry-On Duffel"/>
    <n v="5"/>
    <n v="130.24"/>
    <n v="0.1"/>
    <n v="66.75"/>
    <n v="586.08000000000004"/>
    <n v="333.75"/>
    <n v="252.33000000000004"/>
    <n v="0.43053849303849306"/>
    <n v="2026"/>
    <x v="3"/>
    <n v="11"/>
    <x v="10"/>
  </r>
  <r>
    <n v="1666"/>
    <x v="329"/>
    <n v="4"/>
    <s v="Nov"/>
    <x v="10"/>
    <x v="0"/>
    <x v="0"/>
    <x v="15"/>
    <x v="1"/>
    <s v="Returning"/>
    <x v="0"/>
    <s v="Trail Bike Light"/>
    <n v="3"/>
    <n v="50.18"/>
    <n v="0.1"/>
    <n v="23.12"/>
    <n v="135.48599999999999"/>
    <n v="69.36"/>
    <n v="66.125999999999991"/>
    <n v="0.4880651875470528"/>
    <n v="2026"/>
    <x v="3"/>
    <n v="11"/>
    <x v="10"/>
  </r>
  <r>
    <n v="3442"/>
    <x v="329"/>
    <n v="4"/>
    <s v="Nov"/>
    <x v="10"/>
    <x v="0"/>
    <x v="0"/>
    <x v="9"/>
    <x v="2"/>
    <s v="New"/>
    <x v="4"/>
    <s v="Training Mat"/>
    <n v="2"/>
    <n v="50.93"/>
    <n v="0.15"/>
    <n v="22.35"/>
    <n v="86.581000000000003"/>
    <n v="44.7"/>
    <n v="41.881"/>
    <n v="0.48372044674928677"/>
    <n v="2026"/>
    <x v="3"/>
    <n v="11"/>
    <x v="10"/>
  </r>
  <r>
    <n v="4177"/>
    <x v="329"/>
    <n v="4"/>
    <s v="Nov"/>
    <x v="10"/>
    <x v="0"/>
    <x v="2"/>
    <x v="10"/>
    <x v="0"/>
    <s v="Business"/>
    <x v="0"/>
    <s v="Trail Bike Light"/>
    <n v="1"/>
    <n v="49.6"/>
    <n v="0"/>
    <n v="22.62"/>
    <n v="49.6"/>
    <n v="22.62"/>
    <n v="26.98"/>
    <n v="0.5439516129032258"/>
    <n v="2026"/>
    <x v="3"/>
    <n v="11"/>
    <x v="10"/>
  </r>
  <r>
    <n v="4659"/>
    <x v="329"/>
    <n v="4"/>
    <s v="Nov"/>
    <x v="10"/>
    <x v="0"/>
    <x v="1"/>
    <x v="11"/>
    <x v="1"/>
    <s v="Business"/>
    <x v="3"/>
    <s v="Portable Camp Stove"/>
    <n v="3"/>
    <n v="83.3"/>
    <n v="0.15"/>
    <n v="38.74"/>
    <n v="212.41499999999996"/>
    <n v="116.22"/>
    <n v="96.194999999999965"/>
    <n v="0.45286349834051259"/>
    <n v="2026"/>
    <x v="3"/>
    <n v="11"/>
    <x v="10"/>
  </r>
  <r>
    <n v="4667"/>
    <x v="329"/>
    <n v="4"/>
    <s v="Nov"/>
    <x v="10"/>
    <x v="0"/>
    <x v="1"/>
    <x v="14"/>
    <x v="3"/>
    <s v="Business"/>
    <x v="2"/>
    <s v="Insulated Bottle"/>
    <n v="1"/>
    <n v="35.89"/>
    <n v="0.05"/>
    <n v="13.53"/>
    <n v="34.095500000000001"/>
    <n v="13.53"/>
    <n v="20.5655"/>
    <n v="0.60317343931017287"/>
    <n v="2026"/>
    <x v="3"/>
    <n v="11"/>
    <x v="10"/>
  </r>
  <r>
    <n v="197"/>
    <x v="330"/>
    <n v="4"/>
    <s v="Nov"/>
    <x v="10"/>
    <x v="0"/>
    <x v="3"/>
    <x v="4"/>
    <x v="2"/>
    <s v="New"/>
    <x v="3"/>
    <s v="Trail Tent 2P"/>
    <n v="1"/>
    <n v="195.32"/>
    <n v="0"/>
    <n v="103.21"/>
    <n v="195.32"/>
    <n v="103.21"/>
    <n v="92.11"/>
    <n v="0.47158509113250052"/>
    <n v="2026"/>
    <x v="3"/>
    <n v="11"/>
    <x v="10"/>
  </r>
  <r>
    <n v="361"/>
    <x v="330"/>
    <n v="4"/>
    <s v="Nov"/>
    <x v="10"/>
    <x v="0"/>
    <x v="1"/>
    <x v="6"/>
    <x v="0"/>
    <s v="Returning"/>
    <x v="2"/>
    <s v="Insulated Bottle"/>
    <n v="1"/>
    <n v="36.36"/>
    <n v="0.05"/>
    <n v="13.33"/>
    <n v="34.541999999999994"/>
    <n v="13.33"/>
    <n v="21.211999999999996"/>
    <n v="0.61409298824619307"/>
    <n v="2026"/>
    <x v="3"/>
    <n v="11"/>
    <x v="10"/>
  </r>
  <r>
    <n v="841"/>
    <x v="330"/>
    <n v="4"/>
    <s v="Nov"/>
    <x v="10"/>
    <x v="0"/>
    <x v="1"/>
    <x v="12"/>
    <x v="0"/>
    <s v="Returning"/>
    <x v="2"/>
    <s v="Insulated Bottle"/>
    <n v="2"/>
    <n v="35.85"/>
    <n v="0.05"/>
    <n v="13.69"/>
    <n v="68.114999999999995"/>
    <n v="27.38"/>
    <n v="40.734999999999999"/>
    <n v="0.59803273875064233"/>
    <n v="2026"/>
    <x v="3"/>
    <n v="11"/>
    <x v="10"/>
  </r>
  <r>
    <n v="903"/>
    <x v="330"/>
    <n v="4"/>
    <s v="Nov"/>
    <x v="10"/>
    <x v="0"/>
    <x v="3"/>
    <x v="8"/>
    <x v="0"/>
    <s v="New"/>
    <x v="2"/>
    <s v="Packing Cube Set"/>
    <n v="4"/>
    <n v="46.73"/>
    <n v="0"/>
    <n v="17.989999999999998"/>
    <n v="186.92"/>
    <n v="71.959999999999994"/>
    <n v="114.96"/>
    <n v="0.61502246950567085"/>
    <n v="2026"/>
    <x v="3"/>
    <n v="11"/>
    <x v="10"/>
  </r>
  <r>
    <n v="1278"/>
    <x v="330"/>
    <n v="4"/>
    <s v="Nov"/>
    <x v="10"/>
    <x v="0"/>
    <x v="3"/>
    <x v="13"/>
    <x v="2"/>
    <s v="Returning"/>
    <x v="1"/>
    <s v="Trail Boots"/>
    <n v="3"/>
    <n v="143.72"/>
    <n v="0.15"/>
    <n v="78.56"/>
    <n v="366.48599999999999"/>
    <n v="235.68"/>
    <n v="130.80599999999998"/>
    <n v="0.35691950033561987"/>
    <n v="2026"/>
    <x v="3"/>
    <n v="11"/>
    <x v="10"/>
  </r>
  <r>
    <n v="2091"/>
    <x v="330"/>
    <n v="4"/>
    <s v="Nov"/>
    <x v="10"/>
    <x v="0"/>
    <x v="1"/>
    <x v="12"/>
    <x v="3"/>
    <s v="New"/>
    <x v="4"/>
    <s v="Recovery Roller"/>
    <n v="1"/>
    <n v="35.590000000000003"/>
    <n v="0"/>
    <n v="13.57"/>
    <n v="35.590000000000003"/>
    <n v="13.57"/>
    <n v="22.020000000000003"/>
    <n v="0.61871312166338865"/>
    <n v="2026"/>
    <x v="3"/>
    <n v="11"/>
    <x v="10"/>
  </r>
  <r>
    <n v="3070"/>
    <x v="330"/>
    <n v="4"/>
    <s v="Nov"/>
    <x v="10"/>
    <x v="0"/>
    <x v="3"/>
    <x v="13"/>
    <x v="3"/>
    <s v="Returning"/>
    <x v="1"/>
    <s v="Trekking Poles"/>
    <n v="4"/>
    <n v="71.11"/>
    <n v="0.05"/>
    <n v="32.25"/>
    <n v="270.21799999999996"/>
    <n v="129"/>
    <n v="141.21799999999996"/>
    <n v="0.52260767232382732"/>
    <n v="2026"/>
    <x v="3"/>
    <n v="11"/>
    <x v="10"/>
  </r>
  <r>
    <n v="4007"/>
    <x v="330"/>
    <n v="4"/>
    <s v="Nov"/>
    <x v="10"/>
    <x v="0"/>
    <x v="0"/>
    <x v="9"/>
    <x v="3"/>
    <s v="Business"/>
    <x v="0"/>
    <s v="Trail Bike Light"/>
    <n v="5"/>
    <n v="51.04"/>
    <n v="0"/>
    <n v="22.69"/>
    <n v="255.2"/>
    <n v="113.45"/>
    <n v="141.75"/>
    <n v="0.55544670846394983"/>
    <n v="2026"/>
    <x v="3"/>
    <n v="11"/>
    <x v="10"/>
  </r>
  <r>
    <n v="4488"/>
    <x v="330"/>
    <n v="4"/>
    <s v="Nov"/>
    <x v="10"/>
    <x v="0"/>
    <x v="1"/>
    <x v="14"/>
    <x v="2"/>
    <s v="Returning"/>
    <x v="2"/>
    <s v="Travel Backpack 35L"/>
    <n v="3"/>
    <n v="161.66"/>
    <n v="0.05"/>
    <n v="88.3"/>
    <n v="460.73099999999999"/>
    <n v="264.89999999999998"/>
    <n v="195.83100000000002"/>
    <n v="0.42504411467863029"/>
    <n v="2026"/>
    <x v="3"/>
    <n v="11"/>
    <x v="10"/>
  </r>
  <r>
    <n v="5159"/>
    <x v="330"/>
    <n v="4"/>
    <s v="Nov"/>
    <x v="10"/>
    <x v="0"/>
    <x v="3"/>
    <x v="13"/>
    <x v="0"/>
    <s v="Business"/>
    <x v="3"/>
    <s v="Portable Camp Stove"/>
    <n v="2"/>
    <n v="80.400000000000006"/>
    <n v="0.15"/>
    <n v="38.869999999999997"/>
    <n v="136.68"/>
    <n v="77.739999999999995"/>
    <n v="58.940000000000012"/>
    <n v="0.43122622183201648"/>
    <n v="2026"/>
    <x v="3"/>
    <n v="11"/>
    <x v="10"/>
  </r>
  <r>
    <n v="669"/>
    <x v="331"/>
    <n v="4"/>
    <s v="Nov"/>
    <x v="10"/>
    <x v="0"/>
    <x v="2"/>
    <x v="3"/>
    <x v="0"/>
    <s v="Returning"/>
    <x v="4"/>
    <s v="Recovery Roller"/>
    <n v="3"/>
    <n v="36.81"/>
    <n v="0.05"/>
    <n v="13.82"/>
    <n v="104.9085"/>
    <n v="41.46"/>
    <n v="63.448500000000003"/>
    <n v="0.60479846723573405"/>
    <n v="2026"/>
    <x v="3"/>
    <n v="11"/>
    <x v="10"/>
  </r>
  <r>
    <n v="686"/>
    <x v="331"/>
    <n v="4"/>
    <s v="Nov"/>
    <x v="10"/>
    <x v="0"/>
    <x v="1"/>
    <x v="12"/>
    <x v="3"/>
    <s v="Returning"/>
    <x v="2"/>
    <s v="Carry-On Duffel"/>
    <n v="2"/>
    <n v="132.61000000000001"/>
    <n v="0.1"/>
    <n v="67.3"/>
    <n v="238.69800000000004"/>
    <n v="134.6"/>
    <n v="104.09800000000004"/>
    <n v="0.43610755012610086"/>
    <n v="2026"/>
    <x v="3"/>
    <n v="11"/>
    <x v="10"/>
  </r>
  <r>
    <n v="990"/>
    <x v="331"/>
    <n v="4"/>
    <s v="Nov"/>
    <x v="10"/>
    <x v="0"/>
    <x v="0"/>
    <x v="15"/>
    <x v="0"/>
    <s v="Returning"/>
    <x v="0"/>
    <s v="Compact Repair Kit"/>
    <n v="5"/>
    <n v="39.79"/>
    <n v="0.1"/>
    <n v="17.09"/>
    <n v="179.05500000000001"/>
    <n v="85.45"/>
    <n v="93.605000000000004"/>
    <n v="0.52277233252352628"/>
    <n v="2026"/>
    <x v="3"/>
    <n v="11"/>
    <x v="10"/>
  </r>
  <r>
    <n v="1134"/>
    <x v="331"/>
    <n v="4"/>
    <s v="Nov"/>
    <x v="10"/>
    <x v="0"/>
    <x v="3"/>
    <x v="4"/>
    <x v="0"/>
    <s v="Returning"/>
    <x v="2"/>
    <s v="Insulated Bottle"/>
    <n v="2"/>
    <n v="36.119999999999997"/>
    <n v="0.1"/>
    <n v="13.61"/>
    <n v="65.015999999999991"/>
    <n v="27.22"/>
    <n v="37.795999999999992"/>
    <n v="0.58133382551987201"/>
    <n v="2026"/>
    <x v="3"/>
    <n v="11"/>
    <x v="10"/>
  </r>
  <r>
    <n v="1770"/>
    <x v="331"/>
    <n v="4"/>
    <s v="Nov"/>
    <x v="10"/>
    <x v="0"/>
    <x v="3"/>
    <x v="7"/>
    <x v="2"/>
    <s v="Returning"/>
    <x v="1"/>
    <s v="Summit Backpack 45L"/>
    <n v="5"/>
    <n v="153.93"/>
    <n v="0.05"/>
    <n v="77.27"/>
    <n v="731.16750000000002"/>
    <n v="386.34999999999997"/>
    <n v="344.81750000000005"/>
    <n v="0.4715985051304934"/>
    <n v="2026"/>
    <x v="3"/>
    <n v="11"/>
    <x v="10"/>
  </r>
  <r>
    <n v="3396"/>
    <x v="331"/>
    <n v="4"/>
    <s v="Nov"/>
    <x v="10"/>
    <x v="0"/>
    <x v="2"/>
    <x v="3"/>
    <x v="2"/>
    <s v="New"/>
    <x v="4"/>
    <s v="Training Mat"/>
    <n v="3"/>
    <n v="50.67"/>
    <n v="0.05"/>
    <n v="22.25"/>
    <n v="144.40949999999998"/>
    <n v="66.75"/>
    <n v="77.65949999999998"/>
    <n v="0.53777279195620775"/>
    <n v="2026"/>
    <x v="3"/>
    <n v="11"/>
    <x v="10"/>
  </r>
  <r>
    <n v="4259"/>
    <x v="331"/>
    <n v="4"/>
    <s v="Nov"/>
    <x v="10"/>
    <x v="0"/>
    <x v="2"/>
    <x v="3"/>
    <x v="0"/>
    <s v="Returning"/>
    <x v="1"/>
    <s v="Trekking Poles"/>
    <n v="4"/>
    <n v="72.77"/>
    <n v="0"/>
    <n v="32.090000000000003"/>
    <n v="291.08"/>
    <n v="128.36000000000001"/>
    <n v="162.71999999999997"/>
    <n v="0.55902157482479031"/>
    <n v="2026"/>
    <x v="3"/>
    <n v="11"/>
    <x v="10"/>
  </r>
  <r>
    <n v="4440"/>
    <x v="331"/>
    <n v="4"/>
    <s v="Nov"/>
    <x v="10"/>
    <x v="0"/>
    <x v="2"/>
    <x v="10"/>
    <x v="3"/>
    <s v="New"/>
    <x v="2"/>
    <s v="Packing Cube Set"/>
    <n v="1"/>
    <n v="46.45"/>
    <n v="0.1"/>
    <n v="17.96"/>
    <n v="41.805000000000007"/>
    <n v="17.96"/>
    <n v="23.845000000000006"/>
    <n v="0.57038631742614521"/>
    <n v="2026"/>
    <x v="3"/>
    <n v="11"/>
    <x v="10"/>
  </r>
  <r>
    <n v="5115"/>
    <x v="331"/>
    <n v="4"/>
    <s v="Nov"/>
    <x v="10"/>
    <x v="0"/>
    <x v="0"/>
    <x v="15"/>
    <x v="0"/>
    <s v="New"/>
    <x v="2"/>
    <s v="Travel Backpack 35L"/>
    <n v="1"/>
    <n v="165.75"/>
    <n v="0.2"/>
    <n v="89.16"/>
    <n v="132.6"/>
    <n v="89.16"/>
    <n v="43.44"/>
    <n v="0.32760180995475113"/>
    <n v="2026"/>
    <x v="3"/>
    <n v="11"/>
    <x v="10"/>
  </r>
  <r>
    <n v="5136"/>
    <x v="331"/>
    <n v="4"/>
    <s v="Nov"/>
    <x v="10"/>
    <x v="0"/>
    <x v="2"/>
    <x v="2"/>
    <x v="3"/>
    <s v="New"/>
    <x v="3"/>
    <s v="Trail Tent 2P"/>
    <n v="4"/>
    <n v="198.02"/>
    <n v="0.05"/>
    <n v="103.82"/>
    <n v="752.476"/>
    <n v="415.28"/>
    <n v="337.19600000000003"/>
    <n v="0.44811528872681655"/>
    <n v="2026"/>
    <x v="3"/>
    <n v="11"/>
    <x v="10"/>
  </r>
  <r>
    <n v="562"/>
    <x v="332"/>
    <n v="4"/>
    <s v="Nov"/>
    <x v="10"/>
    <x v="0"/>
    <x v="1"/>
    <x v="12"/>
    <x v="0"/>
    <s v="New"/>
    <x v="2"/>
    <s v="Packing Cube Set"/>
    <n v="1"/>
    <n v="46.3"/>
    <n v="0.2"/>
    <n v="18.78"/>
    <n v="37.04"/>
    <n v="18.78"/>
    <n v="18.259999999999998"/>
    <n v="0.49298056155507552"/>
    <n v="2026"/>
    <x v="3"/>
    <n v="11"/>
    <x v="10"/>
  </r>
  <r>
    <n v="806"/>
    <x v="332"/>
    <n v="4"/>
    <s v="Nov"/>
    <x v="10"/>
    <x v="0"/>
    <x v="0"/>
    <x v="15"/>
    <x v="3"/>
    <s v="Returning"/>
    <x v="4"/>
    <s v="Resistance Band Set"/>
    <n v="1"/>
    <n v="39.659999999999997"/>
    <n v="0"/>
    <n v="14.76"/>
    <n v="39.659999999999997"/>
    <n v="14.76"/>
    <n v="24.9"/>
    <n v="0.62783661119515888"/>
    <n v="2026"/>
    <x v="3"/>
    <n v="11"/>
    <x v="10"/>
  </r>
  <r>
    <n v="3150"/>
    <x v="332"/>
    <n v="4"/>
    <s v="Nov"/>
    <x v="10"/>
    <x v="0"/>
    <x v="1"/>
    <x v="6"/>
    <x v="0"/>
    <s v="New"/>
    <x v="3"/>
    <s v="Portable Camp Stove"/>
    <n v="3"/>
    <n v="80.72"/>
    <n v="0.05"/>
    <n v="39.130000000000003"/>
    <n v="230.05199999999999"/>
    <n v="117.39000000000001"/>
    <n v="112.66199999999998"/>
    <n v="0.48972406238589528"/>
    <n v="2026"/>
    <x v="3"/>
    <n v="11"/>
    <x v="10"/>
  </r>
  <r>
    <n v="4847"/>
    <x v="332"/>
    <n v="4"/>
    <s v="Nov"/>
    <x v="10"/>
    <x v="0"/>
    <x v="1"/>
    <x v="14"/>
    <x v="3"/>
    <s v="New"/>
    <x v="2"/>
    <s v="Insulated Bottle"/>
    <n v="2"/>
    <n v="35.51"/>
    <n v="0.05"/>
    <n v="13.24"/>
    <n v="67.468999999999994"/>
    <n v="26.48"/>
    <n v="40.98899999999999"/>
    <n v="0.60752345521646967"/>
    <n v="2026"/>
    <x v="3"/>
    <n v="11"/>
    <x v="10"/>
  </r>
  <r>
    <n v="221"/>
    <x v="333"/>
    <n v="4"/>
    <s v="Nov"/>
    <x v="10"/>
    <x v="0"/>
    <x v="3"/>
    <x v="8"/>
    <x v="2"/>
    <s v="Business"/>
    <x v="2"/>
    <s v="Carry-On Duffel"/>
    <n v="1"/>
    <n v="132.06"/>
    <n v="0.15"/>
    <n v="67.53"/>
    <n v="112.251"/>
    <n v="67.53"/>
    <n v="44.721000000000004"/>
    <n v="0.39840179597509157"/>
    <n v="2026"/>
    <x v="3"/>
    <n v="11"/>
    <x v="10"/>
  </r>
  <r>
    <n v="630"/>
    <x v="333"/>
    <n v="4"/>
    <s v="Nov"/>
    <x v="10"/>
    <x v="0"/>
    <x v="3"/>
    <x v="8"/>
    <x v="0"/>
    <s v="Business"/>
    <x v="0"/>
    <s v="Compact Repair Kit"/>
    <n v="3"/>
    <n v="41.07"/>
    <n v="0.1"/>
    <n v="16.86"/>
    <n v="110.88900000000001"/>
    <n v="50.58"/>
    <n v="60.309000000000012"/>
    <n v="0.54386819251684126"/>
    <n v="2026"/>
    <x v="3"/>
    <n v="11"/>
    <x v="10"/>
  </r>
  <r>
    <n v="1789"/>
    <x v="333"/>
    <n v="4"/>
    <s v="Nov"/>
    <x v="10"/>
    <x v="0"/>
    <x v="1"/>
    <x v="12"/>
    <x v="0"/>
    <s v="New"/>
    <x v="1"/>
    <s v="Summit Backpack 45L"/>
    <n v="2"/>
    <n v="151.49"/>
    <n v="0.1"/>
    <n v="81.39"/>
    <n v="272.68200000000002"/>
    <n v="162.78"/>
    <n v="109.90200000000002"/>
    <n v="0.40304090479019522"/>
    <n v="2026"/>
    <x v="3"/>
    <n v="11"/>
    <x v="10"/>
  </r>
  <r>
    <n v="1947"/>
    <x v="333"/>
    <n v="4"/>
    <s v="Nov"/>
    <x v="10"/>
    <x v="0"/>
    <x v="0"/>
    <x v="0"/>
    <x v="2"/>
    <s v="Business"/>
    <x v="4"/>
    <s v="Recovery Roller"/>
    <n v="1"/>
    <n v="35.729999999999997"/>
    <n v="0.2"/>
    <n v="14.33"/>
    <n v="28.584"/>
    <n v="14.33"/>
    <n v="14.254"/>
    <n v="0.49867058494262523"/>
    <n v="2026"/>
    <x v="3"/>
    <n v="11"/>
    <x v="10"/>
  </r>
  <r>
    <n v="2279"/>
    <x v="333"/>
    <n v="4"/>
    <s v="Nov"/>
    <x v="10"/>
    <x v="0"/>
    <x v="0"/>
    <x v="0"/>
    <x v="2"/>
    <s v="Returning"/>
    <x v="0"/>
    <s v="Trail Bike Light"/>
    <n v="2"/>
    <n v="50.38"/>
    <n v="0.1"/>
    <n v="22.41"/>
    <n v="90.684000000000012"/>
    <n v="44.82"/>
    <n v="45.864000000000011"/>
    <n v="0.50575625248114342"/>
    <n v="2026"/>
    <x v="3"/>
    <n v="11"/>
    <x v="10"/>
  </r>
  <r>
    <n v="2439"/>
    <x v="333"/>
    <n v="4"/>
    <s v="Nov"/>
    <x v="10"/>
    <x v="0"/>
    <x v="0"/>
    <x v="9"/>
    <x v="0"/>
    <s v="Business"/>
    <x v="4"/>
    <s v="Recovery Roller"/>
    <n v="1"/>
    <n v="35.67"/>
    <n v="0.1"/>
    <n v="13.81"/>
    <n v="32.103000000000002"/>
    <n v="13.81"/>
    <n v="18.292999999999999"/>
    <n v="0.5698221350029592"/>
    <n v="2026"/>
    <x v="3"/>
    <n v="11"/>
    <x v="10"/>
  </r>
  <r>
    <n v="2540"/>
    <x v="333"/>
    <n v="4"/>
    <s v="Nov"/>
    <x v="10"/>
    <x v="0"/>
    <x v="1"/>
    <x v="14"/>
    <x v="1"/>
    <s v="Business"/>
    <x v="3"/>
    <s v="Portable Camp Stove"/>
    <n v="12"/>
    <n v="81.150000000000006"/>
    <n v="0.15"/>
    <n v="39.590000000000003"/>
    <n v="827.73"/>
    <n v="475.08000000000004"/>
    <n v="352.65"/>
    <n v="0.42604472472907828"/>
    <n v="2026"/>
    <x v="3"/>
    <n v="11"/>
    <x v="10"/>
  </r>
  <r>
    <n v="2747"/>
    <x v="333"/>
    <n v="4"/>
    <s v="Nov"/>
    <x v="10"/>
    <x v="0"/>
    <x v="0"/>
    <x v="15"/>
    <x v="2"/>
    <s v="Returning"/>
    <x v="3"/>
    <s v="Trail Tent 2P"/>
    <n v="1"/>
    <n v="194.73"/>
    <n v="0"/>
    <n v="104.48"/>
    <n v="194.73"/>
    <n v="104.48"/>
    <n v="90.249999999999986"/>
    <n v="0.46346222975401835"/>
    <n v="2026"/>
    <x v="3"/>
    <n v="11"/>
    <x v="10"/>
  </r>
  <r>
    <n v="3094"/>
    <x v="333"/>
    <n v="4"/>
    <s v="Nov"/>
    <x v="10"/>
    <x v="0"/>
    <x v="1"/>
    <x v="1"/>
    <x v="3"/>
    <s v="Business"/>
    <x v="3"/>
    <s v="Compact Sleeping Bag"/>
    <n v="2"/>
    <n v="122.18"/>
    <n v="0.15"/>
    <n v="61.3"/>
    <n v="207.70600000000002"/>
    <n v="122.6"/>
    <n v="85.106000000000023"/>
    <n v="0.40974261696821479"/>
    <n v="2026"/>
    <x v="3"/>
    <n v="11"/>
    <x v="10"/>
  </r>
  <r>
    <n v="3359"/>
    <x v="333"/>
    <n v="4"/>
    <s v="Nov"/>
    <x v="10"/>
    <x v="0"/>
    <x v="3"/>
    <x v="13"/>
    <x v="0"/>
    <s v="Returning"/>
    <x v="3"/>
    <s v="Portable Camp Stove"/>
    <n v="1"/>
    <n v="83.14"/>
    <n v="0"/>
    <n v="39.369999999999997"/>
    <n v="83.14"/>
    <n v="39.369999999999997"/>
    <n v="43.77"/>
    <n v="0.52646139042578788"/>
    <n v="2026"/>
    <x v="3"/>
    <n v="11"/>
    <x v="10"/>
  </r>
  <r>
    <n v="3473"/>
    <x v="333"/>
    <n v="4"/>
    <s v="Nov"/>
    <x v="10"/>
    <x v="0"/>
    <x v="2"/>
    <x v="5"/>
    <x v="0"/>
    <s v="Returning"/>
    <x v="0"/>
    <s v="Commuter Helmet"/>
    <n v="1"/>
    <n v="80.97"/>
    <n v="0"/>
    <n v="43.64"/>
    <n v="80.97"/>
    <n v="43.64"/>
    <n v="37.33"/>
    <n v="0.4610349512164999"/>
    <n v="2026"/>
    <x v="3"/>
    <n v="11"/>
    <x v="10"/>
  </r>
  <r>
    <n v="3589"/>
    <x v="333"/>
    <n v="4"/>
    <s v="Nov"/>
    <x v="10"/>
    <x v="0"/>
    <x v="0"/>
    <x v="9"/>
    <x v="0"/>
    <s v="New"/>
    <x v="1"/>
    <s v="Trekking Poles"/>
    <n v="1"/>
    <n v="73.03"/>
    <n v="0"/>
    <n v="32.71"/>
    <n v="73.03"/>
    <n v="32.71"/>
    <n v="40.32"/>
    <n v="0.55210187594139393"/>
    <n v="2026"/>
    <x v="3"/>
    <n v="11"/>
    <x v="10"/>
  </r>
  <r>
    <n v="4689"/>
    <x v="333"/>
    <n v="4"/>
    <s v="Nov"/>
    <x v="10"/>
    <x v="0"/>
    <x v="2"/>
    <x v="3"/>
    <x v="0"/>
    <s v="Returning"/>
    <x v="2"/>
    <s v="Packing Cube Set"/>
    <n v="1"/>
    <n v="46.81"/>
    <n v="0.05"/>
    <n v="17.87"/>
    <n v="44.469500000000004"/>
    <n v="17.87"/>
    <n v="26.599500000000003"/>
    <n v="0.59815154206815913"/>
    <n v="2026"/>
    <x v="3"/>
    <n v="11"/>
    <x v="10"/>
  </r>
  <r>
    <n v="4819"/>
    <x v="333"/>
    <n v="4"/>
    <s v="Nov"/>
    <x v="10"/>
    <x v="0"/>
    <x v="3"/>
    <x v="7"/>
    <x v="3"/>
    <s v="New"/>
    <x v="1"/>
    <s v="Summit Backpack 45L"/>
    <n v="2"/>
    <n v="153.51"/>
    <n v="0.15"/>
    <n v="81.290000000000006"/>
    <n v="260.96699999999998"/>
    <n v="162.58000000000001"/>
    <n v="98.386999999999972"/>
    <n v="0.3770093536730697"/>
    <n v="2026"/>
    <x v="3"/>
    <n v="11"/>
    <x v="10"/>
  </r>
  <r>
    <n v="5167"/>
    <x v="333"/>
    <n v="4"/>
    <s v="Nov"/>
    <x v="10"/>
    <x v="0"/>
    <x v="2"/>
    <x v="5"/>
    <x v="3"/>
    <s v="New"/>
    <x v="3"/>
    <s v="Trail Tent 2P"/>
    <n v="2"/>
    <n v="197.5"/>
    <n v="0"/>
    <n v="104.47"/>
    <n v="395"/>
    <n v="208.94"/>
    <n v="186.06"/>
    <n v="0.4710379746835443"/>
    <n v="2026"/>
    <x v="3"/>
    <n v="11"/>
    <x v="10"/>
  </r>
  <r>
    <n v="38"/>
    <x v="334"/>
    <n v="4"/>
    <s v="Dec"/>
    <x v="11"/>
    <x v="0"/>
    <x v="3"/>
    <x v="8"/>
    <x v="1"/>
    <s v="Business"/>
    <x v="1"/>
    <s v="Trail Boots"/>
    <n v="8"/>
    <n v="146.55000000000001"/>
    <n v="0.1"/>
    <n v="78.03"/>
    <n v="1055.1600000000001"/>
    <n v="624.24"/>
    <n v="430.92000000000007"/>
    <n v="0.40839303991811671"/>
    <n v="2026"/>
    <x v="3"/>
    <n v="12"/>
    <x v="11"/>
  </r>
  <r>
    <n v="364"/>
    <x v="334"/>
    <n v="4"/>
    <s v="Dec"/>
    <x v="11"/>
    <x v="0"/>
    <x v="3"/>
    <x v="13"/>
    <x v="0"/>
    <s v="Business"/>
    <x v="0"/>
    <s v="Trail Bike Light"/>
    <n v="2"/>
    <n v="51.83"/>
    <n v="0.15"/>
    <n v="22.02"/>
    <n v="88.11099999999999"/>
    <n v="44.04"/>
    <n v="44.070999999999991"/>
    <n v="0.50017591447151888"/>
    <n v="2026"/>
    <x v="3"/>
    <n v="12"/>
    <x v="11"/>
  </r>
  <r>
    <n v="2040"/>
    <x v="334"/>
    <n v="4"/>
    <s v="Dec"/>
    <x v="11"/>
    <x v="0"/>
    <x v="1"/>
    <x v="12"/>
    <x v="0"/>
    <s v="New"/>
    <x v="1"/>
    <s v="Trail Boots"/>
    <n v="1"/>
    <n v="140.34"/>
    <n v="0.15"/>
    <n v="79.92"/>
    <n v="119.289"/>
    <n v="79.92"/>
    <n v="39.369"/>
    <n v="0.33003043029952467"/>
    <n v="2026"/>
    <x v="3"/>
    <n v="12"/>
    <x v="11"/>
  </r>
  <r>
    <n v="2899"/>
    <x v="334"/>
    <n v="4"/>
    <s v="Dec"/>
    <x v="11"/>
    <x v="0"/>
    <x v="0"/>
    <x v="0"/>
    <x v="0"/>
    <s v="New"/>
    <x v="1"/>
    <s v="Summit Backpack 45L"/>
    <n v="1"/>
    <n v="156.44999999999999"/>
    <n v="0"/>
    <n v="80.56"/>
    <n v="156.44999999999999"/>
    <n v="80.56"/>
    <n v="75.889999999999986"/>
    <n v="0.48507510386705011"/>
    <n v="2026"/>
    <x v="3"/>
    <n v="12"/>
    <x v="11"/>
  </r>
  <r>
    <n v="3199"/>
    <x v="334"/>
    <n v="4"/>
    <s v="Dec"/>
    <x v="11"/>
    <x v="0"/>
    <x v="2"/>
    <x v="16"/>
    <x v="3"/>
    <s v="Returning"/>
    <x v="4"/>
    <s v="Resistance Band Set"/>
    <n v="1"/>
    <n v="41.33"/>
    <n v="0"/>
    <n v="15.03"/>
    <n v="41.33"/>
    <n v="15.03"/>
    <n v="26.299999999999997"/>
    <n v="0.6363416404548754"/>
    <n v="2026"/>
    <x v="3"/>
    <n v="12"/>
    <x v="11"/>
  </r>
  <r>
    <n v="4722"/>
    <x v="334"/>
    <n v="4"/>
    <s v="Dec"/>
    <x v="11"/>
    <x v="0"/>
    <x v="1"/>
    <x v="11"/>
    <x v="2"/>
    <s v="New"/>
    <x v="0"/>
    <s v="Compact Repair Kit"/>
    <n v="1"/>
    <n v="39.479999999999997"/>
    <n v="0.05"/>
    <n v="16.78"/>
    <n v="37.505999999999993"/>
    <n v="16.78"/>
    <n v="20.725999999999992"/>
    <n v="0.55260491654668575"/>
    <n v="2026"/>
    <x v="3"/>
    <n v="12"/>
    <x v="11"/>
  </r>
  <r>
    <n v="1423"/>
    <x v="335"/>
    <n v="4"/>
    <s v="Dec"/>
    <x v="11"/>
    <x v="0"/>
    <x v="2"/>
    <x v="3"/>
    <x v="0"/>
    <s v="Business"/>
    <x v="1"/>
    <s v="Trekking Poles"/>
    <n v="1"/>
    <n v="73.010000000000005"/>
    <n v="0.1"/>
    <n v="31.51"/>
    <n v="65.709000000000003"/>
    <n v="31.51"/>
    <n v="34.198999999999998"/>
    <n v="0.52046142841924237"/>
    <n v="2026"/>
    <x v="3"/>
    <n v="12"/>
    <x v="11"/>
  </r>
  <r>
    <n v="1505"/>
    <x v="335"/>
    <n v="4"/>
    <s v="Dec"/>
    <x v="11"/>
    <x v="0"/>
    <x v="0"/>
    <x v="15"/>
    <x v="0"/>
    <s v="Business"/>
    <x v="4"/>
    <s v="Resistance Band Set"/>
    <n v="2"/>
    <n v="40.86"/>
    <n v="0.05"/>
    <n v="15.06"/>
    <n v="77.634"/>
    <n v="30.12"/>
    <n v="47.513999999999996"/>
    <n v="0.6120256588608084"/>
    <n v="2026"/>
    <x v="3"/>
    <n v="12"/>
    <x v="11"/>
  </r>
  <r>
    <n v="1664"/>
    <x v="335"/>
    <n v="4"/>
    <s v="Dec"/>
    <x v="11"/>
    <x v="0"/>
    <x v="2"/>
    <x v="5"/>
    <x v="3"/>
    <s v="Returning"/>
    <x v="3"/>
    <s v="Trail Tent 2P"/>
    <n v="6"/>
    <n v="194.79"/>
    <n v="0"/>
    <n v="105.73"/>
    <n v="1168.74"/>
    <n v="634.38"/>
    <n v="534.36"/>
    <n v="0.45721032907233433"/>
    <n v="2026"/>
    <x v="3"/>
    <n v="12"/>
    <x v="11"/>
  </r>
  <r>
    <n v="2035"/>
    <x v="335"/>
    <n v="4"/>
    <s v="Dec"/>
    <x v="11"/>
    <x v="0"/>
    <x v="3"/>
    <x v="13"/>
    <x v="0"/>
    <s v="New"/>
    <x v="3"/>
    <s v="Portable Camp Stove"/>
    <n v="4"/>
    <n v="80.98"/>
    <n v="0.2"/>
    <n v="38.6"/>
    <n v="259.13600000000002"/>
    <n v="154.4"/>
    <n v="104.73600000000002"/>
    <n v="0.40417387009138062"/>
    <n v="2026"/>
    <x v="3"/>
    <n v="12"/>
    <x v="11"/>
  </r>
  <r>
    <n v="2094"/>
    <x v="335"/>
    <n v="4"/>
    <s v="Dec"/>
    <x v="11"/>
    <x v="0"/>
    <x v="0"/>
    <x v="15"/>
    <x v="0"/>
    <s v="New"/>
    <x v="3"/>
    <s v="Trail Tent 2P"/>
    <n v="3"/>
    <n v="196.48"/>
    <n v="0.05"/>
    <n v="107.2"/>
    <n v="559.96799999999996"/>
    <n v="321.60000000000002"/>
    <n v="238.36799999999994"/>
    <n v="0.42568146751242919"/>
    <n v="2026"/>
    <x v="3"/>
    <n v="12"/>
    <x v="11"/>
  </r>
  <r>
    <n v="2204"/>
    <x v="335"/>
    <n v="4"/>
    <s v="Dec"/>
    <x v="11"/>
    <x v="0"/>
    <x v="0"/>
    <x v="9"/>
    <x v="2"/>
    <s v="New"/>
    <x v="2"/>
    <s v="Packing Cube Set"/>
    <n v="2"/>
    <n v="46.63"/>
    <n v="0"/>
    <n v="18.68"/>
    <n v="93.26"/>
    <n v="37.36"/>
    <n v="55.900000000000006"/>
    <n v="0.59939952820072917"/>
    <n v="2026"/>
    <x v="3"/>
    <n v="12"/>
    <x v="11"/>
  </r>
  <r>
    <n v="3921"/>
    <x v="335"/>
    <n v="4"/>
    <s v="Dec"/>
    <x v="11"/>
    <x v="0"/>
    <x v="2"/>
    <x v="5"/>
    <x v="1"/>
    <s v="Business"/>
    <x v="1"/>
    <s v="Trail Boots"/>
    <n v="12"/>
    <n v="142.93"/>
    <n v="0.1"/>
    <n v="79.81"/>
    <n v="1543.644"/>
    <n v="957.72"/>
    <n v="585.92399999999998"/>
    <n v="0.37957197384889263"/>
    <n v="2026"/>
    <x v="3"/>
    <n v="12"/>
    <x v="11"/>
  </r>
  <r>
    <n v="3999"/>
    <x v="335"/>
    <n v="4"/>
    <s v="Dec"/>
    <x v="11"/>
    <x v="0"/>
    <x v="1"/>
    <x v="12"/>
    <x v="2"/>
    <s v="Returning"/>
    <x v="1"/>
    <s v="Summit Backpack 45L"/>
    <n v="2"/>
    <n v="153.97"/>
    <n v="0"/>
    <n v="79.45"/>
    <n v="307.94"/>
    <n v="158.9"/>
    <n v="149.04"/>
    <n v="0.48399038773787101"/>
    <n v="2026"/>
    <x v="3"/>
    <n v="12"/>
    <x v="11"/>
  </r>
  <r>
    <n v="4546"/>
    <x v="335"/>
    <n v="4"/>
    <s v="Dec"/>
    <x v="11"/>
    <x v="0"/>
    <x v="3"/>
    <x v="13"/>
    <x v="0"/>
    <s v="Returning"/>
    <x v="3"/>
    <s v="Alpine Tent 4P"/>
    <n v="1"/>
    <n v="344.63"/>
    <n v="0.05"/>
    <n v="189.22"/>
    <n v="327.39849999999996"/>
    <n v="189.22"/>
    <n v="138.17849999999996"/>
    <n v="0.42204988721695419"/>
    <n v="2026"/>
    <x v="3"/>
    <n v="12"/>
    <x v="11"/>
  </r>
  <r>
    <n v="158"/>
    <x v="336"/>
    <n v="4"/>
    <s v="Dec"/>
    <x v="11"/>
    <x v="0"/>
    <x v="3"/>
    <x v="13"/>
    <x v="0"/>
    <s v="New"/>
    <x v="2"/>
    <s v="Packing Cube Set"/>
    <n v="2"/>
    <n v="46.51"/>
    <n v="0.05"/>
    <n v="18.73"/>
    <n v="88.368999999999986"/>
    <n v="37.46"/>
    <n v="50.908999999999985"/>
    <n v="0.57609568966492763"/>
    <n v="2026"/>
    <x v="3"/>
    <n v="12"/>
    <x v="11"/>
  </r>
  <r>
    <n v="1972"/>
    <x v="336"/>
    <n v="4"/>
    <s v="Dec"/>
    <x v="11"/>
    <x v="0"/>
    <x v="0"/>
    <x v="9"/>
    <x v="1"/>
    <s v="Business"/>
    <x v="0"/>
    <s v="Commuter Helmet"/>
    <n v="6"/>
    <n v="80.17"/>
    <n v="0.1"/>
    <n v="42.67"/>
    <n v="432.91800000000001"/>
    <n v="256.02"/>
    <n v="176.89800000000002"/>
    <n v="0.40861779828974543"/>
    <n v="2026"/>
    <x v="3"/>
    <n v="12"/>
    <x v="11"/>
  </r>
  <r>
    <n v="3196"/>
    <x v="336"/>
    <n v="4"/>
    <s v="Dec"/>
    <x v="11"/>
    <x v="0"/>
    <x v="3"/>
    <x v="13"/>
    <x v="0"/>
    <s v="New"/>
    <x v="3"/>
    <s v="Compact Sleeping Bag"/>
    <n v="2"/>
    <n v="124.62"/>
    <n v="0.1"/>
    <n v="58.91"/>
    <n v="224.316"/>
    <n v="117.82"/>
    <n v="106.49600000000001"/>
    <n v="0.47475882237557737"/>
    <n v="2026"/>
    <x v="3"/>
    <n v="12"/>
    <x v="11"/>
  </r>
  <r>
    <n v="3722"/>
    <x v="336"/>
    <n v="4"/>
    <s v="Dec"/>
    <x v="11"/>
    <x v="0"/>
    <x v="2"/>
    <x v="3"/>
    <x v="0"/>
    <s v="Returning"/>
    <x v="1"/>
    <s v="Trail Boots"/>
    <n v="1"/>
    <n v="144.78"/>
    <n v="0.15"/>
    <n v="81.53"/>
    <n v="123.063"/>
    <n v="81.53"/>
    <n v="41.533000000000001"/>
    <n v="0.33749380398657597"/>
    <n v="2026"/>
    <x v="3"/>
    <n v="12"/>
    <x v="11"/>
  </r>
  <r>
    <n v="4201"/>
    <x v="336"/>
    <n v="4"/>
    <s v="Dec"/>
    <x v="11"/>
    <x v="0"/>
    <x v="3"/>
    <x v="7"/>
    <x v="0"/>
    <s v="Business"/>
    <x v="2"/>
    <s v="Carry-On Duffel"/>
    <n v="1"/>
    <n v="133.80000000000001"/>
    <n v="0"/>
    <n v="66.349999999999994"/>
    <n v="133.80000000000001"/>
    <n v="66.349999999999994"/>
    <n v="67.450000000000017"/>
    <n v="0.50411061285500758"/>
    <n v="2026"/>
    <x v="3"/>
    <n v="12"/>
    <x v="11"/>
  </r>
  <r>
    <n v="4498"/>
    <x v="336"/>
    <n v="4"/>
    <s v="Dec"/>
    <x v="11"/>
    <x v="0"/>
    <x v="3"/>
    <x v="7"/>
    <x v="2"/>
    <s v="New"/>
    <x v="3"/>
    <s v="Compact Sleeping Bag"/>
    <n v="1"/>
    <n v="124.93"/>
    <n v="0"/>
    <n v="59.41"/>
    <n v="124.93"/>
    <n v="59.41"/>
    <n v="65.52000000000001"/>
    <n v="0.52445369406867848"/>
    <n v="2026"/>
    <x v="3"/>
    <n v="12"/>
    <x v="11"/>
  </r>
  <r>
    <n v="4791"/>
    <x v="336"/>
    <n v="4"/>
    <s v="Dec"/>
    <x v="11"/>
    <x v="0"/>
    <x v="1"/>
    <x v="12"/>
    <x v="0"/>
    <s v="New"/>
    <x v="1"/>
    <s v="Trekking Poles"/>
    <n v="2"/>
    <n v="70.59"/>
    <n v="0.1"/>
    <n v="32.68"/>
    <n v="127.06200000000001"/>
    <n v="65.36"/>
    <n v="61.702000000000012"/>
    <n v="0.48560545245628123"/>
    <n v="2026"/>
    <x v="3"/>
    <n v="12"/>
    <x v="11"/>
  </r>
  <r>
    <n v="614"/>
    <x v="337"/>
    <n v="4"/>
    <s v="Dec"/>
    <x v="11"/>
    <x v="0"/>
    <x v="3"/>
    <x v="7"/>
    <x v="0"/>
    <s v="Returning"/>
    <x v="1"/>
    <s v="Summit Backpack 45L"/>
    <n v="2"/>
    <n v="151.05000000000001"/>
    <n v="0.15"/>
    <n v="80.36"/>
    <n v="256.78500000000003"/>
    <n v="160.72"/>
    <n v="96.065000000000026"/>
    <n v="0.37410674299511271"/>
    <n v="2026"/>
    <x v="3"/>
    <n v="12"/>
    <x v="11"/>
  </r>
  <r>
    <n v="2301"/>
    <x v="337"/>
    <n v="4"/>
    <s v="Dec"/>
    <x v="11"/>
    <x v="0"/>
    <x v="3"/>
    <x v="7"/>
    <x v="0"/>
    <s v="Returning"/>
    <x v="3"/>
    <s v="Compact Sleeping Bag"/>
    <n v="2"/>
    <n v="120.37"/>
    <n v="0.2"/>
    <n v="59.39"/>
    <n v="192.59200000000001"/>
    <n v="118.78"/>
    <n v="73.812000000000012"/>
    <n v="0.3832557946332143"/>
    <n v="2026"/>
    <x v="3"/>
    <n v="12"/>
    <x v="11"/>
  </r>
  <r>
    <n v="4430"/>
    <x v="337"/>
    <n v="4"/>
    <s v="Dec"/>
    <x v="11"/>
    <x v="0"/>
    <x v="1"/>
    <x v="1"/>
    <x v="0"/>
    <s v="Returning"/>
    <x v="3"/>
    <s v="Trail Tent 2P"/>
    <n v="3"/>
    <n v="193.8"/>
    <n v="0"/>
    <n v="104.55"/>
    <n v="581.40000000000009"/>
    <n v="313.64999999999998"/>
    <n v="267.75000000000011"/>
    <n v="0.46052631578947378"/>
    <n v="2026"/>
    <x v="3"/>
    <n v="12"/>
    <x v="11"/>
  </r>
  <r>
    <n v="318"/>
    <x v="338"/>
    <n v="4"/>
    <s v="Dec"/>
    <x v="11"/>
    <x v="0"/>
    <x v="3"/>
    <x v="13"/>
    <x v="0"/>
    <s v="Business"/>
    <x v="1"/>
    <s v="Trail Boots"/>
    <n v="1"/>
    <n v="146.08000000000001"/>
    <n v="0.1"/>
    <n v="81.540000000000006"/>
    <n v="131.47200000000001"/>
    <n v="81.540000000000006"/>
    <n v="49.932000000000002"/>
    <n v="0.37979189485213583"/>
    <n v="2026"/>
    <x v="3"/>
    <n v="12"/>
    <x v="11"/>
  </r>
  <r>
    <n v="782"/>
    <x v="338"/>
    <n v="4"/>
    <s v="Dec"/>
    <x v="11"/>
    <x v="0"/>
    <x v="3"/>
    <x v="7"/>
    <x v="1"/>
    <s v="Business"/>
    <x v="0"/>
    <s v="Cycling Pack 12L"/>
    <n v="4"/>
    <n v="101.17"/>
    <n v="0.15"/>
    <n v="50.48"/>
    <n v="343.97800000000001"/>
    <n v="201.92"/>
    <n v="142.05800000000002"/>
    <n v="0.41298571420265257"/>
    <n v="2026"/>
    <x v="3"/>
    <n v="12"/>
    <x v="11"/>
  </r>
  <r>
    <n v="1402"/>
    <x v="338"/>
    <n v="4"/>
    <s v="Dec"/>
    <x v="11"/>
    <x v="0"/>
    <x v="1"/>
    <x v="6"/>
    <x v="2"/>
    <s v="New"/>
    <x v="3"/>
    <s v="Compact Sleeping Bag"/>
    <n v="2"/>
    <n v="121.64"/>
    <n v="0"/>
    <n v="61.94"/>
    <n v="243.28"/>
    <n v="123.88"/>
    <n v="119.4"/>
    <n v="0.49079250246629402"/>
    <n v="2026"/>
    <x v="3"/>
    <n v="12"/>
    <x v="11"/>
  </r>
  <r>
    <n v="1824"/>
    <x v="338"/>
    <n v="4"/>
    <s v="Dec"/>
    <x v="11"/>
    <x v="0"/>
    <x v="1"/>
    <x v="1"/>
    <x v="0"/>
    <s v="Returning"/>
    <x v="2"/>
    <s v="Travel Backpack 35L"/>
    <n v="1"/>
    <n v="165.1"/>
    <n v="0.05"/>
    <n v="85.23"/>
    <n v="156.845"/>
    <n v="85.23"/>
    <n v="71.614999999999995"/>
    <n v="0.45659727756702473"/>
    <n v="2026"/>
    <x v="3"/>
    <n v="12"/>
    <x v="11"/>
  </r>
  <r>
    <n v="2141"/>
    <x v="338"/>
    <n v="4"/>
    <s v="Dec"/>
    <x v="11"/>
    <x v="0"/>
    <x v="3"/>
    <x v="13"/>
    <x v="0"/>
    <s v="New"/>
    <x v="3"/>
    <s v="Trail Tent 2P"/>
    <n v="3"/>
    <n v="194.07"/>
    <n v="0.1"/>
    <n v="102.37"/>
    <n v="523.98900000000003"/>
    <n v="307.11"/>
    <n v="216.87900000000002"/>
    <n v="0.4138999101126169"/>
    <n v="2026"/>
    <x v="3"/>
    <n v="12"/>
    <x v="11"/>
  </r>
  <r>
    <n v="3517"/>
    <x v="338"/>
    <n v="4"/>
    <s v="Dec"/>
    <x v="11"/>
    <x v="0"/>
    <x v="3"/>
    <x v="13"/>
    <x v="3"/>
    <s v="New"/>
    <x v="1"/>
    <s v="Summit Backpack 45L"/>
    <n v="1"/>
    <n v="152.44"/>
    <n v="0.1"/>
    <n v="76.91"/>
    <n v="137.196"/>
    <n v="76.91"/>
    <n v="60.286000000000001"/>
    <n v="0.43941514329863846"/>
    <n v="2026"/>
    <x v="3"/>
    <n v="12"/>
    <x v="11"/>
  </r>
  <r>
    <n v="4055"/>
    <x v="338"/>
    <n v="4"/>
    <s v="Dec"/>
    <x v="11"/>
    <x v="0"/>
    <x v="1"/>
    <x v="12"/>
    <x v="0"/>
    <s v="Returning"/>
    <x v="3"/>
    <s v="Compact Sleeping Bag"/>
    <n v="1"/>
    <n v="123.82"/>
    <n v="0.05"/>
    <n v="59.19"/>
    <n v="117.62899999999999"/>
    <n v="59.19"/>
    <n v="58.438999999999993"/>
    <n v="0.49680775999115862"/>
    <n v="2026"/>
    <x v="3"/>
    <n v="12"/>
    <x v="11"/>
  </r>
  <r>
    <n v="4168"/>
    <x v="338"/>
    <n v="4"/>
    <s v="Dec"/>
    <x v="11"/>
    <x v="0"/>
    <x v="0"/>
    <x v="0"/>
    <x v="0"/>
    <s v="New"/>
    <x v="1"/>
    <s v="Trekking Poles"/>
    <n v="4"/>
    <n v="71.12"/>
    <n v="0.05"/>
    <n v="31.93"/>
    <n v="270.25600000000003"/>
    <n v="127.72"/>
    <n v="142.53600000000003"/>
    <n v="0.52741104730329769"/>
    <n v="2026"/>
    <x v="3"/>
    <n v="12"/>
    <x v="11"/>
  </r>
  <r>
    <n v="4317"/>
    <x v="338"/>
    <n v="4"/>
    <s v="Dec"/>
    <x v="11"/>
    <x v="0"/>
    <x v="2"/>
    <x v="16"/>
    <x v="3"/>
    <s v="Returning"/>
    <x v="1"/>
    <s v="Trekking Poles"/>
    <n v="1"/>
    <n v="71.55"/>
    <n v="0.1"/>
    <n v="32.07"/>
    <n v="64.394999999999996"/>
    <n v="32.07"/>
    <n v="32.324999999999996"/>
    <n v="0.50197996738877237"/>
    <n v="2026"/>
    <x v="3"/>
    <n v="12"/>
    <x v="11"/>
  </r>
  <r>
    <n v="4879"/>
    <x v="338"/>
    <n v="4"/>
    <s v="Dec"/>
    <x v="11"/>
    <x v="0"/>
    <x v="2"/>
    <x v="2"/>
    <x v="3"/>
    <s v="Returning"/>
    <x v="1"/>
    <s v="Trekking Poles"/>
    <n v="2"/>
    <n v="70.239999999999995"/>
    <n v="0.1"/>
    <n v="33.29"/>
    <n v="126.43199999999999"/>
    <n v="66.58"/>
    <n v="59.85199999999999"/>
    <n v="0.47339281194634264"/>
    <n v="2026"/>
    <x v="3"/>
    <n v="12"/>
    <x v="11"/>
  </r>
  <r>
    <n v="467"/>
    <x v="339"/>
    <n v="4"/>
    <s v="Dec"/>
    <x v="11"/>
    <x v="0"/>
    <x v="0"/>
    <x v="0"/>
    <x v="3"/>
    <s v="Returning"/>
    <x v="0"/>
    <s v="Trail Bike Light"/>
    <n v="2"/>
    <n v="50.68"/>
    <n v="0.15"/>
    <n v="22.41"/>
    <n v="86.155999999999992"/>
    <n v="44.82"/>
    <n v="41.335999999999991"/>
    <n v="0.47978086262129155"/>
    <n v="2026"/>
    <x v="3"/>
    <n v="12"/>
    <x v="11"/>
  </r>
  <r>
    <n v="825"/>
    <x v="339"/>
    <n v="4"/>
    <s v="Dec"/>
    <x v="11"/>
    <x v="0"/>
    <x v="3"/>
    <x v="7"/>
    <x v="0"/>
    <s v="New"/>
    <x v="0"/>
    <s v="Cycling Pack 12L"/>
    <n v="1"/>
    <n v="101.26"/>
    <n v="0"/>
    <n v="51.7"/>
    <n v="101.26"/>
    <n v="51.7"/>
    <n v="49.56"/>
    <n v="0.4894331424056883"/>
    <n v="2026"/>
    <x v="3"/>
    <n v="12"/>
    <x v="11"/>
  </r>
  <r>
    <n v="2346"/>
    <x v="339"/>
    <n v="4"/>
    <s v="Dec"/>
    <x v="11"/>
    <x v="0"/>
    <x v="0"/>
    <x v="0"/>
    <x v="3"/>
    <s v="Business"/>
    <x v="2"/>
    <s v="Packing Cube Set"/>
    <n v="2"/>
    <n v="46.01"/>
    <n v="0.05"/>
    <n v="18.399999999999999"/>
    <n v="87.418999999999997"/>
    <n v="36.799999999999997"/>
    <n v="50.619"/>
    <n v="0.57903888170763795"/>
    <n v="2026"/>
    <x v="3"/>
    <n v="12"/>
    <x v="11"/>
  </r>
  <r>
    <n v="3095"/>
    <x v="339"/>
    <n v="4"/>
    <s v="Dec"/>
    <x v="11"/>
    <x v="0"/>
    <x v="1"/>
    <x v="12"/>
    <x v="0"/>
    <s v="New"/>
    <x v="2"/>
    <s v="Carry-On Duffel"/>
    <n v="2"/>
    <n v="131.97999999999999"/>
    <n v="0.1"/>
    <n v="68.02"/>
    <n v="237.56399999999999"/>
    <n v="136.04"/>
    <n v="101.524"/>
    <n v="0.42735431294303855"/>
    <n v="2026"/>
    <x v="3"/>
    <n v="12"/>
    <x v="11"/>
  </r>
  <r>
    <n v="3580"/>
    <x v="339"/>
    <n v="4"/>
    <s v="Dec"/>
    <x v="11"/>
    <x v="0"/>
    <x v="3"/>
    <x v="7"/>
    <x v="2"/>
    <s v="New"/>
    <x v="1"/>
    <s v="Trekking Poles"/>
    <n v="2"/>
    <n v="73.16"/>
    <n v="0.15"/>
    <n v="32.64"/>
    <n v="124.37199999999999"/>
    <n v="65.28"/>
    <n v="59.091999999999985"/>
    <n v="0.47512301804264617"/>
    <n v="2026"/>
    <x v="3"/>
    <n v="12"/>
    <x v="11"/>
  </r>
  <r>
    <n v="4672"/>
    <x v="339"/>
    <n v="4"/>
    <s v="Dec"/>
    <x v="11"/>
    <x v="0"/>
    <x v="1"/>
    <x v="6"/>
    <x v="0"/>
    <s v="Business"/>
    <x v="2"/>
    <s v="Packing Cube Set"/>
    <n v="2"/>
    <n v="47.43"/>
    <n v="0.05"/>
    <n v="18.63"/>
    <n v="90.11699999999999"/>
    <n v="37.26"/>
    <n v="52.856999999999992"/>
    <n v="0.58653750124837711"/>
    <n v="2026"/>
    <x v="3"/>
    <n v="12"/>
    <x v="11"/>
  </r>
  <r>
    <n v="533"/>
    <x v="340"/>
    <n v="4"/>
    <s v="Dec"/>
    <x v="11"/>
    <x v="0"/>
    <x v="0"/>
    <x v="9"/>
    <x v="0"/>
    <s v="New"/>
    <x v="2"/>
    <s v="Insulated Bottle"/>
    <n v="1"/>
    <n v="35.93"/>
    <n v="0.05"/>
    <n v="13.23"/>
    <n v="34.133499999999998"/>
    <n v="13.23"/>
    <n v="20.903499999999998"/>
    <n v="0.6124042363074399"/>
    <n v="2026"/>
    <x v="3"/>
    <n v="12"/>
    <x v="11"/>
  </r>
  <r>
    <n v="2160"/>
    <x v="340"/>
    <n v="4"/>
    <s v="Dec"/>
    <x v="11"/>
    <x v="0"/>
    <x v="0"/>
    <x v="15"/>
    <x v="3"/>
    <s v="Returning"/>
    <x v="2"/>
    <s v="Insulated Bottle"/>
    <n v="1"/>
    <n v="35.53"/>
    <n v="0.05"/>
    <n v="13.28"/>
    <n v="33.753500000000003"/>
    <n v="13.28"/>
    <n v="20.473500000000001"/>
    <n v="0.6065593197742456"/>
    <n v="2026"/>
    <x v="3"/>
    <n v="12"/>
    <x v="11"/>
  </r>
  <r>
    <n v="2841"/>
    <x v="340"/>
    <n v="4"/>
    <s v="Dec"/>
    <x v="11"/>
    <x v="0"/>
    <x v="1"/>
    <x v="14"/>
    <x v="0"/>
    <s v="New"/>
    <x v="3"/>
    <s v="Trail Tent 2P"/>
    <n v="3"/>
    <n v="196.97"/>
    <n v="0.15"/>
    <n v="101.88"/>
    <n v="502.27349999999996"/>
    <n v="305.64"/>
    <n v="196.63349999999997"/>
    <n v="0.39148690902466482"/>
    <n v="2026"/>
    <x v="3"/>
    <n v="12"/>
    <x v="11"/>
  </r>
  <r>
    <n v="3433"/>
    <x v="340"/>
    <n v="4"/>
    <s v="Dec"/>
    <x v="11"/>
    <x v="0"/>
    <x v="0"/>
    <x v="0"/>
    <x v="0"/>
    <s v="New"/>
    <x v="2"/>
    <s v="Insulated Bottle"/>
    <n v="2"/>
    <n v="37.020000000000003"/>
    <n v="0.2"/>
    <n v="13.39"/>
    <n v="59.232000000000006"/>
    <n v="26.78"/>
    <n v="32.452000000000005"/>
    <n v="0.5478795245813074"/>
    <n v="2026"/>
    <x v="3"/>
    <n v="12"/>
    <x v="11"/>
  </r>
  <r>
    <n v="3763"/>
    <x v="340"/>
    <n v="4"/>
    <s v="Dec"/>
    <x v="11"/>
    <x v="0"/>
    <x v="1"/>
    <x v="14"/>
    <x v="0"/>
    <s v="New"/>
    <x v="2"/>
    <s v="Packing Cube Set"/>
    <n v="4"/>
    <n v="47.22"/>
    <n v="0"/>
    <n v="18.420000000000002"/>
    <n v="188.88"/>
    <n v="73.680000000000007"/>
    <n v="115.19999999999999"/>
    <n v="0.60991105463786521"/>
    <n v="2026"/>
    <x v="3"/>
    <n v="12"/>
    <x v="11"/>
  </r>
  <r>
    <n v="706"/>
    <x v="341"/>
    <n v="4"/>
    <s v="Dec"/>
    <x v="11"/>
    <x v="0"/>
    <x v="1"/>
    <x v="12"/>
    <x v="2"/>
    <s v="Returning"/>
    <x v="2"/>
    <s v="Packing Cube Set"/>
    <n v="4"/>
    <n v="46.48"/>
    <n v="0.1"/>
    <n v="18.66"/>
    <n v="167.328"/>
    <n v="74.64"/>
    <n v="92.688000000000002"/>
    <n v="0.55393000573723461"/>
    <n v="2026"/>
    <x v="3"/>
    <n v="12"/>
    <x v="11"/>
  </r>
  <r>
    <n v="1086"/>
    <x v="341"/>
    <n v="4"/>
    <s v="Dec"/>
    <x v="11"/>
    <x v="0"/>
    <x v="3"/>
    <x v="13"/>
    <x v="1"/>
    <s v="Business"/>
    <x v="1"/>
    <s v="Trail Boots"/>
    <n v="12"/>
    <n v="146.99"/>
    <n v="0.15"/>
    <n v="79.239999999999995"/>
    <n v="1499.298"/>
    <n v="950.87999999999988"/>
    <n v="548.41800000000012"/>
    <n v="0.36578318653129671"/>
    <n v="2026"/>
    <x v="3"/>
    <n v="12"/>
    <x v="11"/>
  </r>
  <r>
    <n v="1204"/>
    <x v="341"/>
    <n v="4"/>
    <s v="Dec"/>
    <x v="11"/>
    <x v="0"/>
    <x v="2"/>
    <x v="10"/>
    <x v="0"/>
    <s v="New"/>
    <x v="4"/>
    <s v="Resistance Band Set"/>
    <n v="1"/>
    <n v="40.29"/>
    <n v="0"/>
    <n v="15.07"/>
    <n v="40.29"/>
    <n v="15.07"/>
    <n v="25.22"/>
    <n v="0.62596177711590961"/>
    <n v="2026"/>
    <x v="3"/>
    <n v="12"/>
    <x v="11"/>
  </r>
  <r>
    <n v="1451"/>
    <x v="341"/>
    <n v="4"/>
    <s v="Dec"/>
    <x v="11"/>
    <x v="0"/>
    <x v="0"/>
    <x v="0"/>
    <x v="1"/>
    <s v="Business"/>
    <x v="3"/>
    <s v="Compact Sleeping Bag"/>
    <n v="4"/>
    <n v="125.82"/>
    <n v="0.15"/>
    <n v="61.39"/>
    <n v="427.78799999999995"/>
    <n v="245.56"/>
    <n v="182.22799999999995"/>
    <n v="0.42597735326844133"/>
    <n v="2026"/>
    <x v="3"/>
    <n v="12"/>
    <x v="11"/>
  </r>
  <r>
    <n v="1650"/>
    <x v="341"/>
    <n v="4"/>
    <s v="Dec"/>
    <x v="11"/>
    <x v="0"/>
    <x v="1"/>
    <x v="1"/>
    <x v="0"/>
    <s v="New"/>
    <x v="2"/>
    <s v="Insulated Bottle"/>
    <n v="3"/>
    <n v="36.25"/>
    <n v="0"/>
    <n v="13.67"/>
    <n v="108.75"/>
    <n v="41.01"/>
    <n v="67.740000000000009"/>
    <n v="0.62289655172413805"/>
    <n v="2026"/>
    <x v="3"/>
    <n v="12"/>
    <x v="11"/>
  </r>
  <r>
    <n v="1740"/>
    <x v="341"/>
    <n v="4"/>
    <s v="Dec"/>
    <x v="11"/>
    <x v="0"/>
    <x v="2"/>
    <x v="10"/>
    <x v="3"/>
    <s v="Returning"/>
    <x v="2"/>
    <s v="Travel Backpack 35L"/>
    <n v="1"/>
    <n v="165.29"/>
    <n v="0.05"/>
    <n v="89.92"/>
    <n v="157.02549999999999"/>
    <n v="89.92"/>
    <n v="67.105499999999992"/>
    <n v="0.42735415585366704"/>
    <n v="2026"/>
    <x v="3"/>
    <n v="12"/>
    <x v="11"/>
  </r>
  <r>
    <n v="3191"/>
    <x v="341"/>
    <n v="4"/>
    <s v="Dec"/>
    <x v="11"/>
    <x v="0"/>
    <x v="3"/>
    <x v="8"/>
    <x v="0"/>
    <s v="New"/>
    <x v="3"/>
    <s v="Portable Camp Stove"/>
    <n v="1"/>
    <n v="82.89"/>
    <n v="0.15"/>
    <n v="38.51"/>
    <n v="70.456500000000005"/>
    <n v="38.51"/>
    <n v="31.946500000000007"/>
    <n v="0.45342161475520365"/>
    <n v="2026"/>
    <x v="3"/>
    <n v="12"/>
    <x v="11"/>
  </r>
  <r>
    <n v="3662"/>
    <x v="341"/>
    <n v="4"/>
    <s v="Dec"/>
    <x v="11"/>
    <x v="0"/>
    <x v="1"/>
    <x v="6"/>
    <x v="0"/>
    <s v="Business"/>
    <x v="3"/>
    <s v="Trail Tent 2P"/>
    <n v="1"/>
    <n v="199.66"/>
    <n v="0"/>
    <n v="103.15"/>
    <n v="199.66"/>
    <n v="103.15"/>
    <n v="96.509999999999991"/>
    <n v="0.48337173194430527"/>
    <n v="2026"/>
    <x v="3"/>
    <n v="12"/>
    <x v="11"/>
  </r>
  <r>
    <n v="3922"/>
    <x v="341"/>
    <n v="4"/>
    <s v="Dec"/>
    <x v="11"/>
    <x v="0"/>
    <x v="3"/>
    <x v="8"/>
    <x v="2"/>
    <s v="New"/>
    <x v="1"/>
    <s v="Trail Boots"/>
    <n v="2"/>
    <n v="146.25"/>
    <n v="0.05"/>
    <n v="77.3"/>
    <n v="277.875"/>
    <n v="154.6"/>
    <n v="123.27500000000001"/>
    <n v="0.44363472784525421"/>
    <n v="2026"/>
    <x v="3"/>
    <n v="12"/>
    <x v="11"/>
  </r>
  <r>
    <n v="4022"/>
    <x v="341"/>
    <n v="4"/>
    <s v="Dec"/>
    <x v="11"/>
    <x v="0"/>
    <x v="0"/>
    <x v="9"/>
    <x v="3"/>
    <s v="Returning"/>
    <x v="3"/>
    <s v="Alpine Tent 4P"/>
    <n v="1"/>
    <n v="333.51"/>
    <n v="0.2"/>
    <n v="199.91"/>
    <n v="266.80799999999999"/>
    <n v="199.91"/>
    <n v="66.897999999999996"/>
    <n v="0.25073461065635211"/>
    <n v="2026"/>
    <x v="3"/>
    <n v="12"/>
    <x v="11"/>
  </r>
  <r>
    <n v="4366"/>
    <x v="341"/>
    <n v="4"/>
    <s v="Dec"/>
    <x v="11"/>
    <x v="0"/>
    <x v="1"/>
    <x v="12"/>
    <x v="2"/>
    <s v="New"/>
    <x v="1"/>
    <s v="Summit Backpack 45L"/>
    <n v="1"/>
    <n v="151.97"/>
    <n v="0.05"/>
    <n v="80.239999999999995"/>
    <n v="144.3715"/>
    <n v="80.239999999999995"/>
    <n v="64.131500000000003"/>
    <n v="0.44421163456776441"/>
    <n v="2026"/>
    <x v="3"/>
    <n v="12"/>
    <x v="11"/>
  </r>
  <r>
    <n v="4880"/>
    <x v="341"/>
    <n v="4"/>
    <s v="Dec"/>
    <x v="11"/>
    <x v="0"/>
    <x v="3"/>
    <x v="13"/>
    <x v="2"/>
    <s v="New"/>
    <x v="0"/>
    <s v="Compact Repair Kit"/>
    <n v="1"/>
    <n v="41.07"/>
    <n v="0"/>
    <n v="16.600000000000001"/>
    <n v="41.07"/>
    <n v="16.600000000000001"/>
    <n v="24.47"/>
    <n v="0.59581202824446067"/>
    <n v="2026"/>
    <x v="3"/>
    <n v="12"/>
    <x v="11"/>
  </r>
  <r>
    <n v="5127"/>
    <x v="341"/>
    <n v="4"/>
    <s v="Dec"/>
    <x v="11"/>
    <x v="0"/>
    <x v="1"/>
    <x v="11"/>
    <x v="3"/>
    <s v="Returning"/>
    <x v="3"/>
    <s v="Compact Sleeping Bag"/>
    <n v="1"/>
    <n v="122.65"/>
    <n v="0"/>
    <n v="58.9"/>
    <n v="122.65"/>
    <n v="58.9"/>
    <n v="63.750000000000007"/>
    <n v="0.51977170811251527"/>
    <n v="2026"/>
    <x v="3"/>
    <n v="12"/>
    <x v="11"/>
  </r>
  <r>
    <n v="13"/>
    <x v="342"/>
    <n v="4"/>
    <s v="Dec"/>
    <x v="11"/>
    <x v="0"/>
    <x v="1"/>
    <x v="6"/>
    <x v="0"/>
    <s v="Returning"/>
    <x v="1"/>
    <s v="Trail Boots"/>
    <n v="6"/>
    <n v="143.16"/>
    <n v="0.15"/>
    <n v="80.349999999999994"/>
    <n v="730.11599999999999"/>
    <n v="482.09999999999997"/>
    <n v="248.01600000000002"/>
    <n v="0.33969396643820987"/>
    <n v="2026"/>
    <x v="3"/>
    <n v="12"/>
    <x v="11"/>
  </r>
  <r>
    <n v="102"/>
    <x v="342"/>
    <n v="4"/>
    <s v="Dec"/>
    <x v="11"/>
    <x v="0"/>
    <x v="2"/>
    <x v="5"/>
    <x v="2"/>
    <s v="New"/>
    <x v="1"/>
    <s v="Trail Boots"/>
    <n v="3"/>
    <n v="142.75"/>
    <n v="0.1"/>
    <n v="81.739999999999995"/>
    <n v="385.42500000000001"/>
    <n v="245.21999999999997"/>
    <n v="140.20500000000004"/>
    <n v="0.3637672698968672"/>
    <n v="2026"/>
    <x v="3"/>
    <n v="12"/>
    <x v="11"/>
  </r>
  <r>
    <n v="519"/>
    <x v="342"/>
    <n v="4"/>
    <s v="Dec"/>
    <x v="11"/>
    <x v="0"/>
    <x v="1"/>
    <x v="12"/>
    <x v="2"/>
    <s v="Returning"/>
    <x v="4"/>
    <s v="Recovery Roller"/>
    <n v="2"/>
    <n v="36.03"/>
    <n v="0.1"/>
    <n v="13.54"/>
    <n v="64.853999999999999"/>
    <n v="27.08"/>
    <n v="37.774000000000001"/>
    <n v="0.58244672649335427"/>
    <n v="2026"/>
    <x v="3"/>
    <n v="12"/>
    <x v="11"/>
  </r>
  <r>
    <n v="522"/>
    <x v="342"/>
    <n v="4"/>
    <s v="Dec"/>
    <x v="11"/>
    <x v="0"/>
    <x v="0"/>
    <x v="15"/>
    <x v="2"/>
    <s v="Returning"/>
    <x v="2"/>
    <s v="Carry-On Duffel"/>
    <n v="2"/>
    <n v="133.4"/>
    <n v="0"/>
    <n v="67.69"/>
    <n v="266.8"/>
    <n v="135.38"/>
    <n v="131.42000000000002"/>
    <n v="0.49257871064467768"/>
    <n v="2026"/>
    <x v="3"/>
    <n v="12"/>
    <x v="11"/>
  </r>
  <r>
    <n v="798"/>
    <x v="342"/>
    <n v="4"/>
    <s v="Dec"/>
    <x v="11"/>
    <x v="0"/>
    <x v="2"/>
    <x v="2"/>
    <x v="2"/>
    <s v="Returning"/>
    <x v="3"/>
    <s v="Trail Tent 2P"/>
    <n v="3"/>
    <n v="199.31"/>
    <n v="0.05"/>
    <n v="101.19"/>
    <n v="568.0335"/>
    <n v="303.57"/>
    <n v="264.46350000000001"/>
    <n v="0.46557729429690325"/>
    <n v="2026"/>
    <x v="3"/>
    <n v="12"/>
    <x v="11"/>
  </r>
  <r>
    <n v="1746"/>
    <x v="342"/>
    <n v="4"/>
    <s v="Dec"/>
    <x v="11"/>
    <x v="0"/>
    <x v="1"/>
    <x v="11"/>
    <x v="0"/>
    <s v="Business"/>
    <x v="2"/>
    <s v="Packing Cube Set"/>
    <n v="1"/>
    <n v="47.44"/>
    <n v="0.15"/>
    <n v="17.899999999999999"/>
    <n v="40.323999999999998"/>
    <n v="17.899999999999999"/>
    <n v="22.423999999999999"/>
    <n v="0.55609562543398472"/>
    <n v="2026"/>
    <x v="3"/>
    <n v="12"/>
    <x v="11"/>
  </r>
  <r>
    <n v="3412"/>
    <x v="342"/>
    <n v="4"/>
    <s v="Dec"/>
    <x v="11"/>
    <x v="0"/>
    <x v="0"/>
    <x v="0"/>
    <x v="1"/>
    <s v="Business"/>
    <x v="1"/>
    <s v="Trail Boots"/>
    <n v="10"/>
    <n v="145.30000000000001"/>
    <n v="0.1"/>
    <n v="79.7"/>
    <n v="1307.7"/>
    <n v="797"/>
    <n v="510.70000000000005"/>
    <n v="0.39053299686472437"/>
    <n v="2026"/>
    <x v="3"/>
    <n v="12"/>
    <x v="11"/>
  </r>
  <r>
    <n v="175"/>
    <x v="343"/>
    <n v="4"/>
    <s v="Dec"/>
    <x v="11"/>
    <x v="0"/>
    <x v="0"/>
    <x v="0"/>
    <x v="3"/>
    <s v="New"/>
    <x v="0"/>
    <s v="Commuter Helmet"/>
    <n v="1"/>
    <n v="81.010000000000005"/>
    <n v="0.2"/>
    <n v="41.51"/>
    <n v="64.808000000000007"/>
    <n v="41.51"/>
    <n v="23.298000000000009"/>
    <n v="0.35949265522774976"/>
    <n v="2026"/>
    <x v="3"/>
    <n v="12"/>
    <x v="11"/>
  </r>
  <r>
    <n v="1014"/>
    <x v="343"/>
    <n v="4"/>
    <s v="Dec"/>
    <x v="11"/>
    <x v="0"/>
    <x v="3"/>
    <x v="7"/>
    <x v="3"/>
    <s v="New"/>
    <x v="2"/>
    <s v="Insulated Bottle"/>
    <n v="2"/>
    <n v="35.619999999999997"/>
    <n v="0"/>
    <n v="13.62"/>
    <n v="71.239999999999995"/>
    <n v="27.24"/>
    <n v="44"/>
    <n v="0.61763054463784395"/>
    <n v="2026"/>
    <x v="3"/>
    <n v="12"/>
    <x v="11"/>
  </r>
  <r>
    <n v="1763"/>
    <x v="343"/>
    <n v="4"/>
    <s v="Dec"/>
    <x v="11"/>
    <x v="0"/>
    <x v="0"/>
    <x v="0"/>
    <x v="0"/>
    <s v="New"/>
    <x v="0"/>
    <s v="Trail Bike Light"/>
    <n v="2"/>
    <n v="49.88"/>
    <n v="0.05"/>
    <n v="22.31"/>
    <n v="94.772000000000006"/>
    <n v="44.62"/>
    <n v="50.152000000000008"/>
    <n v="0.52918583547883347"/>
    <n v="2026"/>
    <x v="3"/>
    <n v="12"/>
    <x v="11"/>
  </r>
  <r>
    <n v="1863"/>
    <x v="343"/>
    <n v="4"/>
    <s v="Dec"/>
    <x v="11"/>
    <x v="0"/>
    <x v="3"/>
    <x v="7"/>
    <x v="3"/>
    <s v="Returning"/>
    <x v="0"/>
    <s v="Cycling Pack 12L"/>
    <n v="1"/>
    <n v="101.18"/>
    <n v="0.05"/>
    <n v="49.12"/>
    <n v="96.120999999999995"/>
    <n v="49.12"/>
    <n v="47.000999999999998"/>
    <n v="0.48897743469169069"/>
    <n v="2026"/>
    <x v="3"/>
    <n v="12"/>
    <x v="11"/>
  </r>
  <r>
    <n v="3466"/>
    <x v="343"/>
    <n v="4"/>
    <s v="Dec"/>
    <x v="11"/>
    <x v="0"/>
    <x v="1"/>
    <x v="12"/>
    <x v="2"/>
    <s v="Business"/>
    <x v="4"/>
    <s v="Recovery Roller"/>
    <n v="2"/>
    <n v="36.64"/>
    <n v="0"/>
    <n v="13.7"/>
    <n v="73.28"/>
    <n v="27.4"/>
    <n v="45.88"/>
    <n v="0.62609170305676853"/>
    <n v="2026"/>
    <x v="3"/>
    <n v="12"/>
    <x v="11"/>
  </r>
  <r>
    <n v="3630"/>
    <x v="343"/>
    <n v="4"/>
    <s v="Dec"/>
    <x v="11"/>
    <x v="0"/>
    <x v="1"/>
    <x v="12"/>
    <x v="2"/>
    <s v="Returning"/>
    <x v="0"/>
    <s v="Compact Repair Kit"/>
    <n v="3"/>
    <n v="39.979999999999997"/>
    <n v="0.1"/>
    <n v="16.989999999999998"/>
    <n v="107.946"/>
    <n v="50.97"/>
    <n v="56.975999999999999"/>
    <n v="0.52781946528819967"/>
    <n v="2026"/>
    <x v="3"/>
    <n v="12"/>
    <x v="11"/>
  </r>
  <r>
    <n v="3633"/>
    <x v="343"/>
    <n v="4"/>
    <s v="Dec"/>
    <x v="11"/>
    <x v="0"/>
    <x v="3"/>
    <x v="4"/>
    <x v="3"/>
    <s v="Business"/>
    <x v="1"/>
    <s v="Trail Boots"/>
    <n v="3"/>
    <n v="144.16"/>
    <n v="0"/>
    <n v="77.36"/>
    <n v="432.48"/>
    <n v="232.07999999999998"/>
    <n v="200.40000000000003"/>
    <n v="0.46337402885682583"/>
    <n v="2026"/>
    <x v="3"/>
    <n v="12"/>
    <x v="11"/>
  </r>
  <r>
    <n v="4"/>
    <x v="344"/>
    <n v="4"/>
    <s v="Dec"/>
    <x v="11"/>
    <x v="0"/>
    <x v="3"/>
    <x v="4"/>
    <x v="0"/>
    <s v="New"/>
    <x v="0"/>
    <s v="Cycling Pack 12L"/>
    <n v="1"/>
    <n v="102.98"/>
    <n v="0.1"/>
    <n v="51.45"/>
    <n v="92.682000000000002"/>
    <n v="51.45"/>
    <n v="41.231999999999999"/>
    <n v="0.4448760277076455"/>
    <n v="2026"/>
    <x v="3"/>
    <n v="12"/>
    <x v="11"/>
  </r>
  <r>
    <n v="70"/>
    <x v="344"/>
    <n v="4"/>
    <s v="Dec"/>
    <x v="11"/>
    <x v="0"/>
    <x v="3"/>
    <x v="13"/>
    <x v="0"/>
    <s v="New"/>
    <x v="4"/>
    <s v="Weighted Vest"/>
    <n v="2"/>
    <n v="122.49"/>
    <n v="0.15"/>
    <n v="70.930000000000007"/>
    <n v="208.23299999999998"/>
    <n v="141.86000000000001"/>
    <n v="66.372999999999962"/>
    <n v="0.31874390706564265"/>
    <n v="2026"/>
    <x v="3"/>
    <n v="12"/>
    <x v="11"/>
  </r>
  <r>
    <n v="948"/>
    <x v="344"/>
    <n v="4"/>
    <s v="Dec"/>
    <x v="11"/>
    <x v="0"/>
    <x v="1"/>
    <x v="11"/>
    <x v="3"/>
    <s v="New"/>
    <x v="1"/>
    <s v="Trail Boots"/>
    <n v="1"/>
    <n v="141.74"/>
    <n v="0.15"/>
    <n v="78.97"/>
    <n v="120.479"/>
    <n v="78.97"/>
    <n v="41.509"/>
    <n v="0.34453307215365336"/>
    <n v="2026"/>
    <x v="3"/>
    <n v="12"/>
    <x v="11"/>
  </r>
  <r>
    <n v="1957"/>
    <x v="344"/>
    <n v="4"/>
    <s v="Dec"/>
    <x v="11"/>
    <x v="0"/>
    <x v="3"/>
    <x v="7"/>
    <x v="0"/>
    <s v="Returning"/>
    <x v="0"/>
    <s v="Compact Repair Kit"/>
    <n v="6"/>
    <n v="39.44"/>
    <n v="0.1"/>
    <n v="16.89"/>
    <n v="212.976"/>
    <n v="101.34"/>
    <n v="111.636"/>
    <n v="0.52417173766058145"/>
    <n v="2026"/>
    <x v="3"/>
    <n v="12"/>
    <x v="11"/>
  </r>
  <r>
    <n v="3097"/>
    <x v="344"/>
    <n v="4"/>
    <s v="Dec"/>
    <x v="11"/>
    <x v="0"/>
    <x v="2"/>
    <x v="3"/>
    <x v="2"/>
    <s v="Returning"/>
    <x v="0"/>
    <s v="Trail Bike Light"/>
    <n v="1"/>
    <n v="49.64"/>
    <n v="0.1"/>
    <n v="22"/>
    <n v="44.676000000000002"/>
    <n v="22"/>
    <n v="22.676000000000002"/>
    <n v="0.50756558331094992"/>
    <n v="2026"/>
    <x v="3"/>
    <n v="12"/>
    <x v="11"/>
  </r>
  <r>
    <n v="3649"/>
    <x v="344"/>
    <n v="4"/>
    <s v="Dec"/>
    <x v="11"/>
    <x v="0"/>
    <x v="2"/>
    <x v="2"/>
    <x v="0"/>
    <s v="New"/>
    <x v="2"/>
    <s v="Travel Backpack 35L"/>
    <n v="1"/>
    <n v="164.29"/>
    <n v="0.05"/>
    <n v="88.66"/>
    <n v="156.07549999999998"/>
    <n v="88.66"/>
    <n v="67.41549999999998"/>
    <n v="0.43194159237035917"/>
    <n v="2026"/>
    <x v="3"/>
    <n v="12"/>
    <x v="11"/>
  </r>
  <r>
    <n v="3963"/>
    <x v="344"/>
    <n v="4"/>
    <s v="Dec"/>
    <x v="11"/>
    <x v="0"/>
    <x v="3"/>
    <x v="8"/>
    <x v="0"/>
    <s v="Returning"/>
    <x v="2"/>
    <s v="Insulated Bottle"/>
    <n v="1"/>
    <n v="35.81"/>
    <n v="0"/>
    <n v="13.28"/>
    <n v="35.81"/>
    <n v="13.28"/>
    <n v="22.53"/>
    <n v="0.62915386763473891"/>
    <n v="2026"/>
    <x v="3"/>
    <n v="12"/>
    <x v="11"/>
  </r>
  <r>
    <n v="4305"/>
    <x v="344"/>
    <n v="4"/>
    <s v="Dec"/>
    <x v="11"/>
    <x v="0"/>
    <x v="0"/>
    <x v="9"/>
    <x v="2"/>
    <s v="New"/>
    <x v="4"/>
    <s v="Resistance Band Set"/>
    <n v="1"/>
    <n v="41.31"/>
    <n v="0.05"/>
    <n v="14.56"/>
    <n v="39.244500000000002"/>
    <n v="14.56"/>
    <n v="24.6845"/>
    <n v="0.62899259768884808"/>
    <n v="2026"/>
    <x v="3"/>
    <n v="12"/>
    <x v="11"/>
  </r>
  <r>
    <n v="4942"/>
    <x v="344"/>
    <n v="4"/>
    <s v="Dec"/>
    <x v="11"/>
    <x v="0"/>
    <x v="3"/>
    <x v="13"/>
    <x v="3"/>
    <s v="New"/>
    <x v="2"/>
    <s v="Insulated Bottle"/>
    <n v="3"/>
    <n v="36.6"/>
    <n v="0.15"/>
    <n v="13.95"/>
    <n v="93.330000000000013"/>
    <n v="41.849999999999994"/>
    <n v="51.480000000000018"/>
    <n v="0.55159112825458068"/>
    <n v="2026"/>
    <x v="3"/>
    <n v="12"/>
    <x v="11"/>
  </r>
  <r>
    <n v="19"/>
    <x v="345"/>
    <n v="4"/>
    <s v="Dec"/>
    <x v="11"/>
    <x v="0"/>
    <x v="1"/>
    <x v="1"/>
    <x v="0"/>
    <s v="New"/>
    <x v="0"/>
    <s v="Trail Bike Light"/>
    <n v="5"/>
    <n v="49.59"/>
    <n v="0"/>
    <n v="22.63"/>
    <n v="247.95000000000002"/>
    <n v="113.14999999999999"/>
    <n v="134.80000000000001"/>
    <n v="0.54365799556362171"/>
    <n v="2026"/>
    <x v="3"/>
    <n v="12"/>
    <x v="11"/>
  </r>
  <r>
    <n v="4963"/>
    <x v="345"/>
    <n v="4"/>
    <s v="Dec"/>
    <x v="11"/>
    <x v="0"/>
    <x v="0"/>
    <x v="0"/>
    <x v="0"/>
    <s v="New"/>
    <x v="1"/>
    <s v="Trekking Poles"/>
    <n v="5"/>
    <n v="72.3"/>
    <n v="0.05"/>
    <n v="31.73"/>
    <n v="343.42500000000001"/>
    <n v="158.65"/>
    <n v="184.77500000000001"/>
    <n v="0.53803596127247577"/>
    <n v="2026"/>
    <x v="3"/>
    <n v="12"/>
    <x v="11"/>
  </r>
  <r>
    <n v="5110"/>
    <x v="345"/>
    <n v="4"/>
    <s v="Dec"/>
    <x v="11"/>
    <x v="0"/>
    <x v="3"/>
    <x v="4"/>
    <x v="0"/>
    <s v="New"/>
    <x v="0"/>
    <s v="Trail Bike Light"/>
    <n v="1"/>
    <n v="51.57"/>
    <n v="0.1"/>
    <n v="23.11"/>
    <n v="46.413000000000004"/>
    <n v="23.11"/>
    <n v="23.303000000000004"/>
    <n v="0.5020791588563549"/>
    <n v="2026"/>
    <x v="3"/>
    <n v="12"/>
    <x v="11"/>
  </r>
  <r>
    <n v="10"/>
    <x v="346"/>
    <n v="4"/>
    <s v="Dec"/>
    <x v="11"/>
    <x v="0"/>
    <x v="0"/>
    <x v="0"/>
    <x v="0"/>
    <s v="Returning"/>
    <x v="2"/>
    <s v="Insulated Bottle"/>
    <n v="3"/>
    <n v="35.380000000000003"/>
    <n v="0"/>
    <n v="13.51"/>
    <n v="106.14000000000001"/>
    <n v="40.53"/>
    <n v="65.610000000000014"/>
    <n v="0.61814584511023185"/>
    <n v="2026"/>
    <x v="3"/>
    <n v="12"/>
    <x v="11"/>
  </r>
  <r>
    <n v="216"/>
    <x v="346"/>
    <n v="4"/>
    <s v="Dec"/>
    <x v="11"/>
    <x v="0"/>
    <x v="2"/>
    <x v="2"/>
    <x v="0"/>
    <s v="Business"/>
    <x v="0"/>
    <s v="Commuter Helmet"/>
    <n v="1"/>
    <n v="83.08"/>
    <n v="0.15"/>
    <n v="42.91"/>
    <n v="70.617999999999995"/>
    <n v="42.91"/>
    <n v="27.707999999999998"/>
    <n v="0.39236455294684075"/>
    <n v="2026"/>
    <x v="3"/>
    <n v="12"/>
    <x v="11"/>
  </r>
  <r>
    <n v="1937"/>
    <x v="346"/>
    <n v="4"/>
    <s v="Dec"/>
    <x v="11"/>
    <x v="0"/>
    <x v="1"/>
    <x v="12"/>
    <x v="1"/>
    <s v="Business"/>
    <x v="3"/>
    <s v="Compact Sleeping Bag"/>
    <n v="3"/>
    <n v="120.5"/>
    <n v="0.15"/>
    <n v="61.44"/>
    <n v="307.27499999999998"/>
    <n v="184.32"/>
    <n v="122.95499999999998"/>
    <n v="0.40014644862094212"/>
    <n v="2026"/>
    <x v="3"/>
    <n v="12"/>
    <x v="11"/>
  </r>
  <r>
    <n v="4720"/>
    <x v="346"/>
    <n v="4"/>
    <s v="Dec"/>
    <x v="11"/>
    <x v="0"/>
    <x v="0"/>
    <x v="0"/>
    <x v="0"/>
    <s v="New"/>
    <x v="1"/>
    <s v="Trekking Poles"/>
    <n v="3"/>
    <n v="73.040000000000006"/>
    <n v="0.1"/>
    <n v="31.78"/>
    <n v="197.208"/>
    <n v="95.34"/>
    <n v="101.86799999999999"/>
    <n v="0.51655105269563095"/>
    <n v="2026"/>
    <x v="3"/>
    <n v="12"/>
    <x v="11"/>
  </r>
  <r>
    <n v="91"/>
    <x v="347"/>
    <n v="4"/>
    <s v="Dec"/>
    <x v="11"/>
    <x v="0"/>
    <x v="1"/>
    <x v="1"/>
    <x v="0"/>
    <s v="Returning"/>
    <x v="3"/>
    <s v="Alpine Tent 4P"/>
    <n v="2"/>
    <n v="339.95"/>
    <n v="0"/>
    <n v="195.78"/>
    <n v="679.9"/>
    <n v="391.56"/>
    <n v="288.33999999999997"/>
    <n v="0.42409177820267685"/>
    <n v="2026"/>
    <x v="3"/>
    <n v="12"/>
    <x v="11"/>
  </r>
  <r>
    <n v="505"/>
    <x v="347"/>
    <n v="4"/>
    <s v="Dec"/>
    <x v="11"/>
    <x v="0"/>
    <x v="0"/>
    <x v="15"/>
    <x v="3"/>
    <s v="Returning"/>
    <x v="3"/>
    <s v="Trail Tent 2P"/>
    <n v="2"/>
    <n v="199.43"/>
    <n v="0.05"/>
    <n v="106.58"/>
    <n v="378.91699999999997"/>
    <n v="213.16"/>
    <n v="165.75699999999998"/>
    <n v="0.4374493622613923"/>
    <n v="2026"/>
    <x v="3"/>
    <n v="12"/>
    <x v="11"/>
  </r>
  <r>
    <n v="640"/>
    <x v="347"/>
    <n v="4"/>
    <s v="Dec"/>
    <x v="11"/>
    <x v="0"/>
    <x v="0"/>
    <x v="15"/>
    <x v="0"/>
    <s v="Returning"/>
    <x v="4"/>
    <s v="Training Mat"/>
    <n v="2"/>
    <n v="51.77"/>
    <n v="0.05"/>
    <n v="21.76"/>
    <n v="98.363"/>
    <n v="43.52"/>
    <n v="54.842999999999996"/>
    <n v="0.55755721155312465"/>
    <n v="2026"/>
    <x v="3"/>
    <n v="12"/>
    <x v="11"/>
  </r>
  <r>
    <n v="1408"/>
    <x v="347"/>
    <n v="4"/>
    <s v="Dec"/>
    <x v="11"/>
    <x v="0"/>
    <x v="1"/>
    <x v="1"/>
    <x v="0"/>
    <s v="New"/>
    <x v="2"/>
    <s v="Travel Backpack 35L"/>
    <n v="1"/>
    <n v="161.53"/>
    <n v="0"/>
    <n v="87.43"/>
    <n v="161.53"/>
    <n v="87.43"/>
    <n v="74.099999999999994"/>
    <n v="0.45873831486411187"/>
    <n v="2026"/>
    <x v="3"/>
    <n v="12"/>
    <x v="11"/>
  </r>
  <r>
    <n v="2074"/>
    <x v="347"/>
    <n v="4"/>
    <s v="Dec"/>
    <x v="11"/>
    <x v="0"/>
    <x v="1"/>
    <x v="12"/>
    <x v="1"/>
    <s v="Business"/>
    <x v="1"/>
    <s v="Trail Boots"/>
    <n v="4"/>
    <n v="145.85"/>
    <n v="0.1"/>
    <n v="79.47"/>
    <n v="525.05999999999995"/>
    <n v="317.88"/>
    <n v="207.17999999999995"/>
    <n v="0.39458347617415146"/>
    <n v="2026"/>
    <x v="3"/>
    <n v="12"/>
    <x v="11"/>
  </r>
  <r>
    <n v="2639"/>
    <x v="347"/>
    <n v="4"/>
    <s v="Dec"/>
    <x v="11"/>
    <x v="0"/>
    <x v="3"/>
    <x v="13"/>
    <x v="0"/>
    <s v="Returning"/>
    <x v="3"/>
    <s v="Trail Tent 2P"/>
    <n v="1"/>
    <n v="197.18"/>
    <n v="0"/>
    <n v="105.28"/>
    <n v="197.18"/>
    <n v="105.28"/>
    <n v="91.9"/>
    <n v="0.46607160969672384"/>
    <n v="2026"/>
    <x v="3"/>
    <n v="12"/>
    <x v="11"/>
  </r>
  <r>
    <n v="2694"/>
    <x v="347"/>
    <n v="4"/>
    <s v="Dec"/>
    <x v="11"/>
    <x v="0"/>
    <x v="3"/>
    <x v="7"/>
    <x v="0"/>
    <s v="New"/>
    <x v="3"/>
    <s v="Compact Sleeping Bag"/>
    <n v="1"/>
    <n v="124.9"/>
    <n v="0"/>
    <n v="62.16"/>
    <n v="124.9"/>
    <n v="62.16"/>
    <n v="62.740000000000009"/>
    <n v="0.50232185748598879"/>
    <n v="2026"/>
    <x v="3"/>
    <n v="12"/>
    <x v="11"/>
  </r>
  <r>
    <n v="2797"/>
    <x v="347"/>
    <n v="4"/>
    <s v="Dec"/>
    <x v="11"/>
    <x v="0"/>
    <x v="2"/>
    <x v="16"/>
    <x v="2"/>
    <s v="New"/>
    <x v="1"/>
    <s v="Trekking Poles"/>
    <n v="2"/>
    <n v="70.239999999999995"/>
    <n v="0.1"/>
    <n v="32.130000000000003"/>
    <n v="126.43199999999999"/>
    <n v="64.260000000000005"/>
    <n v="62.171999999999983"/>
    <n v="0.49174259681093385"/>
    <n v="2026"/>
    <x v="3"/>
    <n v="12"/>
    <x v="11"/>
  </r>
  <r>
    <n v="2811"/>
    <x v="347"/>
    <n v="4"/>
    <s v="Dec"/>
    <x v="11"/>
    <x v="0"/>
    <x v="1"/>
    <x v="11"/>
    <x v="2"/>
    <s v="Business"/>
    <x v="1"/>
    <s v="Trail Boots"/>
    <n v="5"/>
    <n v="145.6"/>
    <n v="0.15"/>
    <n v="81.180000000000007"/>
    <n v="618.79999999999995"/>
    <n v="405.90000000000003"/>
    <n v="212.89999999999992"/>
    <n v="0.34405300581771159"/>
    <n v="2026"/>
    <x v="3"/>
    <n v="12"/>
    <x v="11"/>
  </r>
  <r>
    <n v="4037"/>
    <x v="347"/>
    <n v="4"/>
    <s v="Dec"/>
    <x v="11"/>
    <x v="0"/>
    <x v="3"/>
    <x v="8"/>
    <x v="2"/>
    <s v="Returning"/>
    <x v="1"/>
    <s v="Summit Backpack 45L"/>
    <n v="1"/>
    <n v="152.4"/>
    <n v="0.05"/>
    <n v="77.98"/>
    <n v="144.78"/>
    <n v="77.98"/>
    <n v="66.8"/>
    <n v="0.46138969470921398"/>
    <n v="2026"/>
    <x v="3"/>
    <n v="12"/>
    <x v="11"/>
  </r>
  <r>
    <n v="4629"/>
    <x v="347"/>
    <n v="4"/>
    <s v="Dec"/>
    <x v="11"/>
    <x v="0"/>
    <x v="2"/>
    <x v="2"/>
    <x v="0"/>
    <s v="New"/>
    <x v="2"/>
    <s v="Insulated Bottle"/>
    <n v="1"/>
    <n v="36.17"/>
    <n v="0.05"/>
    <n v="13.87"/>
    <n v="34.361499999999999"/>
    <n v="13.87"/>
    <n v="20.491500000000002"/>
    <n v="0.59635056676803988"/>
    <n v="2026"/>
    <x v="3"/>
    <n v="12"/>
    <x v="11"/>
  </r>
  <r>
    <n v="2455"/>
    <x v="348"/>
    <n v="4"/>
    <s v="Dec"/>
    <x v="11"/>
    <x v="0"/>
    <x v="1"/>
    <x v="12"/>
    <x v="0"/>
    <s v="Returning"/>
    <x v="3"/>
    <s v="Compact Sleeping Bag"/>
    <n v="3"/>
    <n v="126.21"/>
    <n v="0.1"/>
    <n v="60.65"/>
    <n v="340.767"/>
    <n v="181.95"/>
    <n v="158.81700000000001"/>
    <n v="0.46605745274630467"/>
    <n v="2026"/>
    <x v="3"/>
    <n v="12"/>
    <x v="11"/>
  </r>
  <r>
    <n v="3184"/>
    <x v="348"/>
    <n v="4"/>
    <s v="Dec"/>
    <x v="11"/>
    <x v="0"/>
    <x v="3"/>
    <x v="13"/>
    <x v="1"/>
    <s v="Returning"/>
    <x v="1"/>
    <s v="Trail Boots"/>
    <n v="6"/>
    <n v="143.72999999999999"/>
    <n v="0.15"/>
    <n v="77.27"/>
    <n v="733.02299999999991"/>
    <n v="463.62"/>
    <n v="269.40299999999991"/>
    <n v="0.36752325643260847"/>
    <n v="2026"/>
    <x v="3"/>
    <n v="12"/>
    <x v="11"/>
  </r>
  <r>
    <n v="3363"/>
    <x v="348"/>
    <n v="4"/>
    <s v="Dec"/>
    <x v="11"/>
    <x v="0"/>
    <x v="1"/>
    <x v="12"/>
    <x v="3"/>
    <s v="New"/>
    <x v="1"/>
    <s v="Trail Boots"/>
    <n v="4"/>
    <n v="146.38999999999999"/>
    <n v="0"/>
    <n v="78.95"/>
    <n v="585.55999999999995"/>
    <n v="315.8"/>
    <n v="269.75999999999993"/>
    <n v="0.46068720541020552"/>
    <n v="2026"/>
    <x v="3"/>
    <n v="12"/>
    <x v="11"/>
  </r>
  <r>
    <n v="3373"/>
    <x v="348"/>
    <n v="4"/>
    <s v="Dec"/>
    <x v="11"/>
    <x v="0"/>
    <x v="1"/>
    <x v="12"/>
    <x v="3"/>
    <s v="Returning"/>
    <x v="1"/>
    <s v="Hiking Daypack 20L"/>
    <n v="2"/>
    <n v="89.84"/>
    <n v="0.05"/>
    <n v="45.17"/>
    <n v="170.696"/>
    <n v="90.34"/>
    <n v="80.355999999999995"/>
    <n v="0.47075502647982376"/>
    <n v="2026"/>
    <x v="3"/>
    <n v="12"/>
    <x v="11"/>
  </r>
  <r>
    <n v="3799"/>
    <x v="348"/>
    <n v="4"/>
    <s v="Dec"/>
    <x v="11"/>
    <x v="0"/>
    <x v="2"/>
    <x v="10"/>
    <x v="2"/>
    <s v="New"/>
    <x v="4"/>
    <s v="Training Mat"/>
    <n v="3"/>
    <n v="49.67"/>
    <n v="0.05"/>
    <n v="21.5"/>
    <n v="141.55949999999999"/>
    <n v="64.5"/>
    <n v="77.059499999999986"/>
    <n v="0.54436120500566898"/>
    <n v="2026"/>
    <x v="3"/>
    <n v="12"/>
    <x v="11"/>
  </r>
  <r>
    <n v="5002"/>
    <x v="348"/>
    <n v="4"/>
    <s v="Dec"/>
    <x v="11"/>
    <x v="0"/>
    <x v="1"/>
    <x v="14"/>
    <x v="1"/>
    <s v="Business"/>
    <x v="1"/>
    <s v="Hiking Daypack 20L"/>
    <n v="4"/>
    <n v="94.3"/>
    <n v="0.1"/>
    <n v="44.36"/>
    <n v="339.48"/>
    <n v="177.44"/>
    <n v="162.04000000000002"/>
    <n v="0.47731825144338402"/>
    <n v="2026"/>
    <x v="3"/>
    <n v="12"/>
    <x v="11"/>
  </r>
  <r>
    <n v="2896"/>
    <x v="349"/>
    <n v="4"/>
    <s v="Dec"/>
    <x v="11"/>
    <x v="0"/>
    <x v="1"/>
    <x v="12"/>
    <x v="2"/>
    <s v="Business"/>
    <x v="4"/>
    <s v="Recovery Roller"/>
    <n v="2"/>
    <n v="36.020000000000003"/>
    <n v="0.1"/>
    <n v="13.59"/>
    <n v="64.836000000000013"/>
    <n v="27.18"/>
    <n v="37.656000000000013"/>
    <n v="0.58078845086063302"/>
    <n v="2026"/>
    <x v="3"/>
    <n v="12"/>
    <x v="11"/>
  </r>
  <r>
    <n v="3334"/>
    <x v="349"/>
    <n v="4"/>
    <s v="Dec"/>
    <x v="11"/>
    <x v="0"/>
    <x v="1"/>
    <x v="14"/>
    <x v="0"/>
    <s v="Returning"/>
    <x v="1"/>
    <s v="Summit Backpack 45L"/>
    <n v="1"/>
    <n v="154.12"/>
    <n v="0"/>
    <n v="77.45"/>
    <n v="154.12"/>
    <n v="77.45"/>
    <n v="76.67"/>
    <n v="0.49746950428237735"/>
    <n v="2026"/>
    <x v="3"/>
    <n v="12"/>
    <x v="11"/>
  </r>
  <r>
    <n v="3469"/>
    <x v="349"/>
    <n v="4"/>
    <s v="Dec"/>
    <x v="11"/>
    <x v="0"/>
    <x v="0"/>
    <x v="9"/>
    <x v="0"/>
    <s v="Returning"/>
    <x v="1"/>
    <s v="Summit Backpack 45L"/>
    <n v="1"/>
    <n v="150.88"/>
    <n v="0.05"/>
    <n v="81.02"/>
    <n v="143.33599999999998"/>
    <n v="81.02"/>
    <n v="62.315999999999988"/>
    <n v="0.43475470223809787"/>
    <n v="2026"/>
    <x v="3"/>
    <n v="12"/>
    <x v="11"/>
  </r>
  <r>
    <n v="569"/>
    <x v="350"/>
    <n v="4"/>
    <s v="Dec"/>
    <x v="11"/>
    <x v="0"/>
    <x v="2"/>
    <x v="2"/>
    <x v="3"/>
    <s v="New"/>
    <x v="0"/>
    <s v="Compact Repair Kit"/>
    <n v="2"/>
    <n v="40.479999999999997"/>
    <n v="0"/>
    <n v="16.23"/>
    <n v="80.959999999999994"/>
    <n v="32.46"/>
    <n v="48.499999999999993"/>
    <n v="0.5990612648221344"/>
    <n v="2026"/>
    <x v="3"/>
    <n v="12"/>
    <x v="11"/>
  </r>
  <r>
    <n v="2404"/>
    <x v="350"/>
    <n v="4"/>
    <s v="Dec"/>
    <x v="11"/>
    <x v="0"/>
    <x v="2"/>
    <x v="10"/>
    <x v="3"/>
    <s v="Business"/>
    <x v="2"/>
    <s v="Travel Backpack 35L"/>
    <n v="3"/>
    <n v="163.34"/>
    <n v="0.1"/>
    <n v="88.53"/>
    <n v="441.01799999999997"/>
    <n v="265.59000000000003"/>
    <n v="175.42799999999994"/>
    <n v="0.39777968246194023"/>
    <n v="2026"/>
    <x v="3"/>
    <n v="12"/>
    <x v="11"/>
  </r>
  <r>
    <n v="4682"/>
    <x v="350"/>
    <n v="4"/>
    <s v="Dec"/>
    <x v="11"/>
    <x v="0"/>
    <x v="3"/>
    <x v="4"/>
    <x v="2"/>
    <s v="New"/>
    <x v="4"/>
    <s v="Resistance Band Set"/>
    <n v="2"/>
    <n v="40.89"/>
    <n v="0"/>
    <n v="14.95"/>
    <n v="81.78"/>
    <n v="29.9"/>
    <n v="51.88"/>
    <n v="0.63438493519197847"/>
    <n v="2026"/>
    <x v="3"/>
    <n v="12"/>
    <x v="11"/>
  </r>
  <r>
    <n v="4888"/>
    <x v="350"/>
    <n v="4"/>
    <s v="Dec"/>
    <x v="11"/>
    <x v="0"/>
    <x v="2"/>
    <x v="2"/>
    <x v="3"/>
    <s v="New"/>
    <x v="4"/>
    <s v="Resistance Band Set"/>
    <n v="1"/>
    <n v="40.159999999999997"/>
    <n v="0.15"/>
    <n v="14.46"/>
    <n v="34.135999999999996"/>
    <n v="14.46"/>
    <n v="19.675999999999995"/>
    <n v="0.576400281228029"/>
    <n v="2026"/>
    <x v="3"/>
    <n v="12"/>
    <x v="11"/>
  </r>
  <r>
    <n v="4923"/>
    <x v="350"/>
    <n v="4"/>
    <s v="Dec"/>
    <x v="11"/>
    <x v="0"/>
    <x v="3"/>
    <x v="13"/>
    <x v="0"/>
    <s v="New"/>
    <x v="3"/>
    <s v="Portable Camp Stove"/>
    <n v="2"/>
    <n v="79.86"/>
    <n v="0"/>
    <n v="39.049999999999997"/>
    <n v="159.72"/>
    <n v="78.099999999999994"/>
    <n v="81.62"/>
    <n v="0.51101928374655647"/>
    <n v="2026"/>
    <x v="3"/>
    <n v="12"/>
    <x v="11"/>
  </r>
  <r>
    <n v="131"/>
    <x v="351"/>
    <n v="4"/>
    <s v="Dec"/>
    <x v="11"/>
    <x v="0"/>
    <x v="1"/>
    <x v="11"/>
    <x v="3"/>
    <s v="Returning"/>
    <x v="3"/>
    <s v="Compact Sleeping Bag"/>
    <n v="2"/>
    <n v="123.42"/>
    <n v="0.1"/>
    <n v="60.03"/>
    <n v="222.15600000000001"/>
    <n v="120.06"/>
    <n v="102.096"/>
    <n v="0.45956895154756117"/>
    <n v="2026"/>
    <x v="3"/>
    <n v="12"/>
    <x v="11"/>
  </r>
  <r>
    <n v="349"/>
    <x v="351"/>
    <n v="4"/>
    <s v="Dec"/>
    <x v="11"/>
    <x v="0"/>
    <x v="2"/>
    <x v="2"/>
    <x v="0"/>
    <s v="Returning"/>
    <x v="2"/>
    <s v="Packing Cube Set"/>
    <n v="1"/>
    <n v="47.61"/>
    <n v="0.05"/>
    <n v="18.18"/>
    <n v="45.229499999999994"/>
    <n v="18.18"/>
    <n v="27.049499999999995"/>
    <n v="0.59804994527907662"/>
    <n v="2026"/>
    <x v="3"/>
    <n v="12"/>
    <x v="11"/>
  </r>
  <r>
    <n v="1131"/>
    <x v="351"/>
    <n v="4"/>
    <s v="Dec"/>
    <x v="11"/>
    <x v="0"/>
    <x v="3"/>
    <x v="8"/>
    <x v="0"/>
    <s v="Returning"/>
    <x v="1"/>
    <s v="Hiking Daypack 20L"/>
    <n v="2"/>
    <n v="93.88"/>
    <n v="0.1"/>
    <n v="45.89"/>
    <n v="168.98400000000001"/>
    <n v="91.78"/>
    <n v="77.204000000000008"/>
    <n v="0.45687165648818823"/>
    <n v="2026"/>
    <x v="3"/>
    <n v="12"/>
    <x v="11"/>
  </r>
  <r>
    <n v="2738"/>
    <x v="351"/>
    <n v="4"/>
    <s v="Dec"/>
    <x v="11"/>
    <x v="0"/>
    <x v="1"/>
    <x v="11"/>
    <x v="0"/>
    <s v="New"/>
    <x v="1"/>
    <s v="Trail Boots"/>
    <n v="3"/>
    <n v="145.43"/>
    <n v="0.05"/>
    <n v="81.72"/>
    <n v="414.47550000000001"/>
    <n v="245.16"/>
    <n v="169.31550000000001"/>
    <n v="0.40850544845232106"/>
    <n v="2026"/>
    <x v="3"/>
    <n v="12"/>
    <x v="11"/>
  </r>
  <r>
    <n v="4400"/>
    <x v="351"/>
    <n v="4"/>
    <s v="Dec"/>
    <x v="11"/>
    <x v="0"/>
    <x v="3"/>
    <x v="4"/>
    <x v="0"/>
    <s v="Returning"/>
    <x v="2"/>
    <s v="Insulated Bottle"/>
    <n v="2"/>
    <n v="36.89"/>
    <n v="0.1"/>
    <n v="13.74"/>
    <n v="66.402000000000001"/>
    <n v="27.48"/>
    <n v="38.921999999999997"/>
    <n v="0.58615704346254627"/>
    <n v="2026"/>
    <x v="3"/>
    <n v="12"/>
    <x v="11"/>
  </r>
  <r>
    <n v="3122"/>
    <x v="352"/>
    <n v="4"/>
    <s v="Dec"/>
    <x v="11"/>
    <x v="0"/>
    <x v="0"/>
    <x v="0"/>
    <x v="3"/>
    <s v="Returning"/>
    <x v="1"/>
    <s v="Trail Boots"/>
    <n v="1"/>
    <n v="145.44"/>
    <n v="0.1"/>
    <n v="80.42"/>
    <n v="130.89600000000002"/>
    <n v="80.42"/>
    <n v="50.476000000000013"/>
    <n v="0.38561911746730232"/>
    <n v="2026"/>
    <x v="3"/>
    <n v="12"/>
    <x v="11"/>
  </r>
  <r>
    <n v="4572"/>
    <x v="352"/>
    <n v="4"/>
    <s v="Dec"/>
    <x v="11"/>
    <x v="0"/>
    <x v="0"/>
    <x v="15"/>
    <x v="0"/>
    <s v="New"/>
    <x v="4"/>
    <s v="Training Mat"/>
    <n v="2"/>
    <n v="51.56"/>
    <n v="0"/>
    <n v="21.9"/>
    <n v="103.12"/>
    <n v="43.8"/>
    <n v="59.320000000000007"/>
    <n v="0.57525213343677273"/>
    <n v="2026"/>
    <x v="3"/>
    <n v="12"/>
    <x v="11"/>
  </r>
  <r>
    <n v="4783"/>
    <x v="352"/>
    <n v="4"/>
    <s v="Dec"/>
    <x v="11"/>
    <x v="0"/>
    <x v="3"/>
    <x v="7"/>
    <x v="0"/>
    <s v="New"/>
    <x v="3"/>
    <s v="Compact Sleeping Bag"/>
    <n v="2"/>
    <n v="122"/>
    <n v="0.15"/>
    <n v="60.01"/>
    <n v="207.4"/>
    <n v="120.02"/>
    <n v="87.38000000000001"/>
    <n v="0.4213114754098361"/>
    <n v="2026"/>
    <x v="3"/>
    <n v="12"/>
    <x v="11"/>
  </r>
  <r>
    <n v="5055"/>
    <x v="352"/>
    <n v="4"/>
    <s v="Dec"/>
    <x v="11"/>
    <x v="0"/>
    <x v="2"/>
    <x v="3"/>
    <x v="3"/>
    <s v="New"/>
    <x v="1"/>
    <s v="Trekking Poles"/>
    <n v="1"/>
    <n v="71.89"/>
    <n v="0.15"/>
    <n v="32.409999999999997"/>
    <n v="61.106499999999997"/>
    <n v="32.409999999999997"/>
    <n v="28.6965"/>
    <n v="0.46961452545964832"/>
    <n v="2026"/>
    <x v="3"/>
    <n v="12"/>
    <x v="11"/>
  </r>
  <r>
    <n v="5100"/>
    <x v="352"/>
    <n v="4"/>
    <s v="Dec"/>
    <x v="11"/>
    <x v="0"/>
    <x v="2"/>
    <x v="5"/>
    <x v="0"/>
    <s v="Returning"/>
    <x v="1"/>
    <s v="Trekking Poles"/>
    <n v="2"/>
    <n v="70.59"/>
    <n v="0.15"/>
    <n v="31.56"/>
    <n v="120.003"/>
    <n v="63.12"/>
    <n v="56.883000000000003"/>
    <n v="0.47401314967125824"/>
    <n v="2026"/>
    <x v="3"/>
    <n v="12"/>
    <x v="11"/>
  </r>
  <r>
    <n v="488"/>
    <x v="353"/>
    <n v="4"/>
    <s v="Dec"/>
    <x v="11"/>
    <x v="0"/>
    <x v="3"/>
    <x v="7"/>
    <x v="0"/>
    <s v="Returning"/>
    <x v="1"/>
    <s v="Trail Boots"/>
    <n v="4"/>
    <n v="141.91"/>
    <n v="0.05"/>
    <n v="80.260000000000005"/>
    <n v="539.25799999999992"/>
    <n v="321.04000000000002"/>
    <n v="218.2179999999999"/>
    <n v="0.40466344495584661"/>
    <n v="2026"/>
    <x v="3"/>
    <n v="12"/>
    <x v="11"/>
  </r>
  <r>
    <n v="710"/>
    <x v="353"/>
    <n v="4"/>
    <s v="Dec"/>
    <x v="11"/>
    <x v="0"/>
    <x v="1"/>
    <x v="6"/>
    <x v="1"/>
    <s v="Business"/>
    <x v="1"/>
    <s v="Trail Boots"/>
    <n v="3"/>
    <n v="140.4"/>
    <n v="0.2"/>
    <n v="81.760000000000005"/>
    <n v="336.96000000000004"/>
    <n v="245.28000000000003"/>
    <n v="91.68"/>
    <n v="0.27207977207977208"/>
    <n v="2026"/>
    <x v="3"/>
    <n v="12"/>
    <x v="11"/>
  </r>
  <r>
    <n v="1009"/>
    <x v="353"/>
    <n v="4"/>
    <s v="Dec"/>
    <x v="11"/>
    <x v="0"/>
    <x v="3"/>
    <x v="13"/>
    <x v="3"/>
    <s v="Returning"/>
    <x v="1"/>
    <s v="Trekking Poles"/>
    <n v="2"/>
    <n v="72.349999999999994"/>
    <n v="0.15"/>
    <n v="32.44"/>
    <n v="122.99499999999999"/>
    <n v="64.88"/>
    <n v="58.114999999999995"/>
    <n v="0.47249888206837676"/>
    <n v="2026"/>
    <x v="3"/>
    <n v="12"/>
    <x v="11"/>
  </r>
  <r>
    <n v="1231"/>
    <x v="353"/>
    <n v="4"/>
    <s v="Dec"/>
    <x v="11"/>
    <x v="0"/>
    <x v="3"/>
    <x v="8"/>
    <x v="0"/>
    <s v="New"/>
    <x v="3"/>
    <s v="Compact Sleeping Bag"/>
    <n v="4"/>
    <n v="120.8"/>
    <n v="0.1"/>
    <n v="59.93"/>
    <n v="434.88"/>
    <n v="239.72"/>
    <n v="195.16"/>
    <n v="0.44876747608535689"/>
    <n v="2026"/>
    <x v="3"/>
    <n v="12"/>
    <x v="11"/>
  </r>
  <r>
    <n v="1445"/>
    <x v="353"/>
    <n v="4"/>
    <s v="Dec"/>
    <x v="11"/>
    <x v="0"/>
    <x v="3"/>
    <x v="7"/>
    <x v="0"/>
    <s v="New"/>
    <x v="1"/>
    <s v="Trekking Poles"/>
    <n v="1"/>
    <n v="71.23"/>
    <n v="0"/>
    <n v="31.63"/>
    <n v="71.23"/>
    <n v="31.63"/>
    <n v="39.600000000000009"/>
    <n v="0.55594552856942303"/>
    <n v="2026"/>
    <x v="3"/>
    <n v="12"/>
    <x v="11"/>
  </r>
  <r>
    <n v="2842"/>
    <x v="353"/>
    <n v="4"/>
    <s v="Dec"/>
    <x v="11"/>
    <x v="0"/>
    <x v="2"/>
    <x v="10"/>
    <x v="1"/>
    <s v="Business"/>
    <x v="0"/>
    <s v="Trail Bike Light"/>
    <n v="5"/>
    <n v="51.02"/>
    <n v="0.05"/>
    <n v="22.56"/>
    <n v="242.345"/>
    <n v="112.8"/>
    <n v="129.54500000000002"/>
    <n v="0.5345478553302111"/>
    <n v="2026"/>
    <x v="3"/>
    <n v="12"/>
    <x v="11"/>
  </r>
  <r>
    <n v="3783"/>
    <x v="353"/>
    <n v="4"/>
    <s v="Dec"/>
    <x v="11"/>
    <x v="0"/>
    <x v="2"/>
    <x v="2"/>
    <x v="3"/>
    <s v="New"/>
    <x v="2"/>
    <s v="Carry-On Duffel"/>
    <n v="1"/>
    <n v="130.52000000000001"/>
    <n v="0.1"/>
    <n v="66.09"/>
    <n v="117.46800000000002"/>
    <n v="66.09"/>
    <n v="51.378000000000014"/>
    <n v="0.43737869036673821"/>
    <n v="2026"/>
    <x v="3"/>
    <n v="12"/>
    <x v="11"/>
  </r>
  <r>
    <n v="4484"/>
    <x v="353"/>
    <n v="4"/>
    <s v="Dec"/>
    <x v="11"/>
    <x v="0"/>
    <x v="1"/>
    <x v="14"/>
    <x v="0"/>
    <s v="Returning"/>
    <x v="0"/>
    <s v="Commuter Helmet"/>
    <n v="2"/>
    <n v="79.87"/>
    <n v="0.15"/>
    <n v="41.9"/>
    <n v="135.779"/>
    <n v="83.8"/>
    <n v="51.978999999999999"/>
    <n v="0.38282061290773978"/>
    <n v="2026"/>
    <x v="3"/>
    <n v="12"/>
    <x v="11"/>
  </r>
  <r>
    <n v="4597"/>
    <x v="353"/>
    <n v="4"/>
    <s v="Dec"/>
    <x v="11"/>
    <x v="0"/>
    <x v="3"/>
    <x v="13"/>
    <x v="0"/>
    <s v="Returning"/>
    <x v="1"/>
    <s v="Trekking Poles"/>
    <n v="3"/>
    <n v="71.3"/>
    <n v="0.1"/>
    <n v="32.93"/>
    <n v="192.51"/>
    <n v="98.789999999999992"/>
    <n v="93.72"/>
    <n v="0.48683185289075892"/>
    <n v="2026"/>
    <x v="3"/>
    <n v="12"/>
    <x v="11"/>
  </r>
  <r>
    <n v="4917"/>
    <x v="353"/>
    <n v="4"/>
    <s v="Dec"/>
    <x v="11"/>
    <x v="0"/>
    <x v="0"/>
    <x v="9"/>
    <x v="0"/>
    <s v="Returning"/>
    <x v="3"/>
    <s v="Compact Sleeping Bag"/>
    <n v="2"/>
    <n v="122.95"/>
    <n v="0.1"/>
    <n v="59.79"/>
    <n v="221.31"/>
    <n v="119.58"/>
    <n v="101.73"/>
    <n v="0.45967195336857802"/>
    <n v="2026"/>
    <x v="3"/>
    <n v="12"/>
    <x v="11"/>
  </r>
  <r>
    <n v="629"/>
    <x v="354"/>
    <n v="4"/>
    <s v="Dec"/>
    <x v="11"/>
    <x v="0"/>
    <x v="3"/>
    <x v="13"/>
    <x v="0"/>
    <s v="Business"/>
    <x v="4"/>
    <s v="Training Mat"/>
    <n v="2"/>
    <n v="50.04"/>
    <n v="0.05"/>
    <n v="22.43"/>
    <n v="95.075999999999993"/>
    <n v="44.86"/>
    <n v="50.215999999999994"/>
    <n v="0.52816694013210486"/>
    <n v="2026"/>
    <x v="3"/>
    <n v="12"/>
    <x v="11"/>
  </r>
  <r>
    <n v="1373"/>
    <x v="354"/>
    <n v="4"/>
    <s v="Dec"/>
    <x v="11"/>
    <x v="0"/>
    <x v="1"/>
    <x v="1"/>
    <x v="3"/>
    <s v="Returning"/>
    <x v="3"/>
    <s v="Portable Camp Stove"/>
    <n v="1"/>
    <n v="80.92"/>
    <n v="0.05"/>
    <n v="40.14"/>
    <n v="76.873999999999995"/>
    <n v="40.14"/>
    <n v="36.733999999999995"/>
    <n v="0.47784686630069978"/>
    <n v="2026"/>
    <x v="3"/>
    <n v="12"/>
    <x v="11"/>
  </r>
  <r>
    <n v="1668"/>
    <x v="354"/>
    <n v="4"/>
    <s v="Dec"/>
    <x v="11"/>
    <x v="0"/>
    <x v="2"/>
    <x v="5"/>
    <x v="0"/>
    <s v="Business"/>
    <x v="0"/>
    <s v="Trail Bike Light"/>
    <n v="6"/>
    <n v="50.35"/>
    <n v="0.15"/>
    <n v="22.91"/>
    <n v="256.78500000000003"/>
    <n v="137.46"/>
    <n v="119.32500000000002"/>
    <n v="0.46468835796483443"/>
    <n v="2026"/>
    <x v="3"/>
    <n v="12"/>
    <x v="11"/>
  </r>
  <r>
    <n v="2646"/>
    <x v="354"/>
    <n v="4"/>
    <s v="Dec"/>
    <x v="11"/>
    <x v="0"/>
    <x v="1"/>
    <x v="1"/>
    <x v="0"/>
    <s v="Returning"/>
    <x v="4"/>
    <s v="Recovery Roller"/>
    <n v="1"/>
    <n v="35.799999999999997"/>
    <n v="0.05"/>
    <n v="14.12"/>
    <n v="34.01"/>
    <n v="14.12"/>
    <n v="19.89"/>
    <n v="0.58482799176712741"/>
    <n v="2026"/>
    <x v="3"/>
    <n v="12"/>
    <x v="11"/>
  </r>
  <r>
    <n v="3044"/>
    <x v="354"/>
    <n v="4"/>
    <s v="Dec"/>
    <x v="11"/>
    <x v="0"/>
    <x v="1"/>
    <x v="6"/>
    <x v="1"/>
    <s v="Business"/>
    <x v="0"/>
    <s v="Compact Repair Kit"/>
    <n v="4"/>
    <n v="40.64"/>
    <n v="0.1"/>
    <n v="16.260000000000002"/>
    <n v="146.304"/>
    <n v="65.040000000000006"/>
    <n v="81.263999999999996"/>
    <n v="0.55544619422572172"/>
    <n v="2026"/>
    <x v="3"/>
    <n v="12"/>
    <x v="11"/>
  </r>
  <r>
    <n v="3065"/>
    <x v="354"/>
    <n v="4"/>
    <s v="Dec"/>
    <x v="11"/>
    <x v="0"/>
    <x v="2"/>
    <x v="10"/>
    <x v="0"/>
    <s v="New"/>
    <x v="3"/>
    <s v="Portable Camp Stove"/>
    <n v="3"/>
    <n v="81.510000000000005"/>
    <n v="0.05"/>
    <n v="39.9"/>
    <n v="232.30350000000001"/>
    <n v="119.69999999999999"/>
    <n v="112.60350000000003"/>
    <n v="0.48472580051527425"/>
    <n v="2026"/>
    <x v="3"/>
    <n v="12"/>
    <x v="11"/>
  </r>
  <r>
    <n v="3365"/>
    <x v="354"/>
    <n v="4"/>
    <s v="Dec"/>
    <x v="11"/>
    <x v="0"/>
    <x v="3"/>
    <x v="7"/>
    <x v="2"/>
    <s v="New"/>
    <x v="4"/>
    <s v="Weighted Vest"/>
    <n v="2"/>
    <n v="122.4"/>
    <n v="0.1"/>
    <n v="71.09"/>
    <n v="220.32000000000002"/>
    <n v="142.18"/>
    <n v="78.140000000000015"/>
    <n v="0.35466594045025424"/>
    <n v="2026"/>
    <x v="3"/>
    <n v="12"/>
    <x v="11"/>
  </r>
  <r>
    <n v="4042"/>
    <x v="354"/>
    <n v="4"/>
    <s v="Dec"/>
    <x v="11"/>
    <x v="0"/>
    <x v="0"/>
    <x v="9"/>
    <x v="3"/>
    <s v="Returning"/>
    <x v="2"/>
    <s v="Packing Cube Set"/>
    <n v="1"/>
    <n v="45.94"/>
    <n v="0.05"/>
    <n v="18.100000000000001"/>
    <n v="43.642999999999994"/>
    <n v="18.100000000000001"/>
    <n v="25.542999999999992"/>
    <n v="0.58527140664024002"/>
    <n v="2026"/>
    <x v="3"/>
    <n v="12"/>
    <x v="11"/>
  </r>
  <r>
    <n v="4635"/>
    <x v="354"/>
    <n v="4"/>
    <s v="Dec"/>
    <x v="11"/>
    <x v="0"/>
    <x v="3"/>
    <x v="13"/>
    <x v="1"/>
    <s v="Returning"/>
    <x v="3"/>
    <s v="Trail Tent 2P"/>
    <n v="15"/>
    <n v="196.89"/>
    <n v="0.15"/>
    <n v="105.09"/>
    <n v="2510.3474999999999"/>
    <n v="1576.3500000000001"/>
    <n v="933.99749999999972"/>
    <n v="0.37205904760197533"/>
    <n v="2026"/>
    <x v="3"/>
    <n v="12"/>
    <x v="11"/>
  </r>
  <r>
    <n v="4748"/>
    <x v="354"/>
    <n v="4"/>
    <s v="Dec"/>
    <x v="11"/>
    <x v="0"/>
    <x v="3"/>
    <x v="13"/>
    <x v="2"/>
    <s v="Business"/>
    <x v="0"/>
    <s v="Trail Bike Light"/>
    <n v="1"/>
    <n v="51.18"/>
    <n v="0.05"/>
    <n v="22.98"/>
    <n v="48.620999999999995"/>
    <n v="22.98"/>
    <n v="25.640999999999995"/>
    <n v="0.52736471894860237"/>
    <n v="2026"/>
    <x v="3"/>
    <n v="12"/>
    <x v="11"/>
  </r>
  <r>
    <n v="342"/>
    <x v="355"/>
    <n v="4"/>
    <s v="Dec"/>
    <x v="11"/>
    <x v="0"/>
    <x v="1"/>
    <x v="6"/>
    <x v="2"/>
    <s v="New"/>
    <x v="0"/>
    <s v="Compact Repair Kit"/>
    <n v="3"/>
    <n v="40.78"/>
    <n v="0.15"/>
    <n v="16.73"/>
    <n v="103.989"/>
    <n v="50.19"/>
    <n v="53.799000000000007"/>
    <n v="0.51735279693044456"/>
    <n v="2026"/>
    <x v="3"/>
    <n v="12"/>
    <x v="11"/>
  </r>
  <r>
    <n v="676"/>
    <x v="355"/>
    <n v="4"/>
    <s v="Dec"/>
    <x v="11"/>
    <x v="0"/>
    <x v="2"/>
    <x v="3"/>
    <x v="3"/>
    <s v="Returning"/>
    <x v="3"/>
    <s v="Trail Tent 2P"/>
    <n v="1"/>
    <n v="195.63"/>
    <n v="0.05"/>
    <n v="102.13"/>
    <n v="185.84849999999997"/>
    <n v="102.13"/>
    <n v="83.718499999999977"/>
    <n v="0.45046637449320276"/>
    <n v="2026"/>
    <x v="3"/>
    <n v="12"/>
    <x v="11"/>
  </r>
  <r>
    <n v="1912"/>
    <x v="355"/>
    <n v="4"/>
    <s v="Dec"/>
    <x v="11"/>
    <x v="0"/>
    <x v="2"/>
    <x v="5"/>
    <x v="1"/>
    <s v="Returning"/>
    <x v="2"/>
    <s v="Carry-On Duffel"/>
    <n v="10"/>
    <n v="134.86000000000001"/>
    <n v="0.1"/>
    <n v="65.3"/>
    <n v="1213.7400000000002"/>
    <n v="653"/>
    <n v="560.74000000000024"/>
    <n v="0.46199350767050612"/>
    <n v="2026"/>
    <x v="3"/>
    <n v="12"/>
    <x v="11"/>
  </r>
  <r>
    <n v="2065"/>
    <x v="355"/>
    <n v="4"/>
    <s v="Dec"/>
    <x v="11"/>
    <x v="0"/>
    <x v="3"/>
    <x v="4"/>
    <x v="0"/>
    <s v="New"/>
    <x v="0"/>
    <s v="Commuter Helmet"/>
    <n v="1"/>
    <n v="83.15"/>
    <n v="0"/>
    <n v="42.3"/>
    <n v="83.15"/>
    <n v="42.3"/>
    <n v="40.850000000000009"/>
    <n v="0.49128081779915822"/>
    <n v="2026"/>
    <x v="3"/>
    <n v="12"/>
    <x v="11"/>
  </r>
  <r>
    <n v="3136"/>
    <x v="355"/>
    <n v="4"/>
    <s v="Dec"/>
    <x v="11"/>
    <x v="0"/>
    <x v="1"/>
    <x v="6"/>
    <x v="3"/>
    <s v="Business"/>
    <x v="0"/>
    <s v="Commuter Helmet"/>
    <n v="1"/>
    <n v="81.599999999999994"/>
    <n v="0.15"/>
    <n v="42"/>
    <n v="69.36"/>
    <n v="42"/>
    <n v="27.36"/>
    <n v="0.3944636678200692"/>
    <n v="2026"/>
    <x v="3"/>
    <n v="12"/>
    <x v="11"/>
  </r>
  <r>
    <n v="3423"/>
    <x v="355"/>
    <n v="4"/>
    <s v="Dec"/>
    <x v="11"/>
    <x v="0"/>
    <x v="3"/>
    <x v="7"/>
    <x v="2"/>
    <s v="Business"/>
    <x v="2"/>
    <s v="Packing Cube Set"/>
    <n v="5"/>
    <n v="47.67"/>
    <n v="0.1"/>
    <n v="17.84"/>
    <n v="214.51500000000001"/>
    <n v="89.2"/>
    <n v="125.31500000000001"/>
    <n v="0.5841782625923595"/>
    <n v="2026"/>
    <x v="3"/>
    <n v="12"/>
    <x v="11"/>
  </r>
  <r>
    <n v="3746"/>
    <x v="355"/>
    <n v="4"/>
    <s v="Dec"/>
    <x v="11"/>
    <x v="0"/>
    <x v="3"/>
    <x v="7"/>
    <x v="2"/>
    <s v="Business"/>
    <x v="0"/>
    <s v="Trail Bike Light"/>
    <n v="2"/>
    <n v="50.96"/>
    <n v="0.15"/>
    <n v="22.59"/>
    <n v="86.632000000000005"/>
    <n v="45.18"/>
    <n v="41.452000000000005"/>
    <n v="0.47848370117277683"/>
    <n v="2026"/>
    <x v="3"/>
    <n v="12"/>
    <x v="11"/>
  </r>
  <r>
    <n v="1198"/>
    <x v="356"/>
    <n v="4"/>
    <s v="Dec"/>
    <x v="11"/>
    <x v="0"/>
    <x v="3"/>
    <x v="7"/>
    <x v="2"/>
    <s v="New"/>
    <x v="2"/>
    <s v="Packing Cube Set"/>
    <n v="5"/>
    <n v="47.69"/>
    <n v="0.05"/>
    <n v="18.23"/>
    <n v="226.52749999999997"/>
    <n v="91.15"/>
    <n v="135.37749999999997"/>
    <n v="0.59762059794064726"/>
    <n v="2026"/>
    <x v="3"/>
    <n v="12"/>
    <x v="11"/>
  </r>
  <r>
    <n v="2123"/>
    <x v="356"/>
    <n v="4"/>
    <s v="Dec"/>
    <x v="11"/>
    <x v="0"/>
    <x v="3"/>
    <x v="8"/>
    <x v="0"/>
    <s v="Returning"/>
    <x v="1"/>
    <s v="Hiking Daypack 20L"/>
    <n v="1"/>
    <n v="91.08"/>
    <n v="0.2"/>
    <n v="46.14"/>
    <n v="72.864000000000004"/>
    <n v="46.14"/>
    <n v="26.724000000000004"/>
    <n v="0.36676548089591571"/>
    <n v="2026"/>
    <x v="3"/>
    <n v="12"/>
    <x v="11"/>
  </r>
  <r>
    <n v="2586"/>
    <x v="356"/>
    <n v="4"/>
    <s v="Dec"/>
    <x v="11"/>
    <x v="0"/>
    <x v="1"/>
    <x v="14"/>
    <x v="2"/>
    <s v="New"/>
    <x v="1"/>
    <s v="Trail Boots"/>
    <n v="1"/>
    <n v="143.84"/>
    <n v="0.15"/>
    <n v="78.17"/>
    <n v="122.264"/>
    <n v="78.17"/>
    <n v="44.093999999999994"/>
    <n v="0.360645815612118"/>
    <n v="2026"/>
    <x v="3"/>
    <n v="12"/>
    <x v="11"/>
  </r>
  <r>
    <n v="3048"/>
    <x v="356"/>
    <n v="4"/>
    <s v="Dec"/>
    <x v="11"/>
    <x v="0"/>
    <x v="1"/>
    <x v="6"/>
    <x v="0"/>
    <s v="New"/>
    <x v="0"/>
    <s v="Cycling Pack 12L"/>
    <n v="1"/>
    <n v="102.66"/>
    <n v="0.05"/>
    <n v="49.2"/>
    <n v="97.526999999999987"/>
    <n v="49.2"/>
    <n v="48.326999999999984"/>
    <n v="0.4955243163431664"/>
    <n v="2026"/>
    <x v="3"/>
    <n v="12"/>
    <x v="11"/>
  </r>
  <r>
    <n v="3838"/>
    <x v="356"/>
    <n v="4"/>
    <s v="Dec"/>
    <x v="11"/>
    <x v="0"/>
    <x v="1"/>
    <x v="11"/>
    <x v="2"/>
    <s v="New"/>
    <x v="4"/>
    <s v="Resistance Band Set"/>
    <n v="2"/>
    <n v="40.32"/>
    <n v="0"/>
    <n v="14.39"/>
    <n v="80.64"/>
    <n v="28.78"/>
    <n v="51.86"/>
    <n v="0.64310515873015872"/>
    <n v="2026"/>
    <x v="3"/>
    <n v="12"/>
    <x v="11"/>
  </r>
  <r>
    <n v="4718"/>
    <x v="356"/>
    <n v="4"/>
    <s v="Dec"/>
    <x v="11"/>
    <x v="0"/>
    <x v="0"/>
    <x v="0"/>
    <x v="2"/>
    <s v="Returning"/>
    <x v="1"/>
    <s v="Summit Backpack 45L"/>
    <n v="1"/>
    <n v="157.58000000000001"/>
    <n v="0.1"/>
    <n v="80.37"/>
    <n v="141.822"/>
    <n v="80.37"/>
    <n v="61.451999999999998"/>
    <n v="0.43330371874603374"/>
    <n v="2026"/>
    <x v="3"/>
    <n v="12"/>
    <x v="11"/>
  </r>
  <r>
    <n v="4844"/>
    <x v="356"/>
    <n v="4"/>
    <s v="Dec"/>
    <x v="11"/>
    <x v="0"/>
    <x v="1"/>
    <x v="14"/>
    <x v="0"/>
    <s v="New"/>
    <x v="4"/>
    <s v="Recovery Roller"/>
    <n v="1"/>
    <n v="36.4"/>
    <n v="0"/>
    <n v="14.22"/>
    <n v="36.4"/>
    <n v="14.22"/>
    <n v="22.18"/>
    <n v="0.6093406593406594"/>
    <n v="2026"/>
    <x v="3"/>
    <n v="12"/>
    <x v="11"/>
  </r>
  <r>
    <n v="678"/>
    <x v="357"/>
    <n v="4"/>
    <s v="Dec"/>
    <x v="11"/>
    <x v="0"/>
    <x v="1"/>
    <x v="11"/>
    <x v="0"/>
    <s v="Business"/>
    <x v="1"/>
    <s v="Trail Boots"/>
    <n v="1"/>
    <n v="142.15"/>
    <n v="0.05"/>
    <n v="80.5"/>
    <n v="135.04249999999999"/>
    <n v="80.5"/>
    <n v="54.54249999999999"/>
    <n v="0.40389136753244342"/>
    <n v="2026"/>
    <x v="3"/>
    <n v="12"/>
    <x v="11"/>
  </r>
  <r>
    <n v="1706"/>
    <x v="357"/>
    <n v="4"/>
    <s v="Dec"/>
    <x v="11"/>
    <x v="0"/>
    <x v="0"/>
    <x v="0"/>
    <x v="0"/>
    <s v="Returning"/>
    <x v="3"/>
    <s v="Alpine Tent 4P"/>
    <n v="2"/>
    <n v="332.38"/>
    <n v="0.05"/>
    <n v="192.16"/>
    <n v="631.52199999999993"/>
    <n v="384.32"/>
    <n v="247.20199999999994"/>
    <n v="0.39143846136793331"/>
    <n v="2026"/>
    <x v="3"/>
    <n v="12"/>
    <x v="11"/>
  </r>
  <r>
    <n v="3034"/>
    <x v="357"/>
    <n v="4"/>
    <s v="Dec"/>
    <x v="11"/>
    <x v="0"/>
    <x v="1"/>
    <x v="1"/>
    <x v="2"/>
    <s v="New"/>
    <x v="3"/>
    <s v="Compact Sleeping Bag"/>
    <n v="1"/>
    <n v="122.18"/>
    <n v="0.15"/>
    <n v="61.28"/>
    <n v="103.85300000000001"/>
    <n v="61.28"/>
    <n v="42.573000000000008"/>
    <n v="0.40993519686479934"/>
    <n v="2026"/>
    <x v="3"/>
    <n v="12"/>
    <x v="11"/>
  </r>
  <r>
    <n v="3883"/>
    <x v="357"/>
    <n v="4"/>
    <s v="Dec"/>
    <x v="11"/>
    <x v="0"/>
    <x v="0"/>
    <x v="0"/>
    <x v="0"/>
    <s v="New"/>
    <x v="3"/>
    <s v="Compact Sleeping Bag"/>
    <n v="1"/>
    <n v="125.66"/>
    <n v="0.15"/>
    <n v="60.6"/>
    <n v="106.81099999999999"/>
    <n v="60.6"/>
    <n v="46.210999999999991"/>
    <n v="0.43264270533933763"/>
    <n v="2026"/>
    <x v="3"/>
    <n v="12"/>
    <x v="11"/>
  </r>
  <r>
    <n v="4342"/>
    <x v="357"/>
    <n v="4"/>
    <s v="Dec"/>
    <x v="11"/>
    <x v="0"/>
    <x v="3"/>
    <x v="4"/>
    <x v="0"/>
    <s v="Returning"/>
    <x v="2"/>
    <s v="Packing Cube Set"/>
    <n v="2"/>
    <n v="47.38"/>
    <n v="0.05"/>
    <n v="18.850000000000001"/>
    <n v="90.022000000000006"/>
    <n v="37.700000000000003"/>
    <n v="52.322000000000003"/>
    <n v="0.58121348114905247"/>
    <n v="2026"/>
    <x v="3"/>
    <n v="12"/>
    <x v="11"/>
  </r>
  <r>
    <n v="4468"/>
    <x v="357"/>
    <n v="4"/>
    <s v="Dec"/>
    <x v="11"/>
    <x v="0"/>
    <x v="0"/>
    <x v="0"/>
    <x v="0"/>
    <s v="Business"/>
    <x v="3"/>
    <s v="Portable Camp Stove"/>
    <n v="1"/>
    <n v="80.8"/>
    <n v="0.05"/>
    <n v="38.33"/>
    <n v="76.759999999999991"/>
    <n v="38.33"/>
    <n v="38.429999999999993"/>
    <n v="0.50065138092756645"/>
    <n v="2026"/>
    <x v="3"/>
    <n v="12"/>
    <x v="11"/>
  </r>
  <r>
    <n v="7"/>
    <x v="358"/>
    <n v="4"/>
    <s v="Dec"/>
    <x v="11"/>
    <x v="0"/>
    <x v="3"/>
    <x v="8"/>
    <x v="0"/>
    <s v="Returning"/>
    <x v="0"/>
    <s v="Cycling Pack 12L"/>
    <n v="5"/>
    <n v="103.52"/>
    <n v="0.1"/>
    <n v="49.1"/>
    <n v="465.84000000000003"/>
    <n v="245.5"/>
    <n v="220.34000000000003"/>
    <n v="0.47299501974927016"/>
    <n v="2026"/>
    <x v="3"/>
    <n v="12"/>
    <x v="11"/>
  </r>
  <r>
    <n v="658"/>
    <x v="358"/>
    <n v="4"/>
    <s v="Dec"/>
    <x v="11"/>
    <x v="0"/>
    <x v="1"/>
    <x v="6"/>
    <x v="2"/>
    <s v="Business"/>
    <x v="1"/>
    <s v="Summit Backpack 45L"/>
    <n v="2"/>
    <n v="153.38999999999999"/>
    <n v="0.05"/>
    <n v="78.06"/>
    <n v="291.44099999999997"/>
    <n v="156.12"/>
    <n v="135.32099999999997"/>
    <n v="0.46431696295305047"/>
    <n v="2026"/>
    <x v="3"/>
    <n v="12"/>
    <x v="11"/>
  </r>
  <r>
    <n v="1192"/>
    <x v="358"/>
    <n v="4"/>
    <s v="Dec"/>
    <x v="11"/>
    <x v="0"/>
    <x v="3"/>
    <x v="13"/>
    <x v="1"/>
    <s v="Business"/>
    <x v="4"/>
    <s v="Resistance Band Set"/>
    <n v="6"/>
    <n v="39.49"/>
    <n v="0.05"/>
    <n v="14.49"/>
    <n v="225.09299999999999"/>
    <n v="86.94"/>
    <n v="138.15299999999999"/>
    <n v="0.61375964601298127"/>
    <n v="2026"/>
    <x v="3"/>
    <n v="12"/>
    <x v="11"/>
  </r>
  <r>
    <n v="3852"/>
    <x v="358"/>
    <n v="4"/>
    <s v="Dec"/>
    <x v="11"/>
    <x v="0"/>
    <x v="2"/>
    <x v="2"/>
    <x v="2"/>
    <s v="Business"/>
    <x v="4"/>
    <s v="Recovery Roller"/>
    <n v="1"/>
    <n v="35.54"/>
    <n v="0.1"/>
    <n v="13.63"/>
    <n v="31.986000000000001"/>
    <n v="13.63"/>
    <n v="18.356000000000002"/>
    <n v="0.5738760707809667"/>
    <n v="2026"/>
    <x v="3"/>
    <n v="12"/>
    <x v="11"/>
  </r>
  <r>
    <n v="4507"/>
    <x v="358"/>
    <n v="4"/>
    <s v="Dec"/>
    <x v="11"/>
    <x v="0"/>
    <x v="1"/>
    <x v="12"/>
    <x v="3"/>
    <s v="Returning"/>
    <x v="2"/>
    <s v="Travel Backpack 35L"/>
    <n v="2"/>
    <n v="167.21"/>
    <n v="0.05"/>
    <n v="88.23"/>
    <n v="317.69900000000001"/>
    <n v="176.46"/>
    <n v="141.239"/>
    <n v="0.44456860109726504"/>
    <n v="2026"/>
    <x v="3"/>
    <n v="12"/>
    <x v="11"/>
  </r>
  <r>
    <n v="260"/>
    <x v="359"/>
    <n v="4"/>
    <s v="Dec"/>
    <x v="11"/>
    <x v="0"/>
    <x v="2"/>
    <x v="2"/>
    <x v="0"/>
    <s v="Business"/>
    <x v="1"/>
    <s v="Trekking Poles"/>
    <n v="1"/>
    <n v="71.89"/>
    <n v="0.1"/>
    <n v="31.88"/>
    <n v="64.701000000000008"/>
    <n v="31.88"/>
    <n v="32.821000000000012"/>
    <n v="0.50727191233520363"/>
    <n v="2026"/>
    <x v="3"/>
    <n v="12"/>
    <x v="11"/>
  </r>
  <r>
    <n v="1659"/>
    <x v="359"/>
    <n v="4"/>
    <s v="Dec"/>
    <x v="11"/>
    <x v="0"/>
    <x v="0"/>
    <x v="15"/>
    <x v="2"/>
    <s v="New"/>
    <x v="2"/>
    <s v="Carry-On Duffel"/>
    <n v="1"/>
    <n v="133.56"/>
    <n v="0.05"/>
    <n v="68.739999999999995"/>
    <n v="126.88199999999999"/>
    <n v="68.739999999999995"/>
    <n v="58.141999999999996"/>
    <n v="0.4582367869358932"/>
    <n v="2026"/>
    <x v="3"/>
    <n v="12"/>
    <x v="11"/>
  </r>
  <r>
    <n v="3188"/>
    <x v="359"/>
    <n v="4"/>
    <s v="Dec"/>
    <x v="11"/>
    <x v="0"/>
    <x v="3"/>
    <x v="7"/>
    <x v="3"/>
    <s v="New"/>
    <x v="3"/>
    <s v="Compact Sleeping Bag"/>
    <n v="2"/>
    <n v="122.28"/>
    <n v="0.1"/>
    <n v="61.64"/>
    <n v="220.10400000000001"/>
    <n v="123.28"/>
    <n v="96.824000000000012"/>
    <n v="0.43990113764402283"/>
    <n v="2026"/>
    <x v="3"/>
    <n v="12"/>
    <x v="11"/>
  </r>
  <r>
    <n v="3673"/>
    <x v="359"/>
    <n v="4"/>
    <s v="Dec"/>
    <x v="11"/>
    <x v="0"/>
    <x v="0"/>
    <x v="15"/>
    <x v="0"/>
    <s v="Business"/>
    <x v="4"/>
    <s v="Resistance Band Set"/>
    <n v="1"/>
    <n v="40.619999999999997"/>
    <n v="0"/>
    <n v="14.62"/>
    <n v="40.619999999999997"/>
    <n v="14.62"/>
    <n v="26"/>
    <n v="0.64007877892663712"/>
    <n v="2026"/>
    <x v="3"/>
    <n v="12"/>
    <x v="11"/>
  </r>
  <r>
    <n v="3805"/>
    <x v="359"/>
    <n v="4"/>
    <s v="Dec"/>
    <x v="11"/>
    <x v="0"/>
    <x v="3"/>
    <x v="4"/>
    <x v="1"/>
    <s v="Business"/>
    <x v="2"/>
    <s v="Packing Cube Set"/>
    <n v="8"/>
    <n v="45.54"/>
    <n v="0.15"/>
    <n v="18.54"/>
    <n v="309.67199999999997"/>
    <n v="148.32"/>
    <n v="161.35199999999998"/>
    <n v="0.52104161822831896"/>
    <n v="2026"/>
    <x v="3"/>
    <n v="12"/>
    <x v="11"/>
  </r>
  <r>
    <n v="3945"/>
    <x v="359"/>
    <n v="4"/>
    <s v="Dec"/>
    <x v="11"/>
    <x v="0"/>
    <x v="3"/>
    <x v="13"/>
    <x v="1"/>
    <s v="Business"/>
    <x v="0"/>
    <s v="Trail Bike Light"/>
    <n v="4"/>
    <n v="50.96"/>
    <n v="0.1"/>
    <n v="22.14"/>
    <n v="183.45600000000002"/>
    <n v="88.56"/>
    <n v="94.896000000000015"/>
    <n v="0.51726844583987441"/>
    <n v="2026"/>
    <x v="3"/>
    <n v="12"/>
    <x v="11"/>
  </r>
  <r>
    <n v="4266"/>
    <x v="359"/>
    <n v="4"/>
    <s v="Dec"/>
    <x v="11"/>
    <x v="0"/>
    <x v="1"/>
    <x v="1"/>
    <x v="0"/>
    <s v="New"/>
    <x v="0"/>
    <s v="Compact Repair Kit"/>
    <n v="4"/>
    <n v="40.19"/>
    <n v="0.15"/>
    <n v="16.55"/>
    <n v="136.64599999999999"/>
    <n v="66.2"/>
    <n v="70.445999999999984"/>
    <n v="0.51553649576277383"/>
    <n v="2026"/>
    <x v="3"/>
    <n v="12"/>
    <x v="11"/>
  </r>
  <r>
    <n v="606"/>
    <x v="360"/>
    <n v="4"/>
    <s v="Dec"/>
    <x v="11"/>
    <x v="0"/>
    <x v="1"/>
    <x v="12"/>
    <x v="0"/>
    <s v="New"/>
    <x v="3"/>
    <s v="Alpine Tent 4P"/>
    <n v="3"/>
    <n v="333.84"/>
    <n v="0"/>
    <n v="193.05"/>
    <n v="1001.52"/>
    <n v="579.15000000000009"/>
    <n v="422.36999999999989"/>
    <n v="0.42172897196261672"/>
    <n v="2026"/>
    <x v="3"/>
    <n v="12"/>
    <x v="11"/>
  </r>
  <r>
    <n v="1166"/>
    <x v="360"/>
    <n v="4"/>
    <s v="Dec"/>
    <x v="11"/>
    <x v="0"/>
    <x v="2"/>
    <x v="16"/>
    <x v="3"/>
    <s v="Returning"/>
    <x v="3"/>
    <s v="Trail Tent 2P"/>
    <n v="2"/>
    <n v="198.94"/>
    <n v="0.15"/>
    <n v="102.32"/>
    <n v="338.19799999999998"/>
    <n v="204.64"/>
    <n v="133.55799999999999"/>
    <n v="0.39491067362905752"/>
    <n v="2026"/>
    <x v="3"/>
    <n v="12"/>
    <x v="11"/>
  </r>
  <r>
    <n v="1913"/>
    <x v="360"/>
    <n v="4"/>
    <s v="Dec"/>
    <x v="11"/>
    <x v="0"/>
    <x v="2"/>
    <x v="5"/>
    <x v="3"/>
    <s v="New"/>
    <x v="4"/>
    <s v="Recovery Roller"/>
    <n v="3"/>
    <n v="35.979999999999997"/>
    <n v="0"/>
    <n v="13.6"/>
    <n v="107.94"/>
    <n v="40.799999999999997"/>
    <n v="67.14"/>
    <n v="0.62201222901612008"/>
    <n v="2026"/>
    <x v="3"/>
    <n v="12"/>
    <x v="11"/>
  </r>
  <r>
    <n v="2402"/>
    <x v="360"/>
    <n v="4"/>
    <s v="Dec"/>
    <x v="11"/>
    <x v="0"/>
    <x v="1"/>
    <x v="14"/>
    <x v="3"/>
    <s v="New"/>
    <x v="2"/>
    <s v="Carry-On Duffel"/>
    <n v="6"/>
    <n v="133.4"/>
    <n v="0.1"/>
    <n v="66.3"/>
    <n v="720.36000000000013"/>
    <n v="397.79999999999995"/>
    <n v="322.56000000000017"/>
    <n v="0.44777611194402817"/>
    <n v="2026"/>
    <x v="3"/>
    <n v="12"/>
    <x v="11"/>
  </r>
  <r>
    <n v="3192"/>
    <x v="360"/>
    <n v="4"/>
    <s v="Dec"/>
    <x v="11"/>
    <x v="0"/>
    <x v="3"/>
    <x v="7"/>
    <x v="0"/>
    <s v="Returning"/>
    <x v="1"/>
    <s v="Hiking Daypack 20L"/>
    <n v="2"/>
    <n v="93.45"/>
    <n v="0"/>
    <n v="45.75"/>
    <n v="186.9"/>
    <n v="91.5"/>
    <n v="95.4"/>
    <n v="0.5104333868378812"/>
    <n v="2026"/>
    <x v="3"/>
    <n v="12"/>
    <x v="11"/>
  </r>
  <r>
    <n v="3721"/>
    <x v="360"/>
    <n v="4"/>
    <s v="Dec"/>
    <x v="11"/>
    <x v="0"/>
    <x v="2"/>
    <x v="5"/>
    <x v="3"/>
    <s v="New"/>
    <x v="4"/>
    <s v="Training Mat"/>
    <n v="1"/>
    <n v="49.79"/>
    <n v="0.2"/>
    <n v="21.87"/>
    <n v="39.832000000000001"/>
    <n v="21.87"/>
    <n v="17.962"/>
    <n v="0.45094396465153641"/>
    <n v="2026"/>
    <x v="3"/>
    <n v="12"/>
    <x v="11"/>
  </r>
  <r>
    <n v="3882"/>
    <x v="360"/>
    <n v="4"/>
    <s v="Dec"/>
    <x v="11"/>
    <x v="0"/>
    <x v="3"/>
    <x v="8"/>
    <x v="3"/>
    <s v="Returning"/>
    <x v="1"/>
    <s v="Trekking Poles"/>
    <n v="3"/>
    <n v="70.430000000000007"/>
    <n v="0.1"/>
    <n v="32.869999999999997"/>
    <n v="190.16100000000003"/>
    <n v="98.609999999999985"/>
    <n v="91.551000000000045"/>
    <n v="0.48143941186678674"/>
    <n v="2026"/>
    <x v="3"/>
    <n v="12"/>
    <x v="11"/>
  </r>
  <r>
    <n v="4945"/>
    <x v="360"/>
    <n v="4"/>
    <s v="Dec"/>
    <x v="11"/>
    <x v="0"/>
    <x v="2"/>
    <x v="2"/>
    <x v="0"/>
    <s v="Business"/>
    <x v="3"/>
    <s v="Portable Camp Stove"/>
    <n v="2"/>
    <n v="82.04"/>
    <n v="0.1"/>
    <n v="38.880000000000003"/>
    <n v="147.67200000000003"/>
    <n v="77.760000000000005"/>
    <n v="69.91200000000002"/>
    <n v="0.47342759629449055"/>
    <n v="2026"/>
    <x v="3"/>
    <n v="12"/>
    <x v="11"/>
  </r>
  <r>
    <n v="5084"/>
    <x v="360"/>
    <n v="4"/>
    <s v="Dec"/>
    <x v="11"/>
    <x v="0"/>
    <x v="1"/>
    <x v="11"/>
    <x v="3"/>
    <s v="Returning"/>
    <x v="2"/>
    <s v="Insulated Bottle"/>
    <n v="1"/>
    <n v="35.409999999999997"/>
    <n v="0.2"/>
    <n v="13.54"/>
    <n v="28.327999999999999"/>
    <n v="13.54"/>
    <n v="14.788"/>
    <n v="0.5220276757977973"/>
    <n v="2026"/>
    <x v="3"/>
    <n v="12"/>
    <x v="11"/>
  </r>
  <r>
    <n v="246"/>
    <x v="361"/>
    <n v="4"/>
    <s v="Dec"/>
    <x v="11"/>
    <x v="0"/>
    <x v="3"/>
    <x v="7"/>
    <x v="3"/>
    <s v="Business"/>
    <x v="0"/>
    <s v="Compact Repair Kit"/>
    <n v="1"/>
    <n v="41.06"/>
    <n v="0.1"/>
    <n v="16.23"/>
    <n v="36.954000000000001"/>
    <n v="16.23"/>
    <n v="20.724"/>
    <n v="0.5608053255398604"/>
    <n v="2026"/>
    <x v="3"/>
    <n v="12"/>
    <x v="11"/>
  </r>
  <r>
    <n v="537"/>
    <x v="361"/>
    <n v="4"/>
    <s v="Dec"/>
    <x v="11"/>
    <x v="0"/>
    <x v="3"/>
    <x v="8"/>
    <x v="1"/>
    <s v="Business"/>
    <x v="1"/>
    <s v="Hiking Daypack 20L"/>
    <n v="12"/>
    <n v="90.29"/>
    <n v="0.1"/>
    <n v="45.76"/>
    <n v="975.13200000000006"/>
    <n v="549.12"/>
    <n v="426.01200000000006"/>
    <n v="0.43687623829389255"/>
    <n v="2026"/>
    <x v="3"/>
    <n v="12"/>
    <x v="11"/>
  </r>
  <r>
    <n v="968"/>
    <x v="361"/>
    <n v="4"/>
    <s v="Dec"/>
    <x v="11"/>
    <x v="0"/>
    <x v="1"/>
    <x v="12"/>
    <x v="2"/>
    <s v="New"/>
    <x v="0"/>
    <s v="Cycling Pack 12L"/>
    <n v="1"/>
    <n v="103.13"/>
    <n v="0.15"/>
    <n v="50.06"/>
    <n v="87.660499999999999"/>
    <n v="50.06"/>
    <n v="37.600499999999997"/>
    <n v="0.42893321393329947"/>
    <n v="2026"/>
    <x v="3"/>
    <n v="12"/>
    <x v="11"/>
  </r>
  <r>
    <n v="1234"/>
    <x v="361"/>
    <n v="4"/>
    <s v="Dec"/>
    <x v="11"/>
    <x v="0"/>
    <x v="3"/>
    <x v="13"/>
    <x v="0"/>
    <s v="Returning"/>
    <x v="0"/>
    <s v="Commuter Helmet"/>
    <n v="1"/>
    <n v="81.39"/>
    <n v="0.05"/>
    <n v="43.54"/>
    <n v="77.320499999999996"/>
    <n v="43.54"/>
    <n v="33.780499999999996"/>
    <n v="0.43688931137279247"/>
    <n v="2026"/>
    <x v="3"/>
    <n v="12"/>
    <x v="11"/>
  </r>
  <r>
    <n v="2061"/>
    <x v="361"/>
    <n v="4"/>
    <s v="Dec"/>
    <x v="11"/>
    <x v="0"/>
    <x v="0"/>
    <x v="15"/>
    <x v="3"/>
    <s v="Returning"/>
    <x v="3"/>
    <s v="Alpine Tent 4P"/>
    <n v="2"/>
    <n v="342.78"/>
    <n v="0"/>
    <n v="197.89"/>
    <n v="685.56"/>
    <n v="395.78"/>
    <n v="289.77999999999997"/>
    <n v="0.4226909387945621"/>
    <n v="2026"/>
    <x v="3"/>
    <n v="12"/>
    <x v="11"/>
  </r>
  <r>
    <n v="2219"/>
    <x v="361"/>
    <n v="4"/>
    <s v="Dec"/>
    <x v="11"/>
    <x v="0"/>
    <x v="1"/>
    <x v="14"/>
    <x v="0"/>
    <s v="Returning"/>
    <x v="1"/>
    <s v="Trail Boots"/>
    <n v="1"/>
    <n v="147"/>
    <n v="0.15"/>
    <n v="79.58"/>
    <n v="124.95"/>
    <n v="79.58"/>
    <n v="45.370000000000005"/>
    <n v="0.36310524209683875"/>
    <n v="2026"/>
    <x v="3"/>
    <n v="12"/>
    <x v="11"/>
  </r>
  <r>
    <n v="2651"/>
    <x v="361"/>
    <n v="4"/>
    <s v="Dec"/>
    <x v="11"/>
    <x v="0"/>
    <x v="0"/>
    <x v="15"/>
    <x v="0"/>
    <s v="New"/>
    <x v="2"/>
    <s v="Packing Cube Set"/>
    <n v="1"/>
    <n v="45.69"/>
    <n v="0.2"/>
    <n v="18.829999999999998"/>
    <n v="36.552"/>
    <n v="18.829999999999998"/>
    <n v="17.722000000000001"/>
    <n v="0.48484351061501429"/>
    <n v="2026"/>
    <x v="3"/>
    <n v="12"/>
    <x v="11"/>
  </r>
  <r>
    <n v="3173"/>
    <x v="361"/>
    <n v="4"/>
    <s v="Dec"/>
    <x v="11"/>
    <x v="0"/>
    <x v="1"/>
    <x v="12"/>
    <x v="3"/>
    <s v="Returning"/>
    <x v="0"/>
    <s v="Compact Repair Kit"/>
    <n v="1"/>
    <n v="39.69"/>
    <n v="0"/>
    <n v="17.09"/>
    <n v="39.69"/>
    <n v="17.09"/>
    <n v="22.599999999999998"/>
    <n v="0.56941295036533135"/>
    <n v="2026"/>
    <x v="3"/>
    <n v="12"/>
    <x v="11"/>
  </r>
  <r>
    <n v="3409"/>
    <x v="361"/>
    <n v="4"/>
    <s v="Dec"/>
    <x v="11"/>
    <x v="0"/>
    <x v="3"/>
    <x v="4"/>
    <x v="0"/>
    <s v="New"/>
    <x v="3"/>
    <s v="Compact Sleeping Bag"/>
    <n v="5"/>
    <n v="122.42"/>
    <n v="0"/>
    <n v="60.8"/>
    <n v="612.1"/>
    <n v="304"/>
    <n v="308.10000000000002"/>
    <n v="0.50334912595981052"/>
    <n v="2026"/>
    <x v="3"/>
    <n v="12"/>
    <x v="11"/>
  </r>
  <r>
    <n v="3535"/>
    <x v="361"/>
    <n v="4"/>
    <s v="Dec"/>
    <x v="11"/>
    <x v="0"/>
    <x v="1"/>
    <x v="6"/>
    <x v="2"/>
    <s v="New"/>
    <x v="2"/>
    <s v="Insulated Bottle"/>
    <n v="1"/>
    <n v="37.03"/>
    <n v="0.15"/>
    <n v="13.53"/>
    <n v="31.4755"/>
    <n v="13.53"/>
    <n v="17.945500000000003"/>
    <n v="0.57014185636447401"/>
    <n v="2026"/>
    <x v="3"/>
    <n v="12"/>
    <x v="11"/>
  </r>
  <r>
    <n v="5134"/>
    <x v="361"/>
    <n v="4"/>
    <s v="Dec"/>
    <x v="11"/>
    <x v="0"/>
    <x v="1"/>
    <x v="14"/>
    <x v="2"/>
    <s v="Returning"/>
    <x v="1"/>
    <s v="Hiking Daypack 20L"/>
    <n v="1"/>
    <n v="90.99"/>
    <n v="0.05"/>
    <n v="44.78"/>
    <n v="86.440499999999986"/>
    <n v="44.78"/>
    <n v="41.660499999999985"/>
    <n v="0.48195579618350187"/>
    <n v="2026"/>
    <x v="3"/>
    <n v="12"/>
    <x v="11"/>
  </r>
  <r>
    <n v="2011"/>
    <x v="362"/>
    <n v="4"/>
    <s v="Dec"/>
    <x v="11"/>
    <x v="0"/>
    <x v="1"/>
    <x v="11"/>
    <x v="0"/>
    <s v="Returning"/>
    <x v="1"/>
    <s v="Hiking Daypack 20L"/>
    <n v="1"/>
    <n v="90.81"/>
    <n v="0.1"/>
    <n v="46.53"/>
    <n v="81.728999999999999"/>
    <n v="46.53"/>
    <n v="35.198999999999998"/>
    <n v="0.43067944059024332"/>
    <n v="2026"/>
    <x v="3"/>
    <n v="12"/>
    <x v="11"/>
  </r>
  <r>
    <n v="2477"/>
    <x v="362"/>
    <n v="4"/>
    <s v="Dec"/>
    <x v="11"/>
    <x v="0"/>
    <x v="0"/>
    <x v="15"/>
    <x v="2"/>
    <s v="New"/>
    <x v="0"/>
    <s v="Compact Repair Kit"/>
    <n v="1"/>
    <n v="41.28"/>
    <n v="0.15"/>
    <n v="16.41"/>
    <n v="35.088000000000001"/>
    <n v="16.41"/>
    <n v="18.678000000000001"/>
    <n v="0.53231874145006841"/>
    <n v="2026"/>
    <x v="3"/>
    <n v="12"/>
    <x v="11"/>
  </r>
  <r>
    <n v="2745"/>
    <x v="362"/>
    <n v="4"/>
    <s v="Dec"/>
    <x v="11"/>
    <x v="0"/>
    <x v="3"/>
    <x v="13"/>
    <x v="3"/>
    <s v="Business"/>
    <x v="2"/>
    <s v="Packing Cube Set"/>
    <n v="1"/>
    <n v="46.07"/>
    <n v="0"/>
    <n v="18.420000000000002"/>
    <n v="46.07"/>
    <n v="18.420000000000002"/>
    <n v="27.65"/>
    <n v="0.60017364879531143"/>
    <n v="2026"/>
    <x v="3"/>
    <n v="12"/>
    <x v="11"/>
  </r>
  <r>
    <n v="4427"/>
    <x v="362"/>
    <n v="4"/>
    <s v="Dec"/>
    <x v="11"/>
    <x v="0"/>
    <x v="1"/>
    <x v="12"/>
    <x v="2"/>
    <s v="Business"/>
    <x v="1"/>
    <s v="Trail Boots"/>
    <n v="1"/>
    <n v="147.29"/>
    <n v="0.1"/>
    <n v="78.2"/>
    <n v="132.56100000000001"/>
    <n v="78.2"/>
    <n v="54.361000000000004"/>
    <n v="0.4100829052285363"/>
    <n v="2026"/>
    <x v="3"/>
    <n v="12"/>
    <x v="11"/>
  </r>
  <r>
    <n v="377"/>
    <x v="363"/>
    <n v="4"/>
    <s v="Dec"/>
    <x v="11"/>
    <x v="0"/>
    <x v="3"/>
    <x v="13"/>
    <x v="0"/>
    <s v="New"/>
    <x v="0"/>
    <s v="Compact Repair Kit"/>
    <n v="1"/>
    <n v="40.82"/>
    <n v="0.1"/>
    <n v="17.2"/>
    <n v="36.738"/>
    <n v="17.2"/>
    <n v="19.538"/>
    <n v="0.53181991398551909"/>
    <n v="2026"/>
    <x v="3"/>
    <n v="12"/>
    <x v="11"/>
  </r>
  <r>
    <n v="1530"/>
    <x v="363"/>
    <n v="4"/>
    <s v="Dec"/>
    <x v="11"/>
    <x v="0"/>
    <x v="3"/>
    <x v="7"/>
    <x v="0"/>
    <s v="New"/>
    <x v="4"/>
    <s v="Training Mat"/>
    <n v="3"/>
    <n v="50.72"/>
    <n v="0"/>
    <n v="22.3"/>
    <n v="152.16"/>
    <n v="66.900000000000006"/>
    <n v="85.259999999999991"/>
    <n v="0.56033123028391163"/>
    <n v="2026"/>
    <x v="3"/>
    <n v="12"/>
    <x v="11"/>
  </r>
  <r>
    <n v="2135"/>
    <x v="363"/>
    <n v="4"/>
    <s v="Dec"/>
    <x v="11"/>
    <x v="0"/>
    <x v="1"/>
    <x v="12"/>
    <x v="3"/>
    <s v="Business"/>
    <x v="3"/>
    <s v="Trail Tent 2P"/>
    <n v="3"/>
    <n v="194.7"/>
    <n v="0.1"/>
    <n v="102.62"/>
    <n v="525.68999999999994"/>
    <n v="307.86"/>
    <n v="217.82999999999993"/>
    <n v="0.41436968555612613"/>
    <n v="2026"/>
    <x v="3"/>
    <n v="12"/>
    <x v="11"/>
  </r>
  <r>
    <n v="2916"/>
    <x v="363"/>
    <n v="4"/>
    <s v="Dec"/>
    <x v="11"/>
    <x v="0"/>
    <x v="1"/>
    <x v="6"/>
    <x v="2"/>
    <s v="New"/>
    <x v="2"/>
    <s v="Insulated Bottle"/>
    <n v="1"/>
    <n v="36.64"/>
    <n v="0.05"/>
    <n v="13.59"/>
    <n v="34.808"/>
    <n v="13.59"/>
    <n v="21.218"/>
    <n v="0.60957251206619167"/>
    <n v="2026"/>
    <x v="3"/>
    <n v="12"/>
    <x v="11"/>
  </r>
  <r>
    <n v="3449"/>
    <x v="363"/>
    <n v="4"/>
    <s v="Dec"/>
    <x v="11"/>
    <x v="0"/>
    <x v="2"/>
    <x v="10"/>
    <x v="3"/>
    <s v="Returning"/>
    <x v="3"/>
    <s v="Trail Tent 2P"/>
    <n v="6"/>
    <n v="192.9"/>
    <n v="0.2"/>
    <n v="106.89"/>
    <n v="925.92000000000007"/>
    <n v="641.34"/>
    <n v="284.58000000000004"/>
    <n v="0.30734836702954899"/>
    <n v="2026"/>
    <x v="3"/>
    <n v="12"/>
    <x v="11"/>
  </r>
  <r>
    <n v="3498"/>
    <x v="363"/>
    <n v="4"/>
    <s v="Dec"/>
    <x v="11"/>
    <x v="0"/>
    <x v="3"/>
    <x v="7"/>
    <x v="3"/>
    <s v="Returning"/>
    <x v="1"/>
    <s v="Trekking Poles"/>
    <n v="2"/>
    <n v="71.56"/>
    <n v="0.1"/>
    <n v="32.99"/>
    <n v="128.80800000000002"/>
    <n v="65.98"/>
    <n v="62.828000000000017"/>
    <n v="0.4877647351096206"/>
    <n v="2026"/>
    <x v="3"/>
    <n v="12"/>
    <x v="11"/>
  </r>
  <r>
    <n v="4851"/>
    <x v="363"/>
    <n v="4"/>
    <s v="Dec"/>
    <x v="11"/>
    <x v="0"/>
    <x v="3"/>
    <x v="13"/>
    <x v="3"/>
    <s v="New"/>
    <x v="0"/>
    <s v="Compact Repair Kit"/>
    <n v="1"/>
    <n v="40.270000000000003"/>
    <n v="0.1"/>
    <n v="16.63"/>
    <n v="36.243000000000002"/>
    <n v="16.63"/>
    <n v="19.613000000000003"/>
    <n v="0.54115277432883602"/>
    <n v="2026"/>
    <x v="3"/>
    <n v="12"/>
    <x v="11"/>
  </r>
  <r>
    <n v="4926"/>
    <x v="363"/>
    <n v="4"/>
    <s v="Dec"/>
    <x v="11"/>
    <x v="0"/>
    <x v="3"/>
    <x v="7"/>
    <x v="2"/>
    <s v="Business"/>
    <x v="0"/>
    <s v="Commuter Helmet"/>
    <n v="6"/>
    <n v="81.180000000000007"/>
    <n v="0.05"/>
    <n v="43.3"/>
    <n v="462.726"/>
    <n v="259.79999999999995"/>
    <n v="202.92600000000004"/>
    <n v="0.43854462468069666"/>
    <n v="2026"/>
    <x v="3"/>
    <n v="12"/>
    <x v="11"/>
  </r>
  <r>
    <n v="5035"/>
    <x v="363"/>
    <n v="4"/>
    <s v="Dec"/>
    <x v="11"/>
    <x v="0"/>
    <x v="1"/>
    <x v="12"/>
    <x v="0"/>
    <s v="New"/>
    <x v="0"/>
    <s v="Cycling Pack 12L"/>
    <n v="2"/>
    <n v="101.73"/>
    <n v="0.1"/>
    <n v="49.3"/>
    <n v="183.114"/>
    <n v="98.6"/>
    <n v="84.51400000000001"/>
    <n v="0.46153762137247839"/>
    <n v="2026"/>
    <x v="3"/>
    <n v="12"/>
    <x v="11"/>
  </r>
  <r>
    <n v="5135"/>
    <x v="363"/>
    <n v="4"/>
    <s v="Dec"/>
    <x v="11"/>
    <x v="0"/>
    <x v="2"/>
    <x v="10"/>
    <x v="0"/>
    <s v="New"/>
    <x v="0"/>
    <s v="Trail Bike Light"/>
    <n v="5"/>
    <n v="51.78"/>
    <n v="0.15"/>
    <n v="22.37"/>
    <n v="220.06499999999997"/>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27162-AD6F-4008-94E9-798D82AF8CE7}" name="Sum_Gross 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8" baseField="0" baseItem="6" numFmtId="167"/>
  </dataFields>
  <formats count="2">
    <format dxfId="293">
      <pivotArea outline="0" collapsedLevelsAreSubtotals="1" fieldPosition="0"/>
    </format>
    <format dxfId="29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547690-E429-4E55-961D-EE9FDB5C296F}" name="Region By Comparis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K9:L14" firstHeaderRow="1"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6"/>
  </rowFields>
  <rowItems count="5">
    <i>
      <x/>
    </i>
    <i>
      <x v="1"/>
    </i>
    <i>
      <x v="2"/>
    </i>
    <i>
      <x v="3"/>
    </i>
    <i t="grand">
      <x/>
    </i>
  </rowItems>
  <colItems count="1">
    <i/>
  </colItems>
  <dataFields count="1">
    <dataField name="Sum of Revenue" fld="16" baseField="0" baseItem="0" numFmtId="170"/>
  </dataFields>
  <formats count="3">
    <format dxfId="296">
      <pivotArea outline="0" collapsedLevelsAreSubtotals="1" fieldPosition="0"/>
    </format>
    <format dxfId="295">
      <pivotArea outline="0" fieldPosition="0">
        <references count="1">
          <reference field="4294967294" count="1">
            <x v="0"/>
          </reference>
        </references>
      </pivotArea>
    </format>
    <format dxfId="294">
      <pivotArea collapsedLevelsAreSubtotals="1" fieldPosition="0">
        <references count="1">
          <reference field="6" count="0"/>
        </references>
      </pivotArea>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6" count="1" selected="0">
            <x v="0"/>
          </reference>
        </references>
      </pivotArea>
    </chartFormat>
    <chartFormat chart="19" format="8">
      <pivotArea type="data" outline="0" fieldPosition="0">
        <references count="2">
          <reference field="4294967294" count="1" selected="0">
            <x v="0"/>
          </reference>
          <reference field="6" count="1" selected="0">
            <x v="1"/>
          </reference>
        </references>
      </pivotArea>
    </chartFormat>
    <chartFormat chart="19" format="9">
      <pivotArea type="data" outline="0" fieldPosition="0">
        <references count="2">
          <reference field="4294967294" count="1" selected="0">
            <x v="0"/>
          </reference>
          <reference field="6" count="1" selected="0">
            <x v="2"/>
          </reference>
        </references>
      </pivotArea>
    </chartFormat>
    <chartFormat chart="19"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22E5DE-FA00-40E7-96F2-07A79E2FCBD9}" name="Total_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6" baseField="0" baseItem="6" numFmtId="167"/>
  </dataFields>
  <formats count="1">
    <format dxfId="2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2164E0-BFA5-4089-BBEB-D7EAFD94599A}" name="Total_Ord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7" baseField="0" baseItem="6" numFmtId="167"/>
  </dataFields>
  <formats count="1">
    <format dxfId="2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18C8A3-0810-46C7-9D0A-A2B0032D182C}" name="Revenue Share By Channel"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H10:I15" firstHeaderRow="1"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8"/>
  </rowFields>
  <rowItems count="5">
    <i>
      <x/>
    </i>
    <i>
      <x v="1"/>
    </i>
    <i>
      <x v="2"/>
    </i>
    <i>
      <x v="3"/>
    </i>
    <i t="grand">
      <x/>
    </i>
  </rowItems>
  <colItems count="1">
    <i/>
  </colItems>
  <dataFields count="1">
    <dataField name="Sum of Revenue" fld="16" baseField="0" baseItem="0" numFmtId="170"/>
  </dataFields>
  <formats count="3">
    <format dxfId="301">
      <pivotArea outline="0" collapsedLevelsAreSubtotals="1" fieldPosition="0"/>
    </format>
    <format dxfId="300">
      <pivotArea outline="0" fieldPosition="0">
        <references count="1">
          <reference field="4294967294" count="1">
            <x v="0"/>
          </reference>
        </references>
      </pivotArea>
    </format>
    <format dxfId="299">
      <pivotArea collapsedLevelsAreSubtotals="1" fieldPosition="0">
        <references count="1">
          <reference field="8" count="0"/>
        </references>
      </pivotArea>
    </format>
  </formats>
  <chartFormats count="1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8" count="1" selected="0">
            <x v="0"/>
          </reference>
        </references>
      </pivotArea>
    </chartFormat>
    <chartFormat chart="9" format="8">
      <pivotArea type="data" outline="0" fieldPosition="0">
        <references count="2">
          <reference field="4294967294" count="1" selected="0">
            <x v="0"/>
          </reference>
          <reference field="8" count="1" selected="0">
            <x v="1"/>
          </reference>
        </references>
      </pivotArea>
    </chartFormat>
    <chartFormat chart="9" format="9">
      <pivotArea type="data" outline="0" fieldPosition="0">
        <references count="2">
          <reference field="4294967294" count="1" selected="0">
            <x v="0"/>
          </reference>
          <reference field="8" count="1" selected="0">
            <x v="2"/>
          </reference>
        </references>
      </pivotArea>
    </chartFormat>
    <chartFormat chart="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12E8D-8847-4374-96EB-2EAD0217A771}" name="Revenue &amp; Profit By Mont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9:C22" firstHeaderRow="0"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axis="axisRow" showAll="0">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6" baseField="0" baseItem="6" numFmtId="167"/>
    <dataField name="Sum of Gross Profit" fld="18" baseField="0" baseItem="0"/>
  </dataFields>
  <formats count="3">
    <format dxfId="304">
      <pivotArea outline="0" collapsedLevelsAreSubtotals="1" fieldPosition="0"/>
    </format>
    <format dxfId="303">
      <pivotArea collapsedLevelsAreSubtotals="1" fieldPosition="0">
        <references count="2">
          <reference field="4294967294" count="1" selected="0">
            <x v="0"/>
          </reference>
          <reference field="23" count="0"/>
        </references>
      </pivotArea>
    </format>
    <format dxfId="302">
      <pivotArea collapsedLevelsAreSubtotals="1" fieldPosition="0">
        <references count="2">
          <reference field="4294967294" count="1" selected="0">
            <x v="1"/>
          </reference>
          <reference field="23" count="0"/>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2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F90B5F-B44D-45B3-8DFB-3D047609D1A2}" name="Top 5 Country By 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10:F16" firstHeaderRow="1"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6">
    <i>
      <x v="5"/>
    </i>
    <i>
      <x v="6"/>
    </i>
    <i>
      <x v="8"/>
    </i>
    <i>
      <x v="13"/>
    </i>
    <i>
      <x v="16"/>
    </i>
    <i t="grand">
      <x/>
    </i>
  </rowItems>
  <colItems count="1">
    <i/>
  </colItems>
  <dataFields count="1">
    <dataField name="Sum of Revenue" fld="16" baseField="0" baseItem="0"/>
  </dataFields>
  <formats count="2">
    <format dxfId="306">
      <pivotArea outline="0" collapsedLevelsAreSubtotals="1" fieldPosition="0"/>
    </format>
    <format dxfId="305">
      <pivotArea collapsedLevelsAreSubtotals="1" fieldPosition="0">
        <references count="1">
          <reference field="7" count="5">
            <x v="5"/>
            <x v="6"/>
            <x v="8"/>
            <x v="13"/>
            <x v="16"/>
          </reference>
        </references>
      </pivotArea>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16"/>
          </reference>
        </references>
      </pivotArea>
    </chartFormat>
    <chartFormat chart="3" format="4">
      <pivotArea type="data" outline="0" fieldPosition="0">
        <references count="2">
          <reference field="4294967294" count="1" selected="0">
            <x v="0"/>
          </reference>
          <reference field="7" count="1" selected="0">
            <x v="13"/>
          </reference>
        </references>
      </pivotArea>
    </chartFormat>
    <chartFormat chart="3" format="5">
      <pivotArea type="data" outline="0" fieldPosition="0">
        <references count="2">
          <reference field="4294967294" count="1" selected="0">
            <x v="0"/>
          </reference>
          <reference field="7" count="1" selected="0">
            <x v="8"/>
          </reference>
        </references>
      </pivotArea>
    </chartFormat>
    <chartFormat chart="3" format="6">
      <pivotArea type="data" outline="0" fieldPosition="0">
        <references count="2">
          <reference field="4294967294" count="1" selected="0">
            <x v="0"/>
          </reference>
          <reference field="7" count="1" selected="0">
            <x v="6"/>
          </reference>
        </references>
      </pivotArea>
    </chartFormat>
    <chartFormat chart="3"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filters count="1">
    <filter fld="7"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FCFD51-AFC0-4D78-A527-716C1CA84E17}" name="Sum Of Unit Sol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C22104-B1AF-49CE-8655-4AEA220BE479}" name="total_or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K4" firstHeaderRow="1" firstDataRow="1" firstDataCol="0"/>
  <pivotFields count="24">
    <pivotField dataField="1"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9" numFmtId="3"/>
  </dataFields>
  <formats count="2">
    <format dxfId="308">
      <pivotArea outline="0" fieldPosition="0">
        <references count="1">
          <reference field="4294967294" count="1">
            <x v="0"/>
          </reference>
        </references>
      </pivotArea>
    </format>
    <format dxfId="3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03F4B2-4AD4-4AE6-ADF1-9D34D9C37919}" name="Country By Map Char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N9:O27" firstHeaderRow="1" firstDataRow="1" firstDataCol="1"/>
  <pivotFields count="24">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pivotField showAll="0"/>
    <pivotField numFmtId="49" showAll="0">
      <items count="13">
        <item x="0"/>
        <item x="1"/>
        <item x="2"/>
        <item x="3"/>
        <item x="4"/>
        <item x="5"/>
        <item x="6"/>
        <item x="7"/>
        <item x="8"/>
        <item x="9"/>
        <item x="10"/>
        <item x="11"/>
        <item t="default"/>
      </items>
    </pivotField>
    <pivotField showAll="0">
      <items count="2">
        <item x="0"/>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dataFields>
  <formats count="2">
    <format dxfId="310">
      <pivotArea outline="0" collapsedLevelsAreSubtotals="1" fieldPosition="0"/>
    </format>
    <format dxfId="309">
      <pivotArea collapsedLevelsAreSubtotals="1" fieldPosition="0">
        <references count="1">
          <reference field="7" count="5">
            <x v="5"/>
            <x v="6"/>
            <x v="8"/>
            <x v="13"/>
            <x v="16"/>
          </reference>
        </references>
      </pivotArea>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16"/>
          </reference>
        </references>
      </pivotArea>
    </chartFormat>
    <chartFormat chart="3" format="4">
      <pivotArea type="data" outline="0" fieldPosition="0">
        <references count="2">
          <reference field="4294967294" count="1" selected="0">
            <x v="0"/>
          </reference>
          <reference field="7" count="1" selected="0">
            <x v="13"/>
          </reference>
        </references>
      </pivotArea>
    </chartFormat>
    <chartFormat chart="3" format="5">
      <pivotArea type="data" outline="0" fieldPosition="0">
        <references count="2">
          <reference field="4294967294" count="1" selected="0">
            <x v="0"/>
          </reference>
          <reference field="7" count="1" selected="0">
            <x v="8"/>
          </reference>
        </references>
      </pivotArea>
    </chartFormat>
    <chartFormat chart="3" format="6">
      <pivotArea type="data" outline="0" fieldPosition="0">
        <references count="2">
          <reference field="4294967294" count="1" selected="0">
            <x v="0"/>
          </reference>
          <reference field="7" count="1" selected="0">
            <x v="6"/>
          </reference>
        </references>
      </pivotArea>
    </chartFormat>
    <chartFormat chart="3"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C6B31C7-3162-43B6-9AF1-44E796094771}" sourceName="Product Category">
  <pivotTables>
    <pivotTable tabId="2" name="Top 5 Country By Revenue"/>
    <pivotTable tabId="2" name="Country By Map Chart"/>
    <pivotTable tabId="2" name="Region By Comparison"/>
    <pivotTable tabId="2" name="Revenue &amp; Profit By Month"/>
    <pivotTable tabId="2" name="Revenue Share By Channel"/>
    <pivotTable tabId="2" name="Sum Of Unit Sold"/>
    <pivotTable tabId="2" name="Sum_Gross Profit"/>
    <pivotTable tabId="2" name="total_order"/>
    <pivotTable tabId="2" name="Total_Orders"/>
    <pivotTable tabId="2" name="Total_Revenue"/>
  </pivotTables>
  <data>
    <tabular pivotCacheId="1342004853">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072084FD-6949-4B6D-BA17-EDDAC4DF2334}" sourceName="Quarter2">
  <pivotTables>
    <pivotTable tabId="2" name="Top 5 Country By Revenue"/>
    <pivotTable tabId="2" name="Country By Map Chart"/>
    <pivotTable tabId="2" name="Region By Comparison"/>
    <pivotTable tabId="2" name="Revenue &amp; Profit By Month"/>
    <pivotTable tabId="2" name="Revenue Share By Channel"/>
    <pivotTable tabId="2" name="Sum Of Unit Sold"/>
    <pivotTable tabId="2" name="Sum_Gross Profit"/>
    <pivotTable tabId="2" name="total_order"/>
    <pivotTable tabId="2" name="Total_Orders"/>
    <pivotTable tabId="2" name="Total_Revenue"/>
  </pivotTables>
  <data>
    <tabular pivotCacheId="1342004853">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F9DF4F3-49A6-4CDB-875C-CC9DB1CF2D09}" sourceName="Country">
  <pivotTables>
    <pivotTable tabId="2" name="Revenue Share By Channel"/>
    <pivotTable tabId="2" name="Country By Map Chart"/>
    <pivotTable tabId="2" name="Region By Comparison"/>
    <pivotTable tabId="2" name="Revenue &amp; Profit By Month"/>
    <pivotTable tabId="2" name="Sum Of Unit Sold"/>
    <pivotTable tabId="2" name="Sum_Gross Profit"/>
    <pivotTable tabId="2" name="Top 5 Country By Revenue"/>
    <pivotTable tabId="2" name="total_order"/>
    <pivotTable tabId="2" name="Total_Orders"/>
    <pivotTable tabId="2" name="Total_Revenue"/>
  </pivotTables>
  <data>
    <tabular pivotCacheId="1342004853">
      <items count="17">
        <i x="6" s="1"/>
        <i x="4" s="1"/>
        <i x="1" s="1"/>
        <i x="5" s="1"/>
        <i x="10" s="1"/>
        <i x="13" s="1"/>
        <i x="12" s="1"/>
        <i x="3" s="1"/>
        <i x="15" s="1"/>
        <i x="7" s="1"/>
        <i x="16" s="1"/>
        <i x="14" s="1"/>
        <i x="9" s="1"/>
        <i x="0" s="1"/>
        <i x="2"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384AE1EE-33A3-4C13-9AEC-77CC7489EE77}" cache="Slicer_Product_Category" caption="Product Category" rowHeight="226868"/>
  <slicer name="Quarter2" xr10:uid="{688B3608-FF8C-4896-9769-AE96070150CD}" cache="Slicer_Quarter2" caption="Quarter2" rowHeight="252000"/>
  <slicer name="Country" xr10:uid="{D9C50934-529D-46CF-8597-4075FFB6CEAC}" cache="Slicer_Country" caption="Country" rowHeight="22686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91" dataDxfId="290">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89"/>
    <tableColumn id="2" xr3:uid="{99F5FD81-8F5C-4B7A-810D-BB7E4869701E}" name="Order Date" dataDxfId="288"/>
    <tableColumn id="25" xr3:uid="{8B3D40A8-2BF4-460B-B534-AAB9D35CEEE5}" name="Quarter" dataDxfId="287">
      <calculatedColumnFormula>"Q"&amp; ROUNDUP(MONTH(SalesDataTable[[#This Row],[Order Date]])/3,0)</calculatedColumnFormula>
    </tableColumn>
    <tableColumn id="24" xr3:uid="{1B775A71-FAB5-4833-B228-6D20DF452C0C}" name="Month" dataDxfId="286">
      <calculatedColumnFormula>TEXT(SalesDataTable[[#This Row],[Order Date]],"MMM")</calculatedColumnFormula>
    </tableColumn>
    <tableColumn id="23" xr3:uid="{AEC275E3-D2B6-4A10-9493-9366B6D43E66}" name="Month no." dataDxfId="285">
      <calculatedColumnFormula>MONTH(SalesDataTable[[#This Row],[Order Date]])</calculatedColumnFormula>
    </tableColumn>
    <tableColumn id="1" xr3:uid="{CB9712E0-76EA-4991-988A-5B0679AEA138}" name="Year" dataDxfId="284">
      <calculatedColumnFormula>YEAR(SalesDataTable[[#This Row],[Order Date]])</calculatedColumnFormula>
    </tableColumn>
    <tableColumn id="3" xr3:uid="{BABD2837-4996-49F4-B8FC-F980EA4C9534}" name="Region" dataDxfId="283"/>
    <tableColumn id="4" xr3:uid="{ED840ADB-B6D0-4386-8CC3-66DEA65BED3E}" name="Country" dataDxfId="282"/>
    <tableColumn id="5" xr3:uid="{C21A7B37-6F6C-4361-82C1-4670F9FDBEC2}" name="Sales Channel" dataDxfId="281"/>
    <tableColumn id="6" xr3:uid="{84080584-6B54-4896-A4DE-A87DFF0731C6}" name="Customer Type" dataDxfId="280"/>
    <tableColumn id="7" xr3:uid="{0B005238-5F14-4C46-B503-7F3DFF36170E}" name="Product Category" dataDxfId="279"/>
    <tableColumn id="8" xr3:uid="{B930794A-6484-4BE3-BBD2-E8771691DFAD}" name="Product" dataDxfId="278"/>
    <tableColumn id="9" xr3:uid="{5CA4DF7A-9AF5-4D9D-9D5A-DDED3D0A7E80}" name="Units Sold" dataDxfId="277"/>
    <tableColumn id="10" xr3:uid="{6756035F-A4CB-4AFF-BFF3-3610B142F0EE}" name="Unit Price" dataDxfId="276"/>
    <tableColumn id="11" xr3:uid="{B694F18E-F9BD-40E2-A356-3F67136CB960}" name="Discount %" dataDxfId="275"/>
    <tableColumn id="12" xr3:uid="{15D4CF49-FA19-4C44-A023-7C629B44C0DB}" name="Unit Cost" dataDxfId="274"/>
    <tableColumn id="13" xr3:uid="{3D8A84CF-5674-491F-8F81-BB5FC7A74D30}" name="Revenue" dataDxfId="273">
      <calculatedColumnFormula>M2*N2*(1-O2)</calculatedColumnFormula>
    </tableColumn>
    <tableColumn id="14" xr3:uid="{455060E3-F1BA-493D-AC17-8D56984B9F5C}" name="COGS" dataDxfId="272">
      <calculatedColumnFormula>M2*P2</calculatedColumnFormula>
    </tableColumn>
    <tableColumn id="15" xr3:uid="{89F4A687-84DC-4069-9C8B-9548E670D916}" name="Gross Profit" dataDxfId="271">
      <calculatedColumnFormula>Q2-R2</calculatedColumnFormula>
    </tableColumn>
    <tableColumn id="16" xr3:uid="{F7B6CDDB-7E56-4D6C-91A8-8CE6DC05EA92}" name="Gross Margin %" dataDxfId="270">
      <calculatedColumnFormula>IFERROR(S2/Q2,0)</calculatedColumnFormula>
    </tableColumn>
    <tableColumn id="17" xr3:uid="{08206B5F-132F-48A2-8A7D-C8ED29DE854B}" name="Year2" dataDxfId="269">
      <calculatedColumnFormula>YEAR(SalesDataTable[[#This Row],[Order Date]])</calculatedColumnFormula>
    </tableColumn>
    <tableColumn id="18" xr3:uid="{530C4447-0E80-44A0-80E4-83BFF5397AA3}" name="Quarter2" dataDxfId="268">
      <calculatedColumnFormula>"Q"&amp;ROUNDUP(MONTH(SalesDataTable[[#This Row],[Order Date]])/3,0)</calculatedColumnFormula>
    </tableColumn>
    <tableColumn id="19" xr3:uid="{64306A9E-3E61-4C1D-8A04-5C3C05269760}" name="MonthNo" dataDxfId="267">
      <calculatedColumnFormula>MONTH(SalesDataTable[[#This Row],[Order Date]])</calculatedColumnFormula>
    </tableColumn>
    <tableColumn id="20" xr3:uid="{053C1C3B-A83C-4691-96F2-805F5CEED276}" name="Month2" dataDxfId="26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6544E-3ECB-49FE-96FF-0FA7BB0FB4AA}">
  <dimension ref="A3:R27"/>
  <sheetViews>
    <sheetView topLeftCell="I1" zoomScale="93" workbookViewId="0">
      <selection activeCell="U12" sqref="U12"/>
    </sheetView>
  </sheetViews>
  <sheetFormatPr defaultRowHeight="14.4"/>
  <cols>
    <col min="1" max="2" width="16.21875" bestFit="1" customWidth="1"/>
    <col min="3" max="3" width="19.109375" bestFit="1" customWidth="1"/>
    <col min="5" max="5" width="14.5546875" bestFit="1" customWidth="1"/>
    <col min="6" max="6" width="16.21875" bestFit="1" customWidth="1"/>
    <col min="7" max="7" width="17.5546875" bestFit="1" customWidth="1"/>
    <col min="8" max="8" width="14" bestFit="1" customWidth="1"/>
    <col min="9" max="9" width="13.6640625" bestFit="1" customWidth="1"/>
    <col min="10" max="10" width="16.21875" bestFit="1" customWidth="1"/>
    <col min="11" max="11" width="11.33203125" bestFit="1" customWidth="1"/>
    <col min="12" max="12" width="16.21875" bestFit="1" customWidth="1"/>
    <col min="13" max="13" width="17.109375" bestFit="1" customWidth="1"/>
    <col min="14" max="14" width="14.5546875" bestFit="1" customWidth="1"/>
    <col min="15" max="15" width="16.21875" bestFit="1" customWidth="1"/>
    <col min="16" max="21" width="17.109375" bestFit="1" customWidth="1"/>
    <col min="22" max="22" width="11.6640625" bestFit="1" customWidth="1"/>
  </cols>
  <sheetData>
    <row r="3" spans="1:18">
      <c r="A3" t="s">
        <v>77</v>
      </c>
      <c r="C3" t="s">
        <v>78</v>
      </c>
      <c r="E3" t="s">
        <v>79</v>
      </c>
      <c r="G3" t="s">
        <v>80</v>
      </c>
      <c r="I3" t="s">
        <v>81</v>
      </c>
      <c r="K3" t="s">
        <v>97</v>
      </c>
    </row>
    <row r="4" spans="1:18">
      <c r="A4" s="20">
        <v>645223.1794999995</v>
      </c>
      <c r="C4" s="20">
        <v>296384.2495000005</v>
      </c>
      <c r="E4" s="17">
        <f>GETPIVOTDATA("Gross Profit",$C$3)/GETPIVOTDATA("Revenue",$A$3)</f>
        <v>0.45935152194884954</v>
      </c>
      <c r="G4" s="13">
        <v>6698</v>
      </c>
      <c r="I4" s="20">
        <v>348838.93000000058</v>
      </c>
      <c r="K4" s="26">
        <v>2707</v>
      </c>
    </row>
    <row r="7" spans="1:18">
      <c r="B7" t="s">
        <v>82</v>
      </c>
    </row>
    <row r="9" spans="1:18">
      <c r="A9" s="21" t="s">
        <v>83</v>
      </c>
      <c r="B9" t="s">
        <v>77</v>
      </c>
      <c r="C9" t="s">
        <v>78</v>
      </c>
      <c r="K9" s="21" t="s">
        <v>83</v>
      </c>
      <c r="L9" t="s">
        <v>77</v>
      </c>
      <c r="N9" s="21" t="s">
        <v>83</v>
      </c>
      <c r="O9" t="s">
        <v>77</v>
      </c>
      <c r="Q9" t="str">
        <f>N9</f>
        <v>Row Labels</v>
      </c>
      <c r="R9" t="str">
        <f>O9</f>
        <v>Sum of Revenue</v>
      </c>
    </row>
    <row r="10" spans="1:18">
      <c r="A10" s="22" t="s">
        <v>84</v>
      </c>
      <c r="B10" s="23">
        <v>39091.819499999998</v>
      </c>
      <c r="C10" s="24">
        <v>17596.939500000004</v>
      </c>
      <c r="E10" s="21" t="s">
        <v>83</v>
      </c>
      <c r="F10" t="s">
        <v>77</v>
      </c>
      <c r="H10" s="21" t="s">
        <v>83</v>
      </c>
      <c r="I10" t="s">
        <v>77</v>
      </c>
      <c r="K10" s="22" t="s">
        <v>6</v>
      </c>
      <c r="L10" s="24">
        <v>191158.65549999985</v>
      </c>
      <c r="N10" s="22" t="s">
        <v>27</v>
      </c>
      <c r="O10" s="20">
        <v>32754.26549999999</v>
      </c>
      <c r="Q10" t="str">
        <f t="shared" ref="Q10:Q26" si="0">N10</f>
        <v>Austria</v>
      </c>
      <c r="R10">
        <f t="shared" ref="R10:R26" si="1">O10</f>
        <v>32754.26549999999</v>
      </c>
    </row>
    <row r="11" spans="1:18">
      <c r="A11" s="22" t="s">
        <v>85</v>
      </c>
      <c r="B11" s="23">
        <v>35647.71699999999</v>
      </c>
      <c r="C11" s="24">
        <v>16561.507000000001</v>
      </c>
      <c r="E11" s="22" t="s">
        <v>47</v>
      </c>
      <c r="F11" s="24">
        <v>55102.048500000012</v>
      </c>
      <c r="H11" s="22" t="s">
        <v>8</v>
      </c>
      <c r="I11" s="24">
        <v>179633.50449999995</v>
      </c>
      <c r="K11" s="22" t="s">
        <v>11</v>
      </c>
      <c r="L11" s="24">
        <v>131488.62350000007</v>
      </c>
      <c r="N11" s="22" t="s">
        <v>21</v>
      </c>
      <c r="O11" s="20">
        <v>26318.221999999987</v>
      </c>
      <c r="Q11" t="str">
        <f t="shared" si="0"/>
        <v>Belgium</v>
      </c>
      <c r="R11">
        <f t="shared" si="1"/>
        <v>26318.221999999987</v>
      </c>
    </row>
    <row r="12" spans="1:18">
      <c r="A12" s="22" t="s">
        <v>86</v>
      </c>
      <c r="B12" s="23">
        <v>44696.898499999996</v>
      </c>
      <c r="C12" s="24">
        <v>21465.038499999991</v>
      </c>
      <c r="E12" s="22" t="s">
        <v>43</v>
      </c>
      <c r="F12" s="24">
        <v>70034.105500000005</v>
      </c>
      <c r="H12" s="22" t="s">
        <v>28</v>
      </c>
      <c r="I12" s="24">
        <v>92836.006999999969</v>
      </c>
      <c r="K12" s="22" t="s">
        <v>0</v>
      </c>
      <c r="L12" s="24">
        <v>124535.48550000002</v>
      </c>
      <c r="N12" s="22" t="s">
        <v>7</v>
      </c>
      <c r="O12" s="20">
        <v>23348.653999999995</v>
      </c>
      <c r="Q12" t="str">
        <f t="shared" si="0"/>
        <v>Czechia</v>
      </c>
      <c r="R12">
        <f t="shared" si="1"/>
        <v>23348.653999999995</v>
      </c>
    </row>
    <row r="13" spans="1:18">
      <c r="A13" s="22" t="s">
        <v>87</v>
      </c>
      <c r="B13" s="23">
        <v>54688.639000000017</v>
      </c>
      <c r="C13" s="24">
        <v>25283.649000000012</v>
      </c>
      <c r="E13" s="22" t="s">
        <v>50</v>
      </c>
      <c r="F13" s="24">
        <v>50319.473499999986</v>
      </c>
      <c r="H13" s="22" t="s">
        <v>2</v>
      </c>
      <c r="I13" s="24">
        <v>260307.05699999991</v>
      </c>
      <c r="K13" s="22" t="s">
        <v>20</v>
      </c>
      <c r="L13" s="24">
        <v>198040.41499999989</v>
      </c>
      <c r="N13" s="22" t="s">
        <v>25</v>
      </c>
      <c r="O13" s="20">
        <v>28462.138000000006</v>
      </c>
      <c r="Q13" t="str">
        <f t="shared" si="0"/>
        <v>Denmark</v>
      </c>
      <c r="R13">
        <f t="shared" si="1"/>
        <v>28462.138000000006</v>
      </c>
    </row>
    <row r="14" spans="1:18">
      <c r="A14" s="22" t="s">
        <v>88</v>
      </c>
      <c r="B14" s="23">
        <v>58235.185000000005</v>
      </c>
      <c r="C14" s="24">
        <v>27301.534999999993</v>
      </c>
      <c r="E14" s="22" t="s">
        <v>1</v>
      </c>
      <c r="F14" s="24">
        <v>46624.590999999986</v>
      </c>
      <c r="H14" s="22" t="s">
        <v>19</v>
      </c>
      <c r="I14" s="24">
        <v>112446.61100000008</v>
      </c>
      <c r="K14" s="22" t="s">
        <v>96</v>
      </c>
      <c r="L14" s="25">
        <v>645223.17949999985</v>
      </c>
      <c r="N14" s="22" t="s">
        <v>39</v>
      </c>
      <c r="O14" s="20">
        <v>24075.482</v>
      </c>
      <c r="Q14" t="str">
        <f t="shared" si="0"/>
        <v>Finland</v>
      </c>
      <c r="R14">
        <f t="shared" si="1"/>
        <v>24075.482</v>
      </c>
    </row>
    <row r="15" spans="1:18">
      <c r="A15" s="22" t="s">
        <v>89</v>
      </c>
      <c r="B15" s="23">
        <v>69504.337000000014</v>
      </c>
      <c r="C15" s="24">
        <v>31109.926999999985</v>
      </c>
      <c r="E15" s="22" t="s">
        <v>33</v>
      </c>
      <c r="F15" s="24">
        <v>74427.368000000002</v>
      </c>
      <c r="H15" s="22" t="s">
        <v>96</v>
      </c>
      <c r="I15" s="25">
        <v>645223.17949999985</v>
      </c>
      <c r="N15" s="22" t="s">
        <v>47</v>
      </c>
      <c r="O15" s="24">
        <v>55102.048500000012</v>
      </c>
      <c r="Q15" t="str">
        <f t="shared" si="0"/>
        <v>France</v>
      </c>
      <c r="R15">
        <f t="shared" si="1"/>
        <v>55102.048500000012</v>
      </c>
    </row>
    <row r="16" spans="1:18">
      <c r="A16" s="22" t="s">
        <v>90</v>
      </c>
      <c r="B16" s="23">
        <v>66442.23599999999</v>
      </c>
      <c r="C16" s="24">
        <v>31035.085999999967</v>
      </c>
      <c r="E16" s="22" t="s">
        <v>96</v>
      </c>
      <c r="F16" s="20">
        <v>296507.58649999998</v>
      </c>
      <c r="N16" s="22" t="s">
        <v>43</v>
      </c>
      <c r="O16" s="24">
        <v>70034.105500000005</v>
      </c>
      <c r="Q16" t="str">
        <f t="shared" si="0"/>
        <v>Germany</v>
      </c>
      <c r="R16">
        <f t="shared" si="1"/>
        <v>70034.105500000005</v>
      </c>
    </row>
    <row r="17" spans="1:18">
      <c r="A17" s="22" t="s">
        <v>91</v>
      </c>
      <c r="B17" s="23">
        <v>57609.044499999975</v>
      </c>
      <c r="C17" s="24">
        <v>27126.764499999972</v>
      </c>
      <c r="N17" s="22" t="s">
        <v>18</v>
      </c>
      <c r="O17" s="20">
        <v>16596.517499999994</v>
      </c>
      <c r="Q17" t="str">
        <f t="shared" si="0"/>
        <v>Ireland</v>
      </c>
      <c r="R17">
        <f t="shared" si="1"/>
        <v>16596.517499999994</v>
      </c>
    </row>
    <row r="18" spans="1:18">
      <c r="A18" s="22" t="s">
        <v>92</v>
      </c>
      <c r="B18" s="23">
        <v>53609.278500000037</v>
      </c>
      <c r="C18" s="24">
        <v>25001.058499999999</v>
      </c>
      <c r="N18" s="22" t="s">
        <v>50</v>
      </c>
      <c r="O18" s="24">
        <v>50319.473499999986</v>
      </c>
      <c r="Q18" t="str">
        <f t="shared" si="0"/>
        <v>Italy</v>
      </c>
      <c r="R18">
        <f t="shared" si="1"/>
        <v>50319.473499999986</v>
      </c>
    </row>
    <row r="19" spans="1:18">
      <c r="A19" s="22" t="s">
        <v>93</v>
      </c>
      <c r="B19" s="23">
        <v>49147.535000000003</v>
      </c>
      <c r="C19" s="24">
        <v>22793.035</v>
      </c>
      <c r="N19" s="22" t="s">
        <v>31</v>
      </c>
      <c r="O19" s="20">
        <v>42192.776500000007</v>
      </c>
      <c r="Q19" t="str">
        <f t="shared" si="0"/>
        <v>Netherlands</v>
      </c>
      <c r="R19">
        <f t="shared" si="1"/>
        <v>42192.776500000007</v>
      </c>
    </row>
    <row r="20" spans="1:18">
      <c r="A20" s="22" t="s">
        <v>94</v>
      </c>
      <c r="B20" s="23">
        <v>65523.639499999968</v>
      </c>
      <c r="C20" s="24">
        <v>28666.869500000012</v>
      </c>
      <c r="N20" s="22" t="s">
        <v>52</v>
      </c>
      <c r="O20" s="20">
        <v>26376.673999999999</v>
      </c>
      <c r="Q20" t="str">
        <f t="shared" si="0"/>
        <v>Norway</v>
      </c>
      <c r="R20">
        <f t="shared" si="1"/>
        <v>26376.673999999999</v>
      </c>
    </row>
    <row r="21" spans="1:18">
      <c r="A21" s="22" t="s">
        <v>95</v>
      </c>
      <c r="B21" s="23">
        <v>51026.850000000006</v>
      </c>
      <c r="C21" s="24">
        <v>22442.840000000007</v>
      </c>
      <c r="N21" s="22" t="s">
        <v>49</v>
      </c>
      <c r="O21" s="20">
        <v>40290.002</v>
      </c>
      <c r="Q21" t="str">
        <f t="shared" si="0"/>
        <v>Poland</v>
      </c>
      <c r="R21">
        <f t="shared" si="1"/>
        <v>40290.002</v>
      </c>
    </row>
    <row r="22" spans="1:18">
      <c r="A22" s="22" t="s">
        <v>96</v>
      </c>
      <c r="B22" s="20">
        <v>645223.17949999985</v>
      </c>
      <c r="C22" s="20">
        <v>296384.24949999998</v>
      </c>
      <c r="N22" s="22" t="s">
        <v>36</v>
      </c>
      <c r="O22" s="20">
        <v>27591.421000000006</v>
      </c>
      <c r="Q22" t="str">
        <f t="shared" si="0"/>
        <v>Portugal</v>
      </c>
      <c r="R22">
        <f t="shared" si="1"/>
        <v>27591.421000000006</v>
      </c>
    </row>
    <row r="23" spans="1:18">
      <c r="N23" s="22" t="s">
        <v>1</v>
      </c>
      <c r="O23" s="24">
        <v>46624.590999999986</v>
      </c>
      <c r="Q23" t="str">
        <f t="shared" si="0"/>
        <v>Spain</v>
      </c>
      <c r="R23">
        <f t="shared" si="1"/>
        <v>46624.590999999986</v>
      </c>
    </row>
    <row r="24" spans="1:18">
      <c r="N24" s="22" t="s">
        <v>12</v>
      </c>
      <c r="O24" s="20">
        <v>35977.811999999991</v>
      </c>
      <c r="Q24" t="str">
        <f t="shared" si="0"/>
        <v>Sweden</v>
      </c>
      <c r="R24">
        <f t="shared" si="1"/>
        <v>35977.811999999991</v>
      </c>
    </row>
    <row r="25" spans="1:18">
      <c r="N25" s="22" t="s">
        <v>41</v>
      </c>
      <c r="O25" s="20">
        <v>24731.628500000003</v>
      </c>
      <c r="Q25" t="str">
        <f t="shared" si="0"/>
        <v>Switzerland</v>
      </c>
      <c r="R25">
        <f t="shared" si="1"/>
        <v>24731.628500000003</v>
      </c>
    </row>
    <row r="26" spans="1:18">
      <c r="N26" s="22" t="s">
        <v>33</v>
      </c>
      <c r="O26" s="24">
        <v>74427.368000000002</v>
      </c>
      <c r="Q26" t="str">
        <f t="shared" si="0"/>
        <v>United Kingdom</v>
      </c>
      <c r="R26">
        <f t="shared" si="1"/>
        <v>74427.368000000002</v>
      </c>
    </row>
    <row r="27" spans="1:18">
      <c r="N27" s="22" t="s">
        <v>96</v>
      </c>
      <c r="O27" s="20">
        <v>645223.17949999997</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5527D-C2E3-44EF-8736-B1C2C92D8839}">
  <dimension ref="A1:Z60"/>
  <sheetViews>
    <sheetView showGridLines="0" tabSelected="1" zoomScale="85" zoomScaleNormal="85" workbookViewId="0">
      <selection activeCell="Z17" sqref="Z17"/>
    </sheetView>
  </sheetViews>
  <sheetFormatPr defaultRowHeight="14.4"/>
  <cols>
    <col min="23" max="23" width="9.109375" customWidth="1"/>
  </cols>
  <sheetData>
    <row r="1" spans="1:26">
      <c r="A1" s="18"/>
      <c r="B1" s="18"/>
      <c r="C1" s="18"/>
      <c r="D1" s="18"/>
      <c r="E1" s="18"/>
      <c r="F1" s="18"/>
      <c r="G1" s="18"/>
      <c r="H1" s="18"/>
      <c r="I1" s="18"/>
      <c r="J1" s="18"/>
      <c r="K1" s="18"/>
      <c r="L1" s="18"/>
      <c r="M1" s="18"/>
      <c r="N1" s="18"/>
      <c r="O1" s="18"/>
      <c r="P1" s="18"/>
      <c r="Q1" s="18"/>
      <c r="R1" s="18"/>
      <c r="S1" s="18"/>
      <c r="T1" s="18"/>
      <c r="U1" s="18"/>
      <c r="V1" s="18"/>
      <c r="W1" s="18"/>
      <c r="X1" s="18"/>
      <c r="Y1" s="18"/>
      <c r="Z1" s="18"/>
    </row>
    <row r="2" spans="1:26">
      <c r="A2" s="18"/>
      <c r="B2" s="18"/>
      <c r="C2" s="18"/>
      <c r="D2" s="18"/>
      <c r="E2" s="18"/>
      <c r="F2" s="18"/>
      <c r="G2" s="18"/>
      <c r="H2" s="18"/>
      <c r="I2" s="18"/>
      <c r="J2" s="18"/>
      <c r="K2" s="18"/>
      <c r="L2" s="18"/>
      <c r="M2" s="18"/>
      <c r="N2" s="18"/>
      <c r="O2" s="18"/>
      <c r="P2" s="18"/>
      <c r="Q2" s="18"/>
      <c r="R2" s="18"/>
      <c r="S2" s="18"/>
      <c r="T2" s="18"/>
      <c r="U2" s="18"/>
      <c r="V2" s="18"/>
      <c r="W2" s="18"/>
      <c r="X2" s="18"/>
      <c r="Y2" s="18"/>
      <c r="Z2" s="18"/>
    </row>
    <row r="3" spans="1:26">
      <c r="A3" s="18"/>
      <c r="B3" s="18"/>
      <c r="C3" s="18"/>
      <c r="D3" s="18"/>
      <c r="E3" s="18"/>
      <c r="F3" s="18"/>
      <c r="G3" s="18"/>
      <c r="H3" s="18"/>
      <c r="I3" s="18"/>
      <c r="J3" s="18"/>
      <c r="K3" s="18"/>
      <c r="L3" s="18"/>
      <c r="M3" s="18"/>
      <c r="N3" s="18"/>
      <c r="O3" s="18"/>
      <c r="P3" s="18"/>
      <c r="Q3" s="18"/>
      <c r="R3" s="18"/>
      <c r="S3" s="18"/>
      <c r="T3" s="18"/>
      <c r="U3" s="18"/>
      <c r="V3" s="18"/>
      <c r="W3" s="18"/>
      <c r="X3" s="18"/>
      <c r="Y3" s="18"/>
      <c r="Z3" s="18"/>
    </row>
    <row r="4" spans="1:26">
      <c r="A4" s="18"/>
      <c r="B4" s="18"/>
      <c r="C4" s="18"/>
      <c r="D4" s="18"/>
      <c r="E4" s="18"/>
      <c r="F4" s="18"/>
      <c r="G4" s="18"/>
      <c r="H4" s="18"/>
      <c r="I4" s="18"/>
      <c r="J4" s="18"/>
      <c r="K4" s="18"/>
      <c r="L4" s="18"/>
      <c r="M4" s="18"/>
      <c r="N4" s="18"/>
      <c r="O4" s="18"/>
      <c r="P4" s="18"/>
      <c r="Q4" s="18"/>
      <c r="R4" s="18"/>
      <c r="S4" s="18"/>
      <c r="T4" s="18"/>
      <c r="U4" s="18"/>
      <c r="V4" s="18"/>
      <c r="W4" s="18"/>
      <c r="X4" s="18"/>
      <c r="Y4" s="18"/>
      <c r="Z4" s="18"/>
    </row>
    <row r="5" spans="1:26">
      <c r="A5" s="18"/>
      <c r="B5" s="18"/>
      <c r="C5" s="18"/>
      <c r="D5" s="18"/>
      <c r="E5" s="18"/>
      <c r="F5" s="18"/>
      <c r="G5" s="18"/>
      <c r="H5" s="18"/>
      <c r="I5" s="18"/>
      <c r="J5" s="18"/>
      <c r="K5" s="18"/>
      <c r="L5" s="18"/>
      <c r="M5" s="18"/>
      <c r="N5" s="18"/>
      <c r="O5" s="18"/>
      <c r="P5" s="18"/>
      <c r="Q5" s="18"/>
      <c r="R5" s="18"/>
      <c r="S5" s="18"/>
      <c r="T5" s="18"/>
      <c r="U5" s="18"/>
      <c r="V5" s="18"/>
      <c r="W5" s="18"/>
      <c r="X5" s="18"/>
      <c r="Y5" s="18"/>
      <c r="Z5" s="18"/>
    </row>
    <row r="6" spans="1:26">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6">
      <c r="A10" s="18"/>
      <c r="B10" s="18"/>
      <c r="C10" s="18"/>
      <c r="D10" s="18"/>
      <c r="E10" s="18"/>
      <c r="F10" s="18"/>
      <c r="G10" s="18"/>
      <c r="H10" s="18"/>
      <c r="I10" s="19"/>
      <c r="J10" s="18"/>
      <c r="K10" s="18"/>
      <c r="L10" s="18"/>
      <c r="M10" s="18"/>
      <c r="N10" s="18"/>
      <c r="O10" s="18"/>
      <c r="P10" s="18"/>
      <c r="Q10" s="18"/>
      <c r="R10" s="18"/>
      <c r="S10" s="18"/>
      <c r="T10" s="18"/>
      <c r="U10" s="18"/>
      <c r="V10" s="18"/>
      <c r="W10" s="18"/>
      <c r="X10" s="18"/>
      <c r="Y10" s="18"/>
      <c r="Z10" s="18"/>
    </row>
    <row r="11" spans="1:26">
      <c r="A11" s="18"/>
      <c r="B11" s="18"/>
      <c r="C11" s="18"/>
      <c r="D11" s="18"/>
      <c r="E11" s="18"/>
      <c r="F11" s="18"/>
      <c r="G11" s="18"/>
      <c r="H11" s="18"/>
      <c r="I11" s="18"/>
      <c r="J11" s="18"/>
      <c r="K11" s="18"/>
      <c r="L11" s="18"/>
      <c r="M11" s="18"/>
      <c r="N11" s="18"/>
      <c r="O11" s="18" t="s">
        <v>82</v>
      </c>
      <c r="P11" s="18"/>
      <c r="Q11" s="18"/>
      <c r="R11" s="18"/>
      <c r="S11" s="18"/>
      <c r="T11" s="18"/>
      <c r="U11" s="18"/>
      <c r="V11" s="18"/>
      <c r="W11" s="18"/>
      <c r="X11" s="18"/>
      <c r="Y11" s="18"/>
      <c r="Z11" s="18"/>
    </row>
    <row r="12" spans="1:26">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c r="A40" s="18"/>
      <c r="B40" s="18"/>
      <c r="C40" s="18"/>
      <c r="D40" s="18"/>
      <c r="E40" s="18"/>
      <c r="F40" s="18"/>
      <c r="G40" s="18"/>
      <c r="H40" s="18"/>
      <c r="I40" s="18"/>
      <c r="J40" s="18"/>
      <c r="K40" s="18"/>
      <c r="L40" s="18"/>
      <c r="M40" s="18"/>
      <c r="N40" s="18"/>
      <c r="O40" s="18"/>
      <c r="P40" s="18"/>
      <c r="Q40" s="18"/>
      <c r="R40" s="18"/>
      <c r="S40" s="18"/>
      <c r="T40" s="18"/>
      <c r="U40" s="18"/>
      <c r="V40" s="18"/>
    </row>
    <row r="41" spans="1:26">
      <c r="A41" s="18"/>
      <c r="B41" s="18"/>
      <c r="C41" s="18"/>
      <c r="D41" s="18"/>
      <c r="E41" s="18"/>
      <c r="F41" s="18"/>
      <c r="G41" s="18"/>
      <c r="H41" s="18"/>
      <c r="I41" s="18"/>
      <c r="J41" s="18"/>
      <c r="K41" s="18"/>
      <c r="L41" s="18"/>
      <c r="M41" s="18"/>
      <c r="N41" s="18"/>
      <c r="O41" s="18"/>
      <c r="P41" s="18"/>
      <c r="Q41" s="18"/>
      <c r="R41" s="18"/>
      <c r="S41" s="18"/>
      <c r="T41" s="18"/>
      <c r="U41" s="18"/>
      <c r="V41" s="18"/>
    </row>
    <row r="42" spans="1:26">
      <c r="A42" s="18"/>
      <c r="B42" s="18"/>
      <c r="C42" s="18"/>
      <c r="D42" s="18"/>
      <c r="E42" s="18"/>
      <c r="F42" s="18"/>
      <c r="G42" s="18"/>
      <c r="H42" s="18"/>
      <c r="I42" s="18"/>
      <c r="J42" s="18"/>
      <c r="K42" s="18"/>
      <c r="L42" s="18"/>
      <c r="M42" s="18"/>
      <c r="N42" s="18"/>
      <c r="O42" s="18"/>
      <c r="P42" s="18"/>
      <c r="Q42" s="18"/>
      <c r="R42" s="18"/>
      <c r="S42" s="18"/>
      <c r="T42" s="18"/>
      <c r="U42" s="18"/>
      <c r="V42" s="18"/>
    </row>
    <row r="43" spans="1:26">
      <c r="A43" s="18"/>
      <c r="B43" s="18"/>
      <c r="C43" s="18"/>
      <c r="D43" s="18"/>
      <c r="E43" s="18"/>
      <c r="F43" s="18"/>
      <c r="G43" s="18"/>
      <c r="H43" s="18"/>
      <c r="I43" s="18"/>
      <c r="J43" s="18"/>
      <c r="K43" s="18"/>
      <c r="L43" s="18"/>
      <c r="M43" s="18"/>
      <c r="N43" s="18"/>
      <c r="O43" s="18"/>
      <c r="P43" s="18"/>
      <c r="Q43" s="18"/>
      <c r="R43" s="18"/>
      <c r="S43" s="18"/>
      <c r="T43" s="18"/>
      <c r="U43" s="18"/>
      <c r="V43" s="18"/>
    </row>
    <row r="44" spans="1:26">
      <c r="A44" s="18"/>
      <c r="B44" s="18"/>
      <c r="C44" s="18"/>
      <c r="D44" s="18"/>
      <c r="E44" s="18"/>
      <c r="F44" s="18"/>
      <c r="G44" s="18"/>
      <c r="H44" s="18"/>
      <c r="I44" s="18"/>
      <c r="J44" s="18"/>
      <c r="K44" s="18"/>
      <c r="L44" s="18"/>
      <c r="M44" s="18"/>
      <c r="N44" s="18"/>
      <c r="O44" s="18"/>
      <c r="P44" s="18"/>
      <c r="Q44" s="18"/>
      <c r="R44" s="18"/>
      <c r="S44" s="18"/>
      <c r="T44" s="18"/>
      <c r="U44" s="18"/>
      <c r="V44" s="18"/>
    </row>
    <row r="45" spans="1:26">
      <c r="A45" s="18"/>
      <c r="B45" s="18"/>
      <c r="C45" s="18"/>
      <c r="D45" s="18"/>
      <c r="E45" s="18"/>
      <c r="F45" s="18"/>
      <c r="G45" s="18"/>
      <c r="H45" s="18"/>
      <c r="I45" s="18"/>
      <c r="J45" s="18"/>
      <c r="K45" s="18"/>
      <c r="L45" s="18"/>
      <c r="M45" s="18"/>
      <c r="N45" s="18"/>
      <c r="O45" s="18"/>
      <c r="P45" s="18"/>
      <c r="Q45" s="18"/>
      <c r="R45" s="18"/>
      <c r="S45" s="18"/>
      <c r="T45" s="18"/>
      <c r="U45" s="18"/>
      <c r="V45" s="18"/>
    </row>
    <row r="46" spans="1:26">
      <c r="A46" s="18"/>
      <c r="B46" s="18"/>
      <c r="C46" s="18"/>
      <c r="D46" s="18"/>
      <c r="E46" s="18"/>
      <c r="F46" s="18"/>
      <c r="G46" s="18"/>
      <c r="H46" s="18"/>
      <c r="I46" s="18"/>
      <c r="J46" s="18"/>
      <c r="K46" s="18"/>
      <c r="L46" s="18"/>
      <c r="M46" s="18"/>
      <c r="N46" s="18"/>
      <c r="O46" s="18"/>
      <c r="P46" s="18"/>
      <c r="Q46" s="18"/>
      <c r="R46" s="18"/>
      <c r="S46" s="18"/>
      <c r="T46" s="18"/>
      <c r="U46" s="18"/>
      <c r="V46" s="18"/>
    </row>
    <row r="47" spans="1:26">
      <c r="A47" s="18"/>
      <c r="B47" s="18"/>
      <c r="C47" s="18"/>
      <c r="D47" s="18"/>
      <c r="E47" s="18"/>
      <c r="F47" s="18"/>
      <c r="G47" s="18"/>
      <c r="H47" s="18"/>
      <c r="I47" s="18"/>
      <c r="J47" s="18"/>
      <c r="K47" s="18"/>
      <c r="L47" s="18"/>
      <c r="M47" s="18"/>
      <c r="N47" s="18"/>
      <c r="O47" s="18"/>
      <c r="P47" s="18"/>
      <c r="Q47" s="18"/>
      <c r="R47" s="18"/>
      <c r="S47" s="18"/>
      <c r="T47" s="18"/>
      <c r="U47" s="18"/>
      <c r="V47" s="18"/>
    </row>
    <row r="48" spans="1:26">
      <c r="A48" s="18"/>
      <c r="B48" s="18"/>
      <c r="C48" s="18"/>
      <c r="D48" s="18"/>
      <c r="E48" s="18"/>
      <c r="F48" s="18"/>
      <c r="G48" s="18"/>
      <c r="H48" s="18"/>
      <c r="I48" s="18"/>
      <c r="J48" s="18"/>
      <c r="K48" s="18"/>
      <c r="L48" s="18"/>
      <c r="M48" s="18"/>
      <c r="N48" s="18"/>
      <c r="O48" s="18"/>
      <c r="P48" s="18"/>
      <c r="Q48" s="18"/>
      <c r="R48" s="18"/>
      <c r="S48" s="18"/>
      <c r="T48" s="18"/>
      <c r="U48" s="18"/>
      <c r="V48" s="18"/>
    </row>
    <row r="49" spans="1:22">
      <c r="A49" s="18"/>
      <c r="B49" s="18"/>
      <c r="C49" s="18"/>
      <c r="D49" s="18"/>
      <c r="E49" s="18"/>
      <c r="F49" s="18"/>
      <c r="G49" s="18"/>
      <c r="H49" s="18"/>
      <c r="I49" s="18"/>
      <c r="J49" s="18"/>
      <c r="K49" s="18"/>
      <c r="L49" s="18"/>
      <c r="M49" s="18"/>
      <c r="N49" s="18"/>
      <c r="O49" s="18"/>
      <c r="P49" s="18"/>
      <c r="Q49" s="18"/>
      <c r="R49" s="18"/>
      <c r="S49" s="18"/>
      <c r="T49" s="18"/>
      <c r="U49" s="18"/>
      <c r="V49" s="18"/>
    </row>
    <row r="50" spans="1:22">
      <c r="A50" s="18"/>
      <c r="B50" s="18"/>
      <c r="C50" s="18"/>
      <c r="D50" s="18"/>
      <c r="E50" s="18"/>
      <c r="F50" s="18"/>
      <c r="G50" s="18"/>
      <c r="H50" s="18"/>
      <c r="I50" s="18"/>
      <c r="J50" s="18"/>
      <c r="K50" s="18"/>
      <c r="L50" s="18"/>
      <c r="M50" s="18"/>
      <c r="N50" s="18"/>
      <c r="O50" s="18"/>
      <c r="P50" s="18"/>
      <c r="Q50" s="18"/>
      <c r="R50" s="18"/>
      <c r="S50" s="18"/>
      <c r="T50" s="18"/>
      <c r="U50" s="18"/>
      <c r="V50" s="18"/>
    </row>
    <row r="51" spans="1:22">
      <c r="A51" s="18"/>
      <c r="B51" s="18"/>
      <c r="C51" s="18"/>
      <c r="D51" s="18"/>
      <c r="E51" s="18"/>
      <c r="F51" s="18"/>
      <c r="G51" s="18"/>
      <c r="H51" s="18"/>
      <c r="I51" s="18"/>
      <c r="J51" s="18"/>
      <c r="K51" s="18"/>
      <c r="L51" s="18"/>
      <c r="M51" s="18"/>
      <c r="N51" s="18"/>
      <c r="O51" s="18"/>
      <c r="P51" s="18"/>
      <c r="Q51" s="18"/>
      <c r="R51" s="18"/>
      <c r="S51" s="18"/>
      <c r="T51" s="18"/>
      <c r="U51" s="18"/>
      <c r="V51" s="18"/>
    </row>
    <row r="52" spans="1:22">
      <c r="A52" s="18"/>
      <c r="B52" s="18"/>
      <c r="C52" s="18"/>
      <c r="D52" s="18"/>
      <c r="E52" s="18"/>
      <c r="F52" s="18"/>
      <c r="G52" s="18"/>
      <c r="H52" s="18"/>
      <c r="I52" s="18"/>
      <c r="J52" s="18"/>
      <c r="K52" s="18"/>
      <c r="L52" s="18"/>
      <c r="M52" s="18"/>
      <c r="N52" s="18"/>
      <c r="O52" s="18"/>
      <c r="P52" s="18"/>
      <c r="Q52" s="18"/>
      <c r="R52" s="18"/>
      <c r="S52" s="18"/>
      <c r="T52" s="18"/>
      <c r="U52" s="18"/>
      <c r="V52" s="18"/>
    </row>
    <row r="53" spans="1:22">
      <c r="A53" s="18"/>
      <c r="B53" s="18"/>
      <c r="C53" s="18"/>
      <c r="D53" s="18"/>
      <c r="E53" s="18"/>
      <c r="F53" s="18"/>
      <c r="G53" s="18"/>
      <c r="H53" s="18"/>
      <c r="I53" s="18"/>
      <c r="J53" s="18"/>
      <c r="K53" s="18"/>
      <c r="L53" s="18"/>
      <c r="M53" s="18"/>
      <c r="N53" s="18"/>
      <c r="O53" s="18"/>
      <c r="P53" s="18"/>
      <c r="Q53" s="18"/>
      <c r="R53" s="18"/>
      <c r="S53" s="18"/>
      <c r="T53" s="18"/>
      <c r="U53" s="18"/>
      <c r="V53" s="18"/>
    </row>
    <row r="54" spans="1:22">
      <c r="A54" s="18"/>
      <c r="B54" s="18"/>
      <c r="C54" s="18"/>
      <c r="D54" s="18"/>
      <c r="E54" s="18"/>
      <c r="F54" s="18"/>
      <c r="G54" s="18"/>
      <c r="H54" s="18"/>
      <c r="I54" s="18"/>
      <c r="J54" s="18"/>
      <c r="K54" s="18"/>
      <c r="L54" s="18"/>
      <c r="M54" s="18"/>
      <c r="N54" s="18"/>
      <c r="O54" s="18"/>
      <c r="P54" s="18"/>
      <c r="Q54" s="18"/>
      <c r="R54" s="18"/>
      <c r="S54" s="18"/>
      <c r="T54" s="18"/>
      <c r="U54" s="18"/>
      <c r="V54" s="18"/>
    </row>
    <row r="55" spans="1:22">
      <c r="A55" s="18"/>
      <c r="B55" s="18"/>
      <c r="C55" s="18"/>
      <c r="D55" s="18"/>
      <c r="E55" s="18"/>
      <c r="F55" s="18"/>
      <c r="G55" s="18"/>
      <c r="H55" s="18"/>
      <c r="I55" s="18"/>
      <c r="J55" s="18"/>
      <c r="K55" s="18"/>
      <c r="L55" s="18"/>
      <c r="M55" s="18"/>
      <c r="N55" s="18"/>
      <c r="O55" s="18"/>
      <c r="P55" s="18"/>
      <c r="Q55" s="18"/>
      <c r="R55" s="18"/>
      <c r="S55" s="18"/>
      <c r="T55" s="18"/>
      <c r="U55" s="18"/>
      <c r="V55" s="18"/>
    </row>
    <row r="56" spans="1:22">
      <c r="A56" s="18"/>
      <c r="B56" s="18"/>
      <c r="C56" s="18"/>
      <c r="D56" s="18"/>
      <c r="E56" s="18"/>
      <c r="F56" s="18"/>
      <c r="G56" s="18"/>
      <c r="H56" s="18"/>
      <c r="I56" s="18"/>
      <c r="J56" s="18"/>
      <c r="K56" s="18"/>
      <c r="L56" s="18"/>
      <c r="M56" s="18"/>
      <c r="N56" s="18"/>
      <c r="O56" s="18"/>
      <c r="P56" s="18"/>
      <c r="Q56" s="18"/>
      <c r="R56" s="18"/>
      <c r="S56" s="18"/>
      <c r="T56" s="18"/>
      <c r="U56" s="18"/>
      <c r="V56" s="18"/>
    </row>
    <row r="57" spans="1:22">
      <c r="A57" s="18"/>
      <c r="B57" s="18"/>
      <c r="C57" s="18"/>
      <c r="D57" s="18"/>
      <c r="E57" s="18"/>
      <c r="F57" s="18"/>
      <c r="G57" s="18"/>
      <c r="H57" s="18"/>
      <c r="I57" s="18"/>
      <c r="J57" s="18"/>
      <c r="K57" s="18"/>
      <c r="L57" s="18"/>
      <c r="M57" s="18"/>
      <c r="N57" s="18"/>
      <c r="O57" s="18"/>
      <c r="P57" s="18"/>
      <c r="Q57" s="18"/>
      <c r="R57" s="18"/>
      <c r="S57" s="18"/>
      <c r="T57" s="18"/>
      <c r="U57" s="18"/>
      <c r="V57" s="18"/>
    </row>
    <row r="58" spans="1:22">
      <c r="A58" s="18"/>
      <c r="B58" s="18"/>
      <c r="C58" s="18"/>
      <c r="D58" s="18"/>
      <c r="E58" s="18"/>
      <c r="F58" s="18"/>
      <c r="G58" s="18"/>
      <c r="H58" s="18"/>
      <c r="I58" s="18"/>
      <c r="J58" s="18"/>
      <c r="K58" s="18"/>
      <c r="L58" s="18"/>
      <c r="M58" s="18"/>
      <c r="N58" s="18"/>
      <c r="O58" s="18"/>
      <c r="P58" s="18"/>
      <c r="Q58" s="18"/>
      <c r="R58" s="18"/>
      <c r="S58" s="18"/>
      <c r="T58" s="18"/>
      <c r="U58" s="18"/>
      <c r="V58" s="18"/>
    </row>
    <row r="59" spans="1:22">
      <c r="A59" s="18"/>
      <c r="B59" s="18"/>
      <c r="C59" s="18"/>
      <c r="D59" s="18"/>
      <c r="E59" s="18"/>
      <c r="F59" s="18"/>
      <c r="G59" s="18"/>
      <c r="H59" s="18"/>
      <c r="I59" s="18"/>
      <c r="J59" s="18"/>
      <c r="K59" s="18"/>
      <c r="L59" s="18"/>
      <c r="M59" s="18"/>
      <c r="N59" s="18"/>
      <c r="O59" s="18"/>
      <c r="P59" s="18"/>
      <c r="Q59" s="18"/>
      <c r="R59" s="18"/>
      <c r="S59" s="18"/>
      <c r="T59" s="18"/>
      <c r="U59" s="18"/>
      <c r="V59" s="18"/>
    </row>
    <row r="60" spans="1:22">
      <c r="A60" s="18"/>
      <c r="B60" s="18"/>
      <c r="C60" s="18"/>
      <c r="D60" s="18"/>
      <c r="E60" s="18"/>
      <c r="F60" s="18"/>
      <c r="G60" s="18"/>
      <c r="H60" s="18"/>
      <c r="I60" s="18"/>
      <c r="J60" s="18"/>
      <c r="K60" s="18"/>
      <c r="L60" s="18"/>
      <c r="M60" s="18"/>
      <c r="N60" s="18"/>
      <c r="O60" s="18"/>
      <c r="P60" s="18"/>
      <c r="Q60" s="18"/>
      <c r="R60" s="18"/>
      <c r="S60" s="18"/>
      <c r="T60" s="18"/>
      <c r="U60" s="18"/>
      <c r="V60"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2" width="13.21875" customWidth="1"/>
    <col min="3" max="3" width="13.21875" style="13" customWidth="1"/>
    <col min="4" max="4" width="13.21875" customWidth="1"/>
    <col min="5" max="5" width="13.21875" style="16" customWidth="1"/>
    <col min="6" max="6" width="13.21875" style="13"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1" t="s">
        <v>70</v>
      </c>
      <c r="D1" s="1" t="s">
        <v>72</v>
      </c>
      <c r="E1" s="14" t="s">
        <v>75</v>
      </c>
      <c r="F1" s="11" t="s">
        <v>69</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74</v>
      </c>
    </row>
    <row r="2" spans="1:24" ht="15.05">
      <c r="A2" s="2">
        <v>3392</v>
      </c>
      <c r="B2" s="3">
        <v>46023</v>
      </c>
      <c r="C2" s="12" t="str">
        <f>"Q"&amp; ROUNDUP(MONTH(SalesDataTable[[#This Row],[Order Date]])/3,0)</f>
        <v>Q1</v>
      </c>
      <c r="D2" s="3" t="str">
        <f>TEXT(SalesDataTable[[#This Row],[Order Date]],"MMM")</f>
        <v>Jan</v>
      </c>
      <c r="E2" s="15">
        <f>MONTH(SalesDataTable[[#This Row],[Order Date]])</f>
        <v>1</v>
      </c>
      <c r="F2" s="12">
        <f>YEAR(SalesDataTable[[#This Row],[Order Date]])</f>
        <v>2026</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05">
      <c r="A3" s="2">
        <v>4836</v>
      </c>
      <c r="B3" s="3">
        <v>46024</v>
      </c>
      <c r="C3" s="12" t="str">
        <f>"Q"&amp; ROUNDUP(MONTH(SalesDataTable[[#This Row],[Order Date]])/3,0)</f>
        <v>Q1</v>
      </c>
      <c r="D3" s="3" t="str">
        <f>TEXT(SalesDataTable[[#This Row],[Order Date]],"MMM")</f>
        <v>Jan</v>
      </c>
      <c r="E3" s="15">
        <f>MONTH(SalesDataTable[[#This Row],[Order Date]])</f>
        <v>1</v>
      </c>
      <c r="F3" s="12">
        <f>YEAR(SalesDataTable[[#This Row],[Order Date]])</f>
        <v>2026</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05">
      <c r="A4" s="2">
        <v>163</v>
      </c>
      <c r="B4" s="3">
        <v>46025</v>
      </c>
      <c r="C4" s="12" t="str">
        <f>"Q"&amp; ROUNDUP(MONTH(SalesDataTable[[#This Row],[Order Date]])/3,0)</f>
        <v>Q1</v>
      </c>
      <c r="D4" s="3" t="str">
        <f>TEXT(SalesDataTable[[#This Row],[Order Date]],"MMM")</f>
        <v>Jan</v>
      </c>
      <c r="E4" s="15">
        <f>MONTH(SalesDataTable[[#This Row],[Order Date]])</f>
        <v>1</v>
      </c>
      <c r="F4" s="12">
        <f>YEAR(SalesDataTable[[#This Row],[Order Date]])</f>
        <v>2026</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05">
      <c r="A5" s="2">
        <v>542</v>
      </c>
      <c r="B5" s="3">
        <v>46025</v>
      </c>
      <c r="C5" s="12" t="str">
        <f>"Q"&amp; ROUNDUP(MONTH(SalesDataTable[[#This Row],[Order Date]])/3,0)</f>
        <v>Q1</v>
      </c>
      <c r="D5" s="3" t="str">
        <f>TEXT(SalesDataTable[[#This Row],[Order Date]],"MMM")</f>
        <v>Jan</v>
      </c>
      <c r="E5" s="15">
        <f>MONTH(SalesDataTable[[#This Row],[Order Date]])</f>
        <v>1</v>
      </c>
      <c r="F5" s="12">
        <f>YEAR(SalesDataTable[[#This Row],[Order Date]])</f>
        <v>2026</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05">
      <c r="A6" s="2">
        <v>2002</v>
      </c>
      <c r="B6" s="3">
        <v>46025</v>
      </c>
      <c r="C6" s="12" t="str">
        <f>"Q"&amp; ROUNDUP(MONTH(SalesDataTable[[#This Row],[Order Date]])/3,0)</f>
        <v>Q1</v>
      </c>
      <c r="D6" s="3" t="str">
        <f>TEXT(SalesDataTable[[#This Row],[Order Date]],"MMM")</f>
        <v>Jan</v>
      </c>
      <c r="E6" s="15">
        <f>MONTH(SalesDataTable[[#This Row],[Order Date]])</f>
        <v>1</v>
      </c>
      <c r="F6" s="12">
        <f>YEAR(SalesDataTable[[#This Row],[Order Date]])</f>
        <v>2026</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05">
      <c r="A7" s="2">
        <v>2005</v>
      </c>
      <c r="B7" s="3">
        <v>46025</v>
      </c>
      <c r="C7" s="12" t="str">
        <f>"Q"&amp; ROUNDUP(MONTH(SalesDataTable[[#This Row],[Order Date]])/3,0)</f>
        <v>Q1</v>
      </c>
      <c r="D7" s="3" t="str">
        <f>TEXT(SalesDataTable[[#This Row],[Order Date]],"MMM")</f>
        <v>Jan</v>
      </c>
      <c r="E7" s="15">
        <f>MONTH(SalesDataTable[[#This Row],[Order Date]])</f>
        <v>1</v>
      </c>
      <c r="F7" s="12">
        <f>YEAR(SalesDataTable[[#This Row],[Order Date]])</f>
        <v>2026</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05">
      <c r="A8" s="2">
        <v>2937</v>
      </c>
      <c r="B8" s="3">
        <v>46025</v>
      </c>
      <c r="C8" s="12" t="str">
        <f>"Q"&amp; ROUNDUP(MONTH(SalesDataTable[[#This Row],[Order Date]])/3,0)</f>
        <v>Q1</v>
      </c>
      <c r="D8" s="3" t="str">
        <f>TEXT(SalesDataTable[[#This Row],[Order Date]],"MMM")</f>
        <v>Jan</v>
      </c>
      <c r="E8" s="15">
        <f>MONTH(SalesDataTable[[#This Row],[Order Date]])</f>
        <v>1</v>
      </c>
      <c r="F8" s="12">
        <f>YEAR(SalesDataTable[[#This Row],[Order Date]])</f>
        <v>2026</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05">
      <c r="A9" s="2">
        <v>3326</v>
      </c>
      <c r="B9" s="3">
        <v>46025</v>
      </c>
      <c r="C9" s="12" t="str">
        <f>"Q"&amp; ROUNDUP(MONTH(SalesDataTable[[#This Row],[Order Date]])/3,0)</f>
        <v>Q1</v>
      </c>
      <c r="D9" s="3" t="str">
        <f>TEXT(SalesDataTable[[#This Row],[Order Date]],"MMM")</f>
        <v>Jan</v>
      </c>
      <c r="E9" s="15">
        <f>MONTH(SalesDataTable[[#This Row],[Order Date]])</f>
        <v>1</v>
      </c>
      <c r="F9" s="12">
        <f>YEAR(SalesDataTable[[#This Row],[Order Date]])</f>
        <v>2026</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05">
      <c r="A10" s="2">
        <v>3863</v>
      </c>
      <c r="B10" s="3">
        <v>46025</v>
      </c>
      <c r="C10" s="12" t="str">
        <f>"Q"&amp; ROUNDUP(MONTH(SalesDataTable[[#This Row],[Order Date]])/3,0)</f>
        <v>Q1</v>
      </c>
      <c r="D10" s="3" t="str">
        <f>TEXT(SalesDataTable[[#This Row],[Order Date]],"MMM")</f>
        <v>Jan</v>
      </c>
      <c r="E10" s="15">
        <f>MONTH(SalesDataTable[[#This Row],[Order Date]])</f>
        <v>1</v>
      </c>
      <c r="F10" s="12">
        <f>YEAR(SalesDataTable[[#This Row],[Order Date]])</f>
        <v>2026</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05">
      <c r="A11" s="2">
        <v>4910</v>
      </c>
      <c r="B11" s="3">
        <v>46025</v>
      </c>
      <c r="C11" s="12" t="str">
        <f>"Q"&amp; ROUNDUP(MONTH(SalesDataTable[[#This Row],[Order Date]])/3,0)</f>
        <v>Q1</v>
      </c>
      <c r="D11" s="3" t="str">
        <f>TEXT(SalesDataTable[[#This Row],[Order Date]],"MMM")</f>
        <v>Jan</v>
      </c>
      <c r="E11" s="15">
        <f>MONTH(SalesDataTable[[#This Row],[Order Date]])</f>
        <v>1</v>
      </c>
      <c r="F11" s="12">
        <f>YEAR(SalesDataTable[[#This Row],[Order Date]])</f>
        <v>2026</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05">
      <c r="A12" s="2">
        <v>5188</v>
      </c>
      <c r="B12" s="3">
        <v>46025</v>
      </c>
      <c r="C12" s="12" t="str">
        <f>"Q"&amp; ROUNDUP(MONTH(SalesDataTable[[#This Row],[Order Date]])/3,0)</f>
        <v>Q1</v>
      </c>
      <c r="D12" s="3" t="str">
        <f>TEXT(SalesDataTable[[#This Row],[Order Date]],"MMM")</f>
        <v>Jan</v>
      </c>
      <c r="E12" s="15">
        <f>MONTH(SalesDataTable[[#This Row],[Order Date]])</f>
        <v>1</v>
      </c>
      <c r="F12" s="12">
        <f>YEAR(SalesDataTable[[#This Row],[Order Date]])</f>
        <v>2026</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05">
      <c r="A13" s="2">
        <v>845</v>
      </c>
      <c r="B13" s="3">
        <v>46026</v>
      </c>
      <c r="C13" s="12" t="str">
        <f>"Q"&amp; ROUNDUP(MONTH(SalesDataTable[[#This Row],[Order Date]])/3,0)</f>
        <v>Q1</v>
      </c>
      <c r="D13" s="3" t="str">
        <f>TEXT(SalesDataTable[[#This Row],[Order Date]],"MMM")</f>
        <v>Jan</v>
      </c>
      <c r="E13" s="15">
        <f>MONTH(SalesDataTable[[#This Row],[Order Date]])</f>
        <v>1</v>
      </c>
      <c r="F13" s="12">
        <f>YEAR(SalesDataTable[[#This Row],[Order Date]])</f>
        <v>2026</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05">
      <c r="A14" s="2">
        <v>1077</v>
      </c>
      <c r="B14" s="3">
        <v>46026</v>
      </c>
      <c r="C14" s="12" t="str">
        <f>"Q"&amp; ROUNDUP(MONTH(SalesDataTable[[#This Row],[Order Date]])/3,0)</f>
        <v>Q1</v>
      </c>
      <c r="D14" s="3" t="str">
        <f>TEXT(SalesDataTable[[#This Row],[Order Date]],"MMM")</f>
        <v>Jan</v>
      </c>
      <c r="E14" s="15">
        <f>MONTH(SalesDataTable[[#This Row],[Order Date]])</f>
        <v>1</v>
      </c>
      <c r="F14" s="12">
        <f>YEAR(SalesDataTable[[#This Row],[Order Date]])</f>
        <v>2026</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05">
      <c r="A15" s="2">
        <v>1237</v>
      </c>
      <c r="B15" s="3">
        <v>46026</v>
      </c>
      <c r="C15" s="12" t="str">
        <f>"Q"&amp; ROUNDUP(MONTH(SalesDataTable[[#This Row],[Order Date]])/3,0)</f>
        <v>Q1</v>
      </c>
      <c r="D15" s="3" t="str">
        <f>TEXT(SalesDataTable[[#This Row],[Order Date]],"MMM")</f>
        <v>Jan</v>
      </c>
      <c r="E15" s="15">
        <f>MONTH(SalesDataTable[[#This Row],[Order Date]])</f>
        <v>1</v>
      </c>
      <c r="F15" s="12">
        <f>YEAR(SalesDataTable[[#This Row],[Order Date]])</f>
        <v>2026</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05">
      <c r="A16" s="2">
        <v>1908</v>
      </c>
      <c r="B16" s="3">
        <v>46026</v>
      </c>
      <c r="C16" s="12" t="str">
        <f>"Q"&amp; ROUNDUP(MONTH(SalesDataTable[[#This Row],[Order Date]])/3,0)</f>
        <v>Q1</v>
      </c>
      <c r="D16" s="3" t="str">
        <f>TEXT(SalesDataTable[[#This Row],[Order Date]],"MMM")</f>
        <v>Jan</v>
      </c>
      <c r="E16" s="15">
        <f>MONTH(SalesDataTable[[#This Row],[Order Date]])</f>
        <v>1</v>
      </c>
      <c r="F16" s="12">
        <f>YEAR(SalesDataTable[[#This Row],[Order Date]])</f>
        <v>2026</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05">
      <c r="A17" s="2">
        <v>2245</v>
      </c>
      <c r="B17" s="3">
        <v>46026</v>
      </c>
      <c r="C17" s="12" t="str">
        <f>"Q"&amp; ROUNDUP(MONTH(SalesDataTable[[#This Row],[Order Date]])/3,0)</f>
        <v>Q1</v>
      </c>
      <c r="D17" s="3" t="str">
        <f>TEXT(SalesDataTable[[#This Row],[Order Date]],"MMM")</f>
        <v>Jan</v>
      </c>
      <c r="E17" s="15">
        <f>MONTH(SalesDataTable[[#This Row],[Order Date]])</f>
        <v>1</v>
      </c>
      <c r="F17" s="12">
        <f>YEAR(SalesDataTable[[#This Row],[Order Date]])</f>
        <v>2026</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05">
      <c r="A18" s="2">
        <v>2928</v>
      </c>
      <c r="B18" s="3">
        <v>46026</v>
      </c>
      <c r="C18" s="12" t="str">
        <f>"Q"&amp; ROUNDUP(MONTH(SalesDataTable[[#This Row],[Order Date]])/3,0)</f>
        <v>Q1</v>
      </c>
      <c r="D18" s="3" t="str">
        <f>TEXT(SalesDataTable[[#This Row],[Order Date]],"MMM")</f>
        <v>Jan</v>
      </c>
      <c r="E18" s="15">
        <f>MONTH(SalesDataTable[[#This Row],[Order Date]])</f>
        <v>1</v>
      </c>
      <c r="F18" s="12">
        <f>YEAR(SalesDataTable[[#This Row],[Order Date]])</f>
        <v>2026</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05">
      <c r="A19" s="2">
        <v>4249</v>
      </c>
      <c r="B19" s="3">
        <v>46026</v>
      </c>
      <c r="C19" s="12" t="str">
        <f>"Q"&amp; ROUNDUP(MONTH(SalesDataTable[[#This Row],[Order Date]])/3,0)</f>
        <v>Q1</v>
      </c>
      <c r="D19" s="3" t="str">
        <f>TEXT(SalesDataTable[[#This Row],[Order Date]],"MMM")</f>
        <v>Jan</v>
      </c>
      <c r="E19" s="15">
        <f>MONTH(SalesDataTable[[#This Row],[Order Date]])</f>
        <v>1</v>
      </c>
      <c r="F19" s="12">
        <f>YEAR(SalesDataTable[[#This Row],[Order Date]])</f>
        <v>2026</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05">
      <c r="A20" s="2">
        <v>1734</v>
      </c>
      <c r="B20" s="3">
        <v>46027</v>
      </c>
      <c r="C20" s="12" t="str">
        <f>"Q"&amp; ROUNDUP(MONTH(SalesDataTable[[#This Row],[Order Date]])/3,0)</f>
        <v>Q1</v>
      </c>
      <c r="D20" s="3" t="str">
        <f>TEXT(SalesDataTable[[#This Row],[Order Date]],"MMM")</f>
        <v>Jan</v>
      </c>
      <c r="E20" s="15">
        <f>MONTH(SalesDataTable[[#This Row],[Order Date]])</f>
        <v>1</v>
      </c>
      <c r="F20" s="12">
        <f>YEAR(SalesDataTable[[#This Row],[Order Date]])</f>
        <v>2026</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05">
      <c r="A21" s="2">
        <v>2331</v>
      </c>
      <c r="B21" s="3">
        <v>46027</v>
      </c>
      <c r="C21" s="12" t="str">
        <f>"Q"&amp; ROUNDUP(MONTH(SalesDataTable[[#This Row],[Order Date]])/3,0)</f>
        <v>Q1</v>
      </c>
      <c r="D21" s="3" t="str">
        <f>TEXT(SalesDataTable[[#This Row],[Order Date]],"MMM")</f>
        <v>Jan</v>
      </c>
      <c r="E21" s="15">
        <f>MONTH(SalesDataTable[[#This Row],[Order Date]])</f>
        <v>1</v>
      </c>
      <c r="F21" s="12">
        <f>YEAR(SalesDataTable[[#This Row],[Order Date]])</f>
        <v>2026</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05">
      <c r="A22" s="2">
        <v>2475</v>
      </c>
      <c r="B22" s="3">
        <v>46027</v>
      </c>
      <c r="C22" s="12" t="str">
        <f>"Q"&amp; ROUNDUP(MONTH(SalesDataTable[[#This Row],[Order Date]])/3,0)</f>
        <v>Q1</v>
      </c>
      <c r="D22" s="3" t="str">
        <f>TEXT(SalesDataTable[[#This Row],[Order Date]],"MMM")</f>
        <v>Jan</v>
      </c>
      <c r="E22" s="15">
        <f>MONTH(SalesDataTable[[#This Row],[Order Date]])</f>
        <v>1</v>
      </c>
      <c r="F22" s="12">
        <f>YEAR(SalesDataTable[[#This Row],[Order Date]])</f>
        <v>2026</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05">
      <c r="A23" s="2">
        <v>1433</v>
      </c>
      <c r="B23" s="3">
        <v>46028</v>
      </c>
      <c r="C23" s="12" t="str">
        <f>"Q"&amp; ROUNDUP(MONTH(SalesDataTable[[#This Row],[Order Date]])/3,0)</f>
        <v>Q1</v>
      </c>
      <c r="D23" s="3" t="str">
        <f>TEXT(SalesDataTable[[#This Row],[Order Date]],"MMM")</f>
        <v>Jan</v>
      </c>
      <c r="E23" s="15">
        <f>MONTH(SalesDataTable[[#This Row],[Order Date]])</f>
        <v>1</v>
      </c>
      <c r="F23" s="12">
        <f>YEAR(SalesDataTable[[#This Row],[Order Date]])</f>
        <v>2026</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05">
      <c r="A24" s="2">
        <v>3624</v>
      </c>
      <c r="B24" s="3">
        <v>46028</v>
      </c>
      <c r="C24" s="12" t="str">
        <f>"Q"&amp; ROUNDUP(MONTH(SalesDataTable[[#This Row],[Order Date]])/3,0)</f>
        <v>Q1</v>
      </c>
      <c r="D24" s="3" t="str">
        <f>TEXT(SalesDataTable[[#This Row],[Order Date]],"MMM")</f>
        <v>Jan</v>
      </c>
      <c r="E24" s="15">
        <f>MONTH(SalesDataTable[[#This Row],[Order Date]])</f>
        <v>1</v>
      </c>
      <c r="F24" s="12">
        <f>YEAR(SalesDataTable[[#This Row],[Order Date]])</f>
        <v>2026</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05">
      <c r="A25" s="2">
        <v>4680</v>
      </c>
      <c r="B25" s="3">
        <v>46028</v>
      </c>
      <c r="C25" s="12" t="str">
        <f>"Q"&amp; ROUNDUP(MONTH(SalesDataTable[[#This Row],[Order Date]])/3,0)</f>
        <v>Q1</v>
      </c>
      <c r="D25" s="3" t="str">
        <f>TEXT(SalesDataTable[[#This Row],[Order Date]],"MMM")</f>
        <v>Jan</v>
      </c>
      <c r="E25" s="15">
        <f>MONTH(SalesDataTable[[#This Row],[Order Date]])</f>
        <v>1</v>
      </c>
      <c r="F25" s="12">
        <f>YEAR(SalesDataTable[[#This Row],[Order Date]])</f>
        <v>2026</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05">
      <c r="A26" s="2">
        <v>4803</v>
      </c>
      <c r="B26" s="3">
        <v>46028</v>
      </c>
      <c r="C26" s="12" t="str">
        <f>"Q"&amp; ROUNDUP(MONTH(SalesDataTable[[#This Row],[Order Date]])/3,0)</f>
        <v>Q1</v>
      </c>
      <c r="D26" s="3" t="str">
        <f>TEXT(SalesDataTable[[#This Row],[Order Date]],"MMM")</f>
        <v>Jan</v>
      </c>
      <c r="E26" s="15">
        <f>MONTH(SalesDataTable[[#This Row],[Order Date]])</f>
        <v>1</v>
      </c>
      <c r="F26" s="12">
        <f>YEAR(SalesDataTable[[#This Row],[Order Date]])</f>
        <v>2026</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05">
      <c r="A27" s="2">
        <v>248</v>
      </c>
      <c r="B27" s="3">
        <v>46029</v>
      </c>
      <c r="C27" s="12" t="str">
        <f>"Q"&amp; ROUNDUP(MONTH(SalesDataTable[[#This Row],[Order Date]])/3,0)</f>
        <v>Q1</v>
      </c>
      <c r="D27" s="3" t="str">
        <f>TEXT(SalesDataTable[[#This Row],[Order Date]],"MMM")</f>
        <v>Jan</v>
      </c>
      <c r="E27" s="15">
        <f>MONTH(SalesDataTable[[#This Row],[Order Date]])</f>
        <v>1</v>
      </c>
      <c r="F27" s="12">
        <f>YEAR(SalesDataTable[[#This Row],[Order Date]])</f>
        <v>2026</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05">
      <c r="A28" s="2">
        <v>1118</v>
      </c>
      <c r="B28" s="3">
        <v>46029</v>
      </c>
      <c r="C28" s="12" t="str">
        <f>"Q"&amp; ROUNDUP(MONTH(SalesDataTable[[#This Row],[Order Date]])/3,0)</f>
        <v>Q1</v>
      </c>
      <c r="D28" s="3" t="str">
        <f>TEXT(SalesDataTable[[#This Row],[Order Date]],"MMM")</f>
        <v>Jan</v>
      </c>
      <c r="E28" s="15">
        <f>MONTH(SalesDataTable[[#This Row],[Order Date]])</f>
        <v>1</v>
      </c>
      <c r="F28" s="12">
        <f>YEAR(SalesDataTable[[#This Row],[Order Date]])</f>
        <v>2026</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05">
      <c r="A29" s="2">
        <v>3023</v>
      </c>
      <c r="B29" s="3">
        <v>46029</v>
      </c>
      <c r="C29" s="12" t="str">
        <f>"Q"&amp; ROUNDUP(MONTH(SalesDataTable[[#This Row],[Order Date]])/3,0)</f>
        <v>Q1</v>
      </c>
      <c r="D29" s="3" t="str">
        <f>TEXT(SalesDataTable[[#This Row],[Order Date]],"MMM")</f>
        <v>Jan</v>
      </c>
      <c r="E29" s="15">
        <f>MONTH(SalesDataTable[[#This Row],[Order Date]])</f>
        <v>1</v>
      </c>
      <c r="F29" s="12">
        <f>YEAR(SalesDataTable[[#This Row],[Order Date]])</f>
        <v>2026</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05">
      <c r="A30" s="2">
        <v>3903</v>
      </c>
      <c r="B30" s="3">
        <v>46029</v>
      </c>
      <c r="C30" s="12" t="str">
        <f>"Q"&amp; ROUNDUP(MONTH(SalesDataTable[[#This Row],[Order Date]])/3,0)</f>
        <v>Q1</v>
      </c>
      <c r="D30" s="3" t="str">
        <f>TEXT(SalesDataTable[[#This Row],[Order Date]],"MMM")</f>
        <v>Jan</v>
      </c>
      <c r="E30" s="15">
        <f>MONTH(SalesDataTable[[#This Row],[Order Date]])</f>
        <v>1</v>
      </c>
      <c r="F30" s="12">
        <f>YEAR(SalesDataTable[[#This Row],[Order Date]])</f>
        <v>2026</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05">
      <c r="A31" s="2">
        <v>62</v>
      </c>
      <c r="B31" s="3">
        <v>46030</v>
      </c>
      <c r="C31" s="12" t="str">
        <f>"Q"&amp; ROUNDUP(MONTH(SalesDataTable[[#This Row],[Order Date]])/3,0)</f>
        <v>Q1</v>
      </c>
      <c r="D31" s="3" t="str">
        <f>TEXT(SalesDataTable[[#This Row],[Order Date]],"MMM")</f>
        <v>Jan</v>
      </c>
      <c r="E31" s="15">
        <f>MONTH(SalesDataTable[[#This Row],[Order Date]])</f>
        <v>1</v>
      </c>
      <c r="F31" s="12">
        <f>YEAR(SalesDataTable[[#This Row],[Order Date]])</f>
        <v>2026</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05">
      <c r="A32" s="2">
        <v>142</v>
      </c>
      <c r="B32" s="3">
        <v>46030</v>
      </c>
      <c r="C32" s="12" t="str">
        <f>"Q"&amp; ROUNDUP(MONTH(SalesDataTable[[#This Row],[Order Date]])/3,0)</f>
        <v>Q1</v>
      </c>
      <c r="D32" s="3" t="str">
        <f>TEXT(SalesDataTable[[#This Row],[Order Date]],"MMM")</f>
        <v>Jan</v>
      </c>
      <c r="E32" s="15">
        <f>MONTH(SalesDataTable[[#This Row],[Order Date]])</f>
        <v>1</v>
      </c>
      <c r="F32" s="12">
        <f>YEAR(SalesDataTable[[#This Row],[Order Date]])</f>
        <v>2026</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05">
      <c r="A33" s="2">
        <v>450</v>
      </c>
      <c r="B33" s="3">
        <v>46030</v>
      </c>
      <c r="C33" s="12" t="str">
        <f>"Q"&amp; ROUNDUP(MONTH(SalesDataTable[[#This Row],[Order Date]])/3,0)</f>
        <v>Q1</v>
      </c>
      <c r="D33" s="3" t="str">
        <f>TEXT(SalesDataTable[[#This Row],[Order Date]],"MMM")</f>
        <v>Jan</v>
      </c>
      <c r="E33" s="15">
        <f>MONTH(SalesDataTable[[#This Row],[Order Date]])</f>
        <v>1</v>
      </c>
      <c r="F33" s="12">
        <f>YEAR(SalesDataTable[[#This Row],[Order Date]])</f>
        <v>2026</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05">
      <c r="A34" s="2">
        <v>4397</v>
      </c>
      <c r="B34" s="3">
        <v>46030</v>
      </c>
      <c r="C34" s="12" t="str">
        <f>"Q"&amp; ROUNDUP(MONTH(SalesDataTable[[#This Row],[Order Date]])/3,0)</f>
        <v>Q1</v>
      </c>
      <c r="D34" s="3" t="str">
        <f>TEXT(SalesDataTable[[#This Row],[Order Date]],"MMM")</f>
        <v>Jan</v>
      </c>
      <c r="E34" s="15">
        <f>MONTH(SalesDataTable[[#This Row],[Order Date]])</f>
        <v>1</v>
      </c>
      <c r="F34" s="12">
        <f>YEAR(SalesDataTable[[#This Row],[Order Date]])</f>
        <v>2026</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05">
      <c r="A35" s="2">
        <v>4798</v>
      </c>
      <c r="B35" s="3">
        <v>46030</v>
      </c>
      <c r="C35" s="12" t="str">
        <f>"Q"&amp; ROUNDUP(MONTH(SalesDataTable[[#This Row],[Order Date]])/3,0)</f>
        <v>Q1</v>
      </c>
      <c r="D35" s="3" t="str">
        <f>TEXT(SalesDataTable[[#This Row],[Order Date]],"MMM")</f>
        <v>Jan</v>
      </c>
      <c r="E35" s="15">
        <f>MONTH(SalesDataTable[[#This Row],[Order Date]])</f>
        <v>1</v>
      </c>
      <c r="F35" s="12">
        <f>YEAR(SalesDataTable[[#This Row],[Order Date]])</f>
        <v>2026</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05">
      <c r="A36" s="2">
        <v>136</v>
      </c>
      <c r="B36" s="3">
        <v>46031</v>
      </c>
      <c r="C36" s="12" t="str">
        <f>"Q"&amp; ROUNDUP(MONTH(SalesDataTable[[#This Row],[Order Date]])/3,0)</f>
        <v>Q1</v>
      </c>
      <c r="D36" s="3" t="str">
        <f>TEXT(SalesDataTable[[#This Row],[Order Date]],"MMM")</f>
        <v>Jan</v>
      </c>
      <c r="E36" s="15">
        <f>MONTH(SalesDataTable[[#This Row],[Order Date]])</f>
        <v>1</v>
      </c>
      <c r="F36" s="12">
        <f>YEAR(SalesDataTable[[#This Row],[Order Date]])</f>
        <v>2026</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05">
      <c r="A37" s="2">
        <v>2782</v>
      </c>
      <c r="B37" s="3">
        <v>46031</v>
      </c>
      <c r="C37" s="12" t="str">
        <f>"Q"&amp; ROUNDUP(MONTH(SalesDataTable[[#This Row],[Order Date]])/3,0)</f>
        <v>Q1</v>
      </c>
      <c r="D37" s="3" t="str">
        <f>TEXT(SalesDataTable[[#This Row],[Order Date]],"MMM")</f>
        <v>Jan</v>
      </c>
      <c r="E37" s="15">
        <f>MONTH(SalesDataTable[[#This Row],[Order Date]])</f>
        <v>1</v>
      </c>
      <c r="F37" s="12">
        <f>YEAR(SalesDataTable[[#This Row],[Order Date]])</f>
        <v>2026</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05">
      <c r="A38" s="2">
        <v>4704</v>
      </c>
      <c r="B38" s="3">
        <v>46031</v>
      </c>
      <c r="C38" s="12" t="str">
        <f>"Q"&amp; ROUNDUP(MONTH(SalesDataTable[[#This Row],[Order Date]])/3,0)</f>
        <v>Q1</v>
      </c>
      <c r="D38" s="3" t="str">
        <f>TEXT(SalesDataTable[[#This Row],[Order Date]],"MMM")</f>
        <v>Jan</v>
      </c>
      <c r="E38" s="15">
        <f>MONTH(SalesDataTable[[#This Row],[Order Date]])</f>
        <v>1</v>
      </c>
      <c r="F38" s="12">
        <f>YEAR(SalesDataTable[[#This Row],[Order Date]])</f>
        <v>2026</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05">
      <c r="A39" s="2">
        <v>69</v>
      </c>
      <c r="B39" s="3">
        <v>46032</v>
      </c>
      <c r="C39" s="12" t="str">
        <f>"Q"&amp; ROUNDUP(MONTH(SalesDataTable[[#This Row],[Order Date]])/3,0)</f>
        <v>Q1</v>
      </c>
      <c r="D39" s="3" t="str">
        <f>TEXT(SalesDataTable[[#This Row],[Order Date]],"MMM")</f>
        <v>Jan</v>
      </c>
      <c r="E39" s="15">
        <f>MONTH(SalesDataTable[[#This Row],[Order Date]])</f>
        <v>1</v>
      </c>
      <c r="F39" s="12">
        <f>YEAR(SalesDataTable[[#This Row],[Order Date]])</f>
        <v>2026</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05">
      <c r="A40" s="2">
        <v>490</v>
      </c>
      <c r="B40" s="3">
        <v>46032</v>
      </c>
      <c r="C40" s="12" t="str">
        <f>"Q"&amp; ROUNDUP(MONTH(SalesDataTable[[#This Row],[Order Date]])/3,0)</f>
        <v>Q1</v>
      </c>
      <c r="D40" s="3" t="str">
        <f>TEXT(SalesDataTable[[#This Row],[Order Date]],"MMM")</f>
        <v>Jan</v>
      </c>
      <c r="E40" s="15">
        <f>MONTH(SalesDataTable[[#This Row],[Order Date]])</f>
        <v>1</v>
      </c>
      <c r="F40" s="12">
        <f>YEAR(SalesDataTable[[#This Row],[Order Date]])</f>
        <v>2026</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05">
      <c r="A41" s="2">
        <v>3685</v>
      </c>
      <c r="B41" s="3">
        <v>46032</v>
      </c>
      <c r="C41" s="12" t="str">
        <f>"Q"&amp; ROUNDUP(MONTH(SalesDataTable[[#This Row],[Order Date]])/3,0)</f>
        <v>Q1</v>
      </c>
      <c r="D41" s="3" t="str">
        <f>TEXT(SalesDataTable[[#This Row],[Order Date]],"MMM")</f>
        <v>Jan</v>
      </c>
      <c r="E41" s="15">
        <f>MONTH(SalesDataTable[[#This Row],[Order Date]])</f>
        <v>1</v>
      </c>
      <c r="F41" s="12">
        <f>YEAR(SalesDataTable[[#This Row],[Order Date]])</f>
        <v>2026</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05">
      <c r="A42" s="2">
        <v>3796</v>
      </c>
      <c r="B42" s="3">
        <v>46032</v>
      </c>
      <c r="C42" s="12" t="str">
        <f>"Q"&amp; ROUNDUP(MONTH(SalesDataTable[[#This Row],[Order Date]])/3,0)</f>
        <v>Q1</v>
      </c>
      <c r="D42" s="3" t="str">
        <f>TEXT(SalesDataTable[[#This Row],[Order Date]],"MMM")</f>
        <v>Jan</v>
      </c>
      <c r="E42" s="15">
        <f>MONTH(SalesDataTable[[#This Row],[Order Date]])</f>
        <v>1</v>
      </c>
      <c r="F42" s="12">
        <f>YEAR(SalesDataTable[[#This Row],[Order Date]])</f>
        <v>2026</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05">
      <c r="A43" s="2">
        <v>387</v>
      </c>
      <c r="B43" s="3">
        <v>46033</v>
      </c>
      <c r="C43" s="12" t="str">
        <f>"Q"&amp; ROUNDUP(MONTH(SalesDataTable[[#This Row],[Order Date]])/3,0)</f>
        <v>Q1</v>
      </c>
      <c r="D43" s="3" t="str">
        <f>TEXT(SalesDataTable[[#This Row],[Order Date]],"MMM")</f>
        <v>Jan</v>
      </c>
      <c r="E43" s="15">
        <f>MONTH(SalesDataTable[[#This Row],[Order Date]])</f>
        <v>1</v>
      </c>
      <c r="F43" s="12">
        <f>YEAR(SalesDataTable[[#This Row],[Order Date]])</f>
        <v>2026</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05">
      <c r="A44" s="2">
        <v>2796</v>
      </c>
      <c r="B44" s="3">
        <v>46033</v>
      </c>
      <c r="C44" s="12" t="str">
        <f>"Q"&amp; ROUNDUP(MONTH(SalesDataTable[[#This Row],[Order Date]])/3,0)</f>
        <v>Q1</v>
      </c>
      <c r="D44" s="3" t="str">
        <f>TEXT(SalesDataTable[[#This Row],[Order Date]],"MMM")</f>
        <v>Jan</v>
      </c>
      <c r="E44" s="15">
        <f>MONTH(SalesDataTable[[#This Row],[Order Date]])</f>
        <v>1</v>
      </c>
      <c r="F44" s="12">
        <f>YEAR(SalesDataTable[[#This Row],[Order Date]])</f>
        <v>2026</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05">
      <c r="A45" s="2">
        <v>3703</v>
      </c>
      <c r="B45" s="3">
        <v>46033</v>
      </c>
      <c r="C45" s="12" t="str">
        <f>"Q"&amp; ROUNDUP(MONTH(SalesDataTable[[#This Row],[Order Date]])/3,0)</f>
        <v>Q1</v>
      </c>
      <c r="D45" s="3" t="str">
        <f>TEXT(SalesDataTable[[#This Row],[Order Date]],"MMM")</f>
        <v>Jan</v>
      </c>
      <c r="E45" s="15">
        <f>MONTH(SalesDataTable[[#This Row],[Order Date]])</f>
        <v>1</v>
      </c>
      <c r="F45" s="12">
        <f>YEAR(SalesDataTable[[#This Row],[Order Date]])</f>
        <v>2026</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05">
      <c r="A46" s="2">
        <v>4674</v>
      </c>
      <c r="B46" s="3">
        <v>46033</v>
      </c>
      <c r="C46" s="12" t="str">
        <f>"Q"&amp; ROUNDUP(MONTH(SalesDataTable[[#This Row],[Order Date]])/3,0)</f>
        <v>Q1</v>
      </c>
      <c r="D46" s="3" t="str">
        <f>TEXT(SalesDataTable[[#This Row],[Order Date]],"MMM")</f>
        <v>Jan</v>
      </c>
      <c r="E46" s="15">
        <f>MONTH(SalesDataTable[[#This Row],[Order Date]])</f>
        <v>1</v>
      </c>
      <c r="F46" s="12">
        <f>YEAR(SalesDataTable[[#This Row],[Order Date]])</f>
        <v>2026</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05">
      <c r="A47" s="2">
        <v>4789</v>
      </c>
      <c r="B47" s="3">
        <v>46033</v>
      </c>
      <c r="C47" s="12" t="str">
        <f>"Q"&amp; ROUNDUP(MONTH(SalesDataTable[[#This Row],[Order Date]])/3,0)</f>
        <v>Q1</v>
      </c>
      <c r="D47" s="3" t="str">
        <f>TEXT(SalesDataTable[[#This Row],[Order Date]],"MMM")</f>
        <v>Jan</v>
      </c>
      <c r="E47" s="15">
        <f>MONTH(SalesDataTable[[#This Row],[Order Date]])</f>
        <v>1</v>
      </c>
      <c r="F47" s="12">
        <f>YEAR(SalesDataTable[[#This Row],[Order Date]])</f>
        <v>2026</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05">
      <c r="A48" s="2">
        <v>804</v>
      </c>
      <c r="B48" s="3">
        <v>46034</v>
      </c>
      <c r="C48" s="12" t="str">
        <f>"Q"&amp; ROUNDUP(MONTH(SalesDataTable[[#This Row],[Order Date]])/3,0)</f>
        <v>Q1</v>
      </c>
      <c r="D48" s="3" t="str">
        <f>TEXT(SalesDataTable[[#This Row],[Order Date]],"MMM")</f>
        <v>Jan</v>
      </c>
      <c r="E48" s="15">
        <f>MONTH(SalesDataTable[[#This Row],[Order Date]])</f>
        <v>1</v>
      </c>
      <c r="F48" s="12">
        <f>YEAR(SalesDataTable[[#This Row],[Order Date]])</f>
        <v>2026</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05">
      <c r="A49" s="2">
        <v>1780</v>
      </c>
      <c r="B49" s="3">
        <v>46034</v>
      </c>
      <c r="C49" s="12" t="str">
        <f>"Q"&amp; ROUNDUP(MONTH(SalesDataTable[[#This Row],[Order Date]])/3,0)</f>
        <v>Q1</v>
      </c>
      <c r="D49" s="3" t="str">
        <f>TEXT(SalesDataTable[[#This Row],[Order Date]],"MMM")</f>
        <v>Jan</v>
      </c>
      <c r="E49" s="15">
        <f>MONTH(SalesDataTable[[#This Row],[Order Date]])</f>
        <v>1</v>
      </c>
      <c r="F49" s="12">
        <f>YEAR(SalesDataTable[[#This Row],[Order Date]])</f>
        <v>2026</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05">
      <c r="A50" s="2">
        <v>2844</v>
      </c>
      <c r="B50" s="3">
        <v>46034</v>
      </c>
      <c r="C50" s="12" t="str">
        <f>"Q"&amp; ROUNDUP(MONTH(SalesDataTable[[#This Row],[Order Date]])/3,0)</f>
        <v>Q1</v>
      </c>
      <c r="D50" s="3" t="str">
        <f>TEXT(SalesDataTable[[#This Row],[Order Date]],"MMM")</f>
        <v>Jan</v>
      </c>
      <c r="E50" s="15">
        <f>MONTH(SalesDataTable[[#This Row],[Order Date]])</f>
        <v>1</v>
      </c>
      <c r="F50" s="12">
        <f>YEAR(SalesDataTable[[#This Row],[Order Date]])</f>
        <v>2026</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05">
      <c r="A51" s="2">
        <v>3068</v>
      </c>
      <c r="B51" s="3">
        <v>46034</v>
      </c>
      <c r="C51" s="12" t="str">
        <f>"Q"&amp; ROUNDUP(MONTH(SalesDataTable[[#This Row],[Order Date]])/3,0)</f>
        <v>Q1</v>
      </c>
      <c r="D51" s="3" t="str">
        <f>TEXT(SalesDataTable[[#This Row],[Order Date]],"MMM")</f>
        <v>Jan</v>
      </c>
      <c r="E51" s="15">
        <f>MONTH(SalesDataTable[[#This Row],[Order Date]])</f>
        <v>1</v>
      </c>
      <c r="F51" s="12">
        <f>YEAR(SalesDataTable[[#This Row],[Order Date]])</f>
        <v>2026</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05">
      <c r="A52" s="2">
        <v>3096</v>
      </c>
      <c r="B52" s="3">
        <v>46034</v>
      </c>
      <c r="C52" s="12" t="str">
        <f>"Q"&amp; ROUNDUP(MONTH(SalesDataTable[[#This Row],[Order Date]])/3,0)</f>
        <v>Q1</v>
      </c>
      <c r="D52" s="3" t="str">
        <f>TEXT(SalesDataTable[[#This Row],[Order Date]],"MMM")</f>
        <v>Jan</v>
      </c>
      <c r="E52" s="15">
        <f>MONTH(SalesDataTable[[#This Row],[Order Date]])</f>
        <v>1</v>
      </c>
      <c r="F52" s="12">
        <f>YEAR(SalesDataTable[[#This Row],[Order Date]])</f>
        <v>2026</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05">
      <c r="A53" s="2">
        <v>3129</v>
      </c>
      <c r="B53" s="3">
        <v>46034</v>
      </c>
      <c r="C53" s="12" t="str">
        <f>"Q"&amp; ROUNDUP(MONTH(SalesDataTable[[#This Row],[Order Date]])/3,0)</f>
        <v>Q1</v>
      </c>
      <c r="D53" s="3" t="str">
        <f>TEXT(SalesDataTable[[#This Row],[Order Date]],"MMM")</f>
        <v>Jan</v>
      </c>
      <c r="E53" s="15">
        <f>MONTH(SalesDataTable[[#This Row],[Order Date]])</f>
        <v>1</v>
      </c>
      <c r="F53" s="12">
        <f>YEAR(SalesDataTable[[#This Row],[Order Date]])</f>
        <v>2026</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05">
      <c r="A54" s="2">
        <v>3948</v>
      </c>
      <c r="B54" s="3">
        <v>46034</v>
      </c>
      <c r="C54" s="12" t="str">
        <f>"Q"&amp; ROUNDUP(MONTH(SalesDataTable[[#This Row],[Order Date]])/3,0)</f>
        <v>Q1</v>
      </c>
      <c r="D54" s="3" t="str">
        <f>TEXT(SalesDataTable[[#This Row],[Order Date]],"MMM")</f>
        <v>Jan</v>
      </c>
      <c r="E54" s="15">
        <f>MONTH(SalesDataTable[[#This Row],[Order Date]])</f>
        <v>1</v>
      </c>
      <c r="F54" s="12">
        <f>YEAR(SalesDataTable[[#This Row],[Order Date]])</f>
        <v>2026</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05">
      <c r="A55" s="2">
        <v>5036</v>
      </c>
      <c r="B55" s="3">
        <v>46034</v>
      </c>
      <c r="C55" s="12" t="str">
        <f>"Q"&amp; ROUNDUP(MONTH(SalesDataTable[[#This Row],[Order Date]])/3,0)</f>
        <v>Q1</v>
      </c>
      <c r="D55" s="3" t="str">
        <f>TEXT(SalesDataTable[[#This Row],[Order Date]],"MMM")</f>
        <v>Jan</v>
      </c>
      <c r="E55" s="15">
        <f>MONTH(SalesDataTable[[#This Row],[Order Date]])</f>
        <v>1</v>
      </c>
      <c r="F55" s="12">
        <f>YEAR(SalesDataTable[[#This Row],[Order Date]])</f>
        <v>2026</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05">
      <c r="A56" s="2">
        <v>2681</v>
      </c>
      <c r="B56" s="3">
        <v>46035</v>
      </c>
      <c r="C56" s="12" t="str">
        <f>"Q"&amp; ROUNDUP(MONTH(SalesDataTable[[#This Row],[Order Date]])/3,0)</f>
        <v>Q1</v>
      </c>
      <c r="D56" s="3" t="str">
        <f>TEXT(SalesDataTable[[#This Row],[Order Date]],"MMM")</f>
        <v>Jan</v>
      </c>
      <c r="E56" s="15">
        <f>MONTH(SalesDataTable[[#This Row],[Order Date]])</f>
        <v>1</v>
      </c>
      <c r="F56" s="12">
        <f>YEAR(SalesDataTable[[#This Row],[Order Date]])</f>
        <v>2026</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05">
      <c r="A57" s="2">
        <v>5101</v>
      </c>
      <c r="B57" s="3">
        <v>46035</v>
      </c>
      <c r="C57" s="12" t="str">
        <f>"Q"&amp; ROUNDUP(MONTH(SalesDataTable[[#This Row],[Order Date]])/3,0)</f>
        <v>Q1</v>
      </c>
      <c r="D57" s="3" t="str">
        <f>TEXT(SalesDataTable[[#This Row],[Order Date]],"MMM")</f>
        <v>Jan</v>
      </c>
      <c r="E57" s="15">
        <f>MONTH(SalesDataTable[[#This Row],[Order Date]])</f>
        <v>1</v>
      </c>
      <c r="F57" s="12">
        <f>YEAR(SalesDataTable[[#This Row],[Order Date]])</f>
        <v>2026</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05">
      <c r="A58" s="2">
        <v>3871</v>
      </c>
      <c r="B58" s="3">
        <v>46036</v>
      </c>
      <c r="C58" s="12" t="str">
        <f>"Q"&amp; ROUNDUP(MONTH(SalesDataTable[[#This Row],[Order Date]])/3,0)</f>
        <v>Q1</v>
      </c>
      <c r="D58" s="3" t="str">
        <f>TEXT(SalesDataTable[[#This Row],[Order Date]],"MMM")</f>
        <v>Jan</v>
      </c>
      <c r="E58" s="15">
        <f>MONTH(SalesDataTable[[#This Row],[Order Date]])</f>
        <v>1</v>
      </c>
      <c r="F58" s="12">
        <f>YEAR(SalesDataTable[[#This Row],[Order Date]])</f>
        <v>2026</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05">
      <c r="A59" s="2">
        <v>4643</v>
      </c>
      <c r="B59" s="3">
        <v>46036</v>
      </c>
      <c r="C59" s="12" t="str">
        <f>"Q"&amp; ROUNDUP(MONTH(SalesDataTable[[#This Row],[Order Date]])/3,0)</f>
        <v>Q1</v>
      </c>
      <c r="D59" s="3" t="str">
        <f>TEXT(SalesDataTable[[#This Row],[Order Date]],"MMM")</f>
        <v>Jan</v>
      </c>
      <c r="E59" s="15">
        <f>MONTH(SalesDataTable[[#This Row],[Order Date]])</f>
        <v>1</v>
      </c>
      <c r="F59" s="12">
        <f>YEAR(SalesDataTable[[#This Row],[Order Date]])</f>
        <v>2026</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05">
      <c r="A60" s="2">
        <v>4703</v>
      </c>
      <c r="B60" s="3">
        <v>46036</v>
      </c>
      <c r="C60" s="12" t="str">
        <f>"Q"&amp; ROUNDUP(MONTH(SalesDataTable[[#This Row],[Order Date]])/3,0)</f>
        <v>Q1</v>
      </c>
      <c r="D60" s="3" t="str">
        <f>TEXT(SalesDataTable[[#This Row],[Order Date]],"MMM")</f>
        <v>Jan</v>
      </c>
      <c r="E60" s="15">
        <f>MONTH(SalesDataTable[[#This Row],[Order Date]])</f>
        <v>1</v>
      </c>
      <c r="F60" s="12">
        <f>YEAR(SalesDataTable[[#This Row],[Order Date]])</f>
        <v>2026</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05">
      <c r="A61" s="2">
        <v>5068</v>
      </c>
      <c r="B61" s="3">
        <v>46036</v>
      </c>
      <c r="C61" s="12" t="str">
        <f>"Q"&amp; ROUNDUP(MONTH(SalesDataTable[[#This Row],[Order Date]])/3,0)</f>
        <v>Q1</v>
      </c>
      <c r="D61" s="3" t="str">
        <f>TEXT(SalesDataTable[[#This Row],[Order Date]],"MMM")</f>
        <v>Jan</v>
      </c>
      <c r="E61" s="15">
        <f>MONTH(SalesDataTable[[#This Row],[Order Date]])</f>
        <v>1</v>
      </c>
      <c r="F61" s="12">
        <f>YEAR(SalesDataTable[[#This Row],[Order Date]])</f>
        <v>2026</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05">
      <c r="A62" s="2">
        <v>1539</v>
      </c>
      <c r="B62" s="3">
        <v>46037</v>
      </c>
      <c r="C62" s="12" t="str">
        <f>"Q"&amp; ROUNDUP(MONTH(SalesDataTable[[#This Row],[Order Date]])/3,0)</f>
        <v>Q1</v>
      </c>
      <c r="D62" s="3" t="str">
        <f>TEXT(SalesDataTable[[#This Row],[Order Date]],"MMM")</f>
        <v>Jan</v>
      </c>
      <c r="E62" s="15">
        <f>MONTH(SalesDataTable[[#This Row],[Order Date]])</f>
        <v>1</v>
      </c>
      <c r="F62" s="12">
        <f>YEAR(SalesDataTable[[#This Row],[Order Date]])</f>
        <v>2026</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05">
      <c r="A63" s="2">
        <v>1709</v>
      </c>
      <c r="B63" s="3">
        <v>46037</v>
      </c>
      <c r="C63" s="12" t="str">
        <f>"Q"&amp; ROUNDUP(MONTH(SalesDataTable[[#This Row],[Order Date]])/3,0)</f>
        <v>Q1</v>
      </c>
      <c r="D63" s="3" t="str">
        <f>TEXT(SalesDataTable[[#This Row],[Order Date]],"MMM")</f>
        <v>Jan</v>
      </c>
      <c r="E63" s="15">
        <f>MONTH(SalesDataTable[[#This Row],[Order Date]])</f>
        <v>1</v>
      </c>
      <c r="F63" s="12">
        <f>YEAR(SalesDataTable[[#This Row],[Order Date]])</f>
        <v>2026</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05">
      <c r="A64" s="2">
        <v>2702</v>
      </c>
      <c r="B64" s="3">
        <v>46037</v>
      </c>
      <c r="C64" s="12" t="str">
        <f>"Q"&amp; ROUNDUP(MONTH(SalesDataTable[[#This Row],[Order Date]])/3,0)</f>
        <v>Q1</v>
      </c>
      <c r="D64" s="3" t="str">
        <f>TEXT(SalesDataTable[[#This Row],[Order Date]],"MMM")</f>
        <v>Jan</v>
      </c>
      <c r="E64" s="15">
        <f>MONTH(SalesDataTable[[#This Row],[Order Date]])</f>
        <v>1</v>
      </c>
      <c r="F64" s="12">
        <f>YEAR(SalesDataTable[[#This Row],[Order Date]])</f>
        <v>2026</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05">
      <c r="A65" s="2">
        <v>3176</v>
      </c>
      <c r="B65" s="3">
        <v>46037</v>
      </c>
      <c r="C65" s="12" t="str">
        <f>"Q"&amp; ROUNDUP(MONTH(SalesDataTable[[#This Row],[Order Date]])/3,0)</f>
        <v>Q1</v>
      </c>
      <c r="D65" s="3" t="str">
        <f>TEXT(SalesDataTable[[#This Row],[Order Date]],"MMM")</f>
        <v>Jan</v>
      </c>
      <c r="E65" s="15">
        <f>MONTH(SalesDataTable[[#This Row],[Order Date]])</f>
        <v>1</v>
      </c>
      <c r="F65" s="12">
        <f>YEAR(SalesDataTable[[#This Row],[Order Date]])</f>
        <v>2026</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05">
      <c r="A66" s="2">
        <v>3705</v>
      </c>
      <c r="B66" s="3">
        <v>46037</v>
      </c>
      <c r="C66" s="12" t="str">
        <f>"Q"&amp; ROUNDUP(MONTH(SalesDataTable[[#This Row],[Order Date]])/3,0)</f>
        <v>Q1</v>
      </c>
      <c r="D66" s="3" t="str">
        <f>TEXT(SalesDataTable[[#This Row],[Order Date]],"MMM")</f>
        <v>Jan</v>
      </c>
      <c r="E66" s="15">
        <f>MONTH(SalesDataTable[[#This Row],[Order Date]])</f>
        <v>1</v>
      </c>
      <c r="F66" s="12">
        <f>YEAR(SalesDataTable[[#This Row],[Order Date]])</f>
        <v>2026</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05">
      <c r="A67" s="2">
        <v>3736</v>
      </c>
      <c r="B67" s="3">
        <v>46037</v>
      </c>
      <c r="C67" s="12" t="str">
        <f>"Q"&amp; ROUNDUP(MONTH(SalesDataTable[[#This Row],[Order Date]])/3,0)</f>
        <v>Q1</v>
      </c>
      <c r="D67" s="3" t="str">
        <f>TEXT(SalesDataTable[[#This Row],[Order Date]],"MMM")</f>
        <v>Jan</v>
      </c>
      <c r="E67" s="15">
        <f>MONTH(SalesDataTable[[#This Row],[Order Date]])</f>
        <v>1</v>
      </c>
      <c r="F67" s="12">
        <f>YEAR(SalesDataTable[[#This Row],[Order Date]])</f>
        <v>2026</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05">
      <c r="A68" s="2">
        <v>3967</v>
      </c>
      <c r="B68" s="3">
        <v>46037</v>
      </c>
      <c r="C68" s="12" t="str">
        <f>"Q"&amp; ROUNDUP(MONTH(SalesDataTable[[#This Row],[Order Date]])/3,0)</f>
        <v>Q1</v>
      </c>
      <c r="D68" s="3" t="str">
        <f>TEXT(SalesDataTable[[#This Row],[Order Date]],"MMM")</f>
        <v>Jan</v>
      </c>
      <c r="E68" s="15">
        <f>MONTH(SalesDataTable[[#This Row],[Order Date]])</f>
        <v>1</v>
      </c>
      <c r="F68" s="12">
        <f>YEAR(SalesDataTable[[#This Row],[Order Date]])</f>
        <v>2026</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05">
      <c r="A69" s="2">
        <v>170</v>
      </c>
      <c r="B69" s="3">
        <v>46038</v>
      </c>
      <c r="C69" s="12" t="str">
        <f>"Q"&amp; ROUNDUP(MONTH(SalesDataTable[[#This Row],[Order Date]])/3,0)</f>
        <v>Q1</v>
      </c>
      <c r="D69" s="3" t="str">
        <f>TEXT(SalesDataTable[[#This Row],[Order Date]],"MMM")</f>
        <v>Jan</v>
      </c>
      <c r="E69" s="15">
        <f>MONTH(SalesDataTable[[#This Row],[Order Date]])</f>
        <v>1</v>
      </c>
      <c r="F69" s="12">
        <f>YEAR(SalesDataTable[[#This Row],[Order Date]])</f>
        <v>2026</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05">
      <c r="A70" s="2">
        <v>1040</v>
      </c>
      <c r="B70" s="3">
        <v>46038</v>
      </c>
      <c r="C70" s="12" t="str">
        <f>"Q"&amp; ROUNDUP(MONTH(SalesDataTable[[#This Row],[Order Date]])/3,0)</f>
        <v>Q1</v>
      </c>
      <c r="D70" s="3" t="str">
        <f>TEXT(SalesDataTable[[#This Row],[Order Date]],"MMM")</f>
        <v>Jan</v>
      </c>
      <c r="E70" s="15">
        <f>MONTH(SalesDataTable[[#This Row],[Order Date]])</f>
        <v>1</v>
      </c>
      <c r="F70" s="12">
        <f>YEAR(SalesDataTable[[#This Row],[Order Date]])</f>
        <v>2026</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05">
      <c r="A71" s="2">
        <v>2380</v>
      </c>
      <c r="B71" s="3">
        <v>46038</v>
      </c>
      <c r="C71" s="12" t="str">
        <f>"Q"&amp; ROUNDUP(MONTH(SalesDataTable[[#This Row],[Order Date]])/3,0)</f>
        <v>Q1</v>
      </c>
      <c r="D71" s="3" t="str">
        <f>TEXT(SalesDataTable[[#This Row],[Order Date]],"MMM")</f>
        <v>Jan</v>
      </c>
      <c r="E71" s="15">
        <f>MONTH(SalesDataTable[[#This Row],[Order Date]])</f>
        <v>1</v>
      </c>
      <c r="F71" s="12">
        <f>YEAR(SalesDataTable[[#This Row],[Order Date]])</f>
        <v>2026</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05">
      <c r="A72" s="2">
        <v>3219</v>
      </c>
      <c r="B72" s="3">
        <v>46038</v>
      </c>
      <c r="C72" s="12" t="str">
        <f>"Q"&amp; ROUNDUP(MONTH(SalesDataTable[[#This Row],[Order Date]])/3,0)</f>
        <v>Q1</v>
      </c>
      <c r="D72" s="3" t="str">
        <f>TEXT(SalesDataTable[[#This Row],[Order Date]],"MMM")</f>
        <v>Jan</v>
      </c>
      <c r="E72" s="15">
        <f>MONTH(SalesDataTable[[#This Row],[Order Date]])</f>
        <v>1</v>
      </c>
      <c r="F72" s="12">
        <f>YEAR(SalesDataTable[[#This Row],[Order Date]])</f>
        <v>2026</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05">
      <c r="A73" s="2">
        <v>4425</v>
      </c>
      <c r="B73" s="3">
        <v>46038</v>
      </c>
      <c r="C73" s="12" t="str">
        <f>"Q"&amp; ROUNDUP(MONTH(SalesDataTable[[#This Row],[Order Date]])/3,0)</f>
        <v>Q1</v>
      </c>
      <c r="D73" s="3" t="str">
        <f>TEXT(SalesDataTable[[#This Row],[Order Date]],"MMM")</f>
        <v>Jan</v>
      </c>
      <c r="E73" s="15">
        <f>MONTH(SalesDataTable[[#This Row],[Order Date]])</f>
        <v>1</v>
      </c>
      <c r="F73" s="12">
        <f>YEAR(SalesDataTable[[#This Row],[Order Date]])</f>
        <v>2026</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05">
      <c r="A74" s="2">
        <v>4508</v>
      </c>
      <c r="B74" s="3">
        <v>46038</v>
      </c>
      <c r="C74" s="12" t="str">
        <f>"Q"&amp; ROUNDUP(MONTH(SalesDataTable[[#This Row],[Order Date]])/3,0)</f>
        <v>Q1</v>
      </c>
      <c r="D74" s="3" t="str">
        <f>TEXT(SalesDataTable[[#This Row],[Order Date]],"MMM")</f>
        <v>Jan</v>
      </c>
      <c r="E74" s="15">
        <f>MONTH(SalesDataTable[[#This Row],[Order Date]])</f>
        <v>1</v>
      </c>
      <c r="F74" s="12">
        <f>YEAR(SalesDataTable[[#This Row],[Order Date]])</f>
        <v>2026</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05">
      <c r="A75" s="2">
        <v>4806</v>
      </c>
      <c r="B75" s="3">
        <v>46038</v>
      </c>
      <c r="C75" s="12" t="str">
        <f>"Q"&amp; ROUNDUP(MONTH(SalesDataTable[[#This Row],[Order Date]])/3,0)</f>
        <v>Q1</v>
      </c>
      <c r="D75" s="3" t="str">
        <f>TEXT(SalesDataTable[[#This Row],[Order Date]],"MMM")</f>
        <v>Jan</v>
      </c>
      <c r="E75" s="15">
        <f>MONTH(SalesDataTable[[#This Row],[Order Date]])</f>
        <v>1</v>
      </c>
      <c r="F75" s="12">
        <f>YEAR(SalesDataTable[[#This Row],[Order Date]])</f>
        <v>2026</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05">
      <c r="A76" s="2">
        <v>755</v>
      </c>
      <c r="B76" s="3">
        <v>46039</v>
      </c>
      <c r="C76" s="12" t="str">
        <f>"Q"&amp; ROUNDUP(MONTH(SalesDataTable[[#This Row],[Order Date]])/3,0)</f>
        <v>Q1</v>
      </c>
      <c r="D76" s="3" t="str">
        <f>TEXT(SalesDataTable[[#This Row],[Order Date]],"MMM")</f>
        <v>Jan</v>
      </c>
      <c r="E76" s="15">
        <f>MONTH(SalesDataTable[[#This Row],[Order Date]])</f>
        <v>1</v>
      </c>
      <c r="F76" s="12">
        <f>YEAR(SalesDataTable[[#This Row],[Order Date]])</f>
        <v>2026</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05">
      <c r="A77" s="2">
        <v>3171</v>
      </c>
      <c r="B77" s="3">
        <v>46039</v>
      </c>
      <c r="C77" s="12" t="str">
        <f>"Q"&amp; ROUNDUP(MONTH(SalesDataTable[[#This Row],[Order Date]])/3,0)</f>
        <v>Q1</v>
      </c>
      <c r="D77" s="3" t="str">
        <f>TEXT(SalesDataTable[[#This Row],[Order Date]],"MMM")</f>
        <v>Jan</v>
      </c>
      <c r="E77" s="15">
        <f>MONTH(SalesDataTable[[#This Row],[Order Date]])</f>
        <v>1</v>
      </c>
      <c r="F77" s="12">
        <f>YEAR(SalesDataTable[[#This Row],[Order Date]])</f>
        <v>2026</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05">
      <c r="A78" s="2">
        <v>4277</v>
      </c>
      <c r="B78" s="3">
        <v>46039</v>
      </c>
      <c r="C78" s="12" t="str">
        <f>"Q"&amp; ROUNDUP(MONTH(SalesDataTable[[#This Row],[Order Date]])/3,0)</f>
        <v>Q1</v>
      </c>
      <c r="D78" s="3" t="str">
        <f>TEXT(SalesDataTable[[#This Row],[Order Date]],"MMM")</f>
        <v>Jan</v>
      </c>
      <c r="E78" s="15">
        <f>MONTH(SalesDataTable[[#This Row],[Order Date]])</f>
        <v>1</v>
      </c>
      <c r="F78" s="12">
        <f>YEAR(SalesDataTable[[#This Row],[Order Date]])</f>
        <v>2026</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05">
      <c r="A79" s="2">
        <v>4648</v>
      </c>
      <c r="B79" s="3">
        <v>46039</v>
      </c>
      <c r="C79" s="12" t="str">
        <f>"Q"&amp; ROUNDUP(MONTH(SalesDataTable[[#This Row],[Order Date]])/3,0)</f>
        <v>Q1</v>
      </c>
      <c r="D79" s="3" t="str">
        <f>TEXT(SalesDataTable[[#This Row],[Order Date]],"MMM")</f>
        <v>Jan</v>
      </c>
      <c r="E79" s="15">
        <f>MONTH(SalesDataTable[[#This Row],[Order Date]])</f>
        <v>1</v>
      </c>
      <c r="F79" s="12">
        <f>YEAR(SalesDataTable[[#This Row],[Order Date]])</f>
        <v>2026</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05">
      <c r="A80" s="2">
        <v>157</v>
      </c>
      <c r="B80" s="3">
        <v>46040</v>
      </c>
      <c r="C80" s="12" t="str">
        <f>"Q"&amp; ROUNDUP(MONTH(SalesDataTable[[#This Row],[Order Date]])/3,0)</f>
        <v>Q1</v>
      </c>
      <c r="D80" s="3" t="str">
        <f>TEXT(SalesDataTable[[#This Row],[Order Date]],"MMM")</f>
        <v>Jan</v>
      </c>
      <c r="E80" s="15">
        <f>MONTH(SalesDataTable[[#This Row],[Order Date]])</f>
        <v>1</v>
      </c>
      <c r="F80" s="12">
        <f>YEAR(SalesDataTable[[#This Row],[Order Date]])</f>
        <v>2026</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05">
      <c r="A81" s="2">
        <v>2271</v>
      </c>
      <c r="B81" s="3">
        <v>46040</v>
      </c>
      <c r="C81" s="12" t="str">
        <f>"Q"&amp; ROUNDUP(MONTH(SalesDataTable[[#This Row],[Order Date]])/3,0)</f>
        <v>Q1</v>
      </c>
      <c r="D81" s="3" t="str">
        <f>TEXT(SalesDataTable[[#This Row],[Order Date]],"MMM")</f>
        <v>Jan</v>
      </c>
      <c r="E81" s="15">
        <f>MONTH(SalesDataTable[[#This Row],[Order Date]])</f>
        <v>1</v>
      </c>
      <c r="F81" s="12">
        <f>YEAR(SalesDataTable[[#This Row],[Order Date]])</f>
        <v>2026</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05">
      <c r="A82" s="2">
        <v>3330</v>
      </c>
      <c r="B82" s="3">
        <v>46040</v>
      </c>
      <c r="C82" s="12" t="str">
        <f>"Q"&amp; ROUNDUP(MONTH(SalesDataTable[[#This Row],[Order Date]])/3,0)</f>
        <v>Q1</v>
      </c>
      <c r="D82" s="3" t="str">
        <f>TEXT(SalesDataTable[[#This Row],[Order Date]],"MMM")</f>
        <v>Jan</v>
      </c>
      <c r="E82" s="15">
        <f>MONTH(SalesDataTable[[#This Row],[Order Date]])</f>
        <v>1</v>
      </c>
      <c r="F82" s="12">
        <f>YEAR(SalesDataTable[[#This Row],[Order Date]])</f>
        <v>2026</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05">
      <c r="A83" s="2">
        <v>4547</v>
      </c>
      <c r="B83" s="3">
        <v>46040</v>
      </c>
      <c r="C83" s="12" t="str">
        <f>"Q"&amp; ROUNDUP(MONTH(SalesDataTable[[#This Row],[Order Date]])/3,0)</f>
        <v>Q1</v>
      </c>
      <c r="D83" s="3" t="str">
        <f>TEXT(SalesDataTable[[#This Row],[Order Date]],"MMM")</f>
        <v>Jan</v>
      </c>
      <c r="E83" s="15">
        <f>MONTH(SalesDataTable[[#This Row],[Order Date]])</f>
        <v>1</v>
      </c>
      <c r="F83" s="12">
        <f>YEAR(SalesDataTable[[#This Row],[Order Date]])</f>
        <v>2026</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05">
      <c r="A84" s="2">
        <v>1840</v>
      </c>
      <c r="B84" s="3">
        <v>46041</v>
      </c>
      <c r="C84" s="12" t="str">
        <f>"Q"&amp; ROUNDUP(MONTH(SalesDataTable[[#This Row],[Order Date]])/3,0)</f>
        <v>Q1</v>
      </c>
      <c r="D84" s="3" t="str">
        <f>TEXT(SalesDataTable[[#This Row],[Order Date]],"MMM")</f>
        <v>Jan</v>
      </c>
      <c r="E84" s="15">
        <f>MONTH(SalesDataTable[[#This Row],[Order Date]])</f>
        <v>1</v>
      </c>
      <c r="F84" s="12">
        <f>YEAR(SalesDataTable[[#This Row],[Order Date]])</f>
        <v>2026</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05">
      <c r="A85" s="2">
        <v>1850</v>
      </c>
      <c r="B85" s="3">
        <v>46041</v>
      </c>
      <c r="C85" s="12" t="str">
        <f>"Q"&amp; ROUNDUP(MONTH(SalesDataTable[[#This Row],[Order Date]])/3,0)</f>
        <v>Q1</v>
      </c>
      <c r="D85" s="3" t="str">
        <f>TEXT(SalesDataTable[[#This Row],[Order Date]],"MMM")</f>
        <v>Jan</v>
      </c>
      <c r="E85" s="15">
        <f>MONTH(SalesDataTable[[#This Row],[Order Date]])</f>
        <v>1</v>
      </c>
      <c r="F85" s="12">
        <f>YEAR(SalesDataTable[[#This Row],[Order Date]])</f>
        <v>2026</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05">
      <c r="A86" s="2">
        <v>1858</v>
      </c>
      <c r="B86" s="3">
        <v>46041</v>
      </c>
      <c r="C86" s="12" t="str">
        <f>"Q"&amp; ROUNDUP(MONTH(SalesDataTable[[#This Row],[Order Date]])/3,0)</f>
        <v>Q1</v>
      </c>
      <c r="D86" s="3" t="str">
        <f>TEXT(SalesDataTable[[#This Row],[Order Date]],"MMM")</f>
        <v>Jan</v>
      </c>
      <c r="E86" s="15">
        <f>MONTH(SalesDataTable[[#This Row],[Order Date]])</f>
        <v>1</v>
      </c>
      <c r="F86" s="12">
        <f>YEAR(SalesDataTable[[#This Row],[Order Date]])</f>
        <v>2026</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05">
      <c r="A87" s="2">
        <v>2910</v>
      </c>
      <c r="B87" s="3">
        <v>46041</v>
      </c>
      <c r="C87" s="12" t="str">
        <f>"Q"&amp; ROUNDUP(MONTH(SalesDataTable[[#This Row],[Order Date]])/3,0)</f>
        <v>Q1</v>
      </c>
      <c r="D87" s="3" t="str">
        <f>TEXT(SalesDataTable[[#This Row],[Order Date]],"MMM")</f>
        <v>Jan</v>
      </c>
      <c r="E87" s="15">
        <f>MONTH(SalesDataTable[[#This Row],[Order Date]])</f>
        <v>1</v>
      </c>
      <c r="F87" s="12">
        <f>YEAR(SalesDataTable[[#This Row],[Order Date]])</f>
        <v>2026</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05">
      <c r="A88" s="2">
        <v>3694</v>
      </c>
      <c r="B88" s="3">
        <v>46041</v>
      </c>
      <c r="C88" s="12" t="str">
        <f>"Q"&amp; ROUNDUP(MONTH(SalesDataTable[[#This Row],[Order Date]])/3,0)</f>
        <v>Q1</v>
      </c>
      <c r="D88" s="3" t="str">
        <f>TEXT(SalesDataTable[[#This Row],[Order Date]],"MMM")</f>
        <v>Jan</v>
      </c>
      <c r="E88" s="15">
        <f>MONTH(SalesDataTable[[#This Row],[Order Date]])</f>
        <v>1</v>
      </c>
      <c r="F88" s="12">
        <f>YEAR(SalesDataTable[[#This Row],[Order Date]])</f>
        <v>2026</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05">
      <c r="A89" s="2">
        <v>631</v>
      </c>
      <c r="B89" s="3">
        <v>46042</v>
      </c>
      <c r="C89" s="12" t="str">
        <f>"Q"&amp; ROUNDUP(MONTH(SalesDataTable[[#This Row],[Order Date]])/3,0)</f>
        <v>Q1</v>
      </c>
      <c r="D89" s="3" t="str">
        <f>TEXT(SalesDataTable[[#This Row],[Order Date]],"MMM")</f>
        <v>Jan</v>
      </c>
      <c r="E89" s="15">
        <f>MONTH(SalesDataTable[[#This Row],[Order Date]])</f>
        <v>1</v>
      </c>
      <c r="F89" s="12">
        <f>YEAR(SalesDataTable[[#This Row],[Order Date]])</f>
        <v>2026</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05">
      <c r="A90" s="2">
        <v>1113</v>
      </c>
      <c r="B90" s="3">
        <v>46042</v>
      </c>
      <c r="C90" s="12" t="str">
        <f>"Q"&amp; ROUNDUP(MONTH(SalesDataTable[[#This Row],[Order Date]])/3,0)</f>
        <v>Q1</v>
      </c>
      <c r="D90" s="3" t="str">
        <f>TEXT(SalesDataTable[[#This Row],[Order Date]],"MMM")</f>
        <v>Jan</v>
      </c>
      <c r="E90" s="15">
        <f>MONTH(SalesDataTable[[#This Row],[Order Date]])</f>
        <v>1</v>
      </c>
      <c r="F90" s="12">
        <f>YEAR(SalesDataTable[[#This Row],[Order Date]])</f>
        <v>2026</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05">
      <c r="A91" s="2">
        <v>1525</v>
      </c>
      <c r="B91" s="3">
        <v>46042</v>
      </c>
      <c r="C91" s="12" t="str">
        <f>"Q"&amp; ROUNDUP(MONTH(SalesDataTable[[#This Row],[Order Date]])/3,0)</f>
        <v>Q1</v>
      </c>
      <c r="D91" s="3" t="str">
        <f>TEXT(SalesDataTable[[#This Row],[Order Date]],"MMM")</f>
        <v>Jan</v>
      </c>
      <c r="E91" s="15">
        <f>MONTH(SalesDataTable[[#This Row],[Order Date]])</f>
        <v>1</v>
      </c>
      <c r="F91" s="12">
        <f>YEAR(SalesDataTable[[#This Row],[Order Date]])</f>
        <v>2026</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05">
      <c r="A92" s="2">
        <v>3233</v>
      </c>
      <c r="B92" s="3">
        <v>46042</v>
      </c>
      <c r="C92" s="12" t="str">
        <f>"Q"&amp; ROUNDUP(MONTH(SalesDataTable[[#This Row],[Order Date]])/3,0)</f>
        <v>Q1</v>
      </c>
      <c r="D92" s="3" t="str">
        <f>TEXT(SalesDataTable[[#This Row],[Order Date]],"MMM")</f>
        <v>Jan</v>
      </c>
      <c r="E92" s="15">
        <f>MONTH(SalesDataTable[[#This Row],[Order Date]])</f>
        <v>1</v>
      </c>
      <c r="F92" s="12">
        <f>YEAR(SalesDataTable[[#This Row],[Order Date]])</f>
        <v>2026</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05">
      <c r="A93" s="2">
        <v>4455</v>
      </c>
      <c r="B93" s="3">
        <v>46042</v>
      </c>
      <c r="C93" s="12" t="str">
        <f>"Q"&amp; ROUNDUP(MONTH(SalesDataTable[[#This Row],[Order Date]])/3,0)</f>
        <v>Q1</v>
      </c>
      <c r="D93" s="3" t="str">
        <f>TEXT(SalesDataTable[[#This Row],[Order Date]],"MMM")</f>
        <v>Jan</v>
      </c>
      <c r="E93" s="15">
        <f>MONTH(SalesDataTable[[#This Row],[Order Date]])</f>
        <v>1</v>
      </c>
      <c r="F93" s="12">
        <f>YEAR(SalesDataTable[[#This Row],[Order Date]])</f>
        <v>2026</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05">
      <c r="A94" s="2">
        <v>1769</v>
      </c>
      <c r="B94" s="3">
        <v>46043</v>
      </c>
      <c r="C94" s="12" t="str">
        <f>"Q"&amp; ROUNDUP(MONTH(SalesDataTable[[#This Row],[Order Date]])/3,0)</f>
        <v>Q1</v>
      </c>
      <c r="D94" s="3" t="str">
        <f>TEXT(SalesDataTable[[#This Row],[Order Date]],"MMM")</f>
        <v>Jan</v>
      </c>
      <c r="E94" s="15">
        <f>MONTH(SalesDataTable[[#This Row],[Order Date]])</f>
        <v>1</v>
      </c>
      <c r="F94" s="12">
        <f>YEAR(SalesDataTable[[#This Row],[Order Date]])</f>
        <v>2026</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05">
      <c r="A95" s="2">
        <v>3467</v>
      </c>
      <c r="B95" s="3">
        <v>46043</v>
      </c>
      <c r="C95" s="12" t="str">
        <f>"Q"&amp; ROUNDUP(MONTH(SalesDataTable[[#This Row],[Order Date]])/3,0)</f>
        <v>Q1</v>
      </c>
      <c r="D95" s="3" t="str">
        <f>TEXT(SalesDataTable[[#This Row],[Order Date]],"MMM")</f>
        <v>Jan</v>
      </c>
      <c r="E95" s="15">
        <f>MONTH(SalesDataTable[[#This Row],[Order Date]])</f>
        <v>1</v>
      </c>
      <c r="F95" s="12">
        <f>YEAR(SalesDataTable[[#This Row],[Order Date]])</f>
        <v>2026</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05">
      <c r="A96" s="2">
        <v>3911</v>
      </c>
      <c r="B96" s="3">
        <v>46043</v>
      </c>
      <c r="C96" s="12" t="str">
        <f>"Q"&amp; ROUNDUP(MONTH(SalesDataTable[[#This Row],[Order Date]])/3,0)</f>
        <v>Q1</v>
      </c>
      <c r="D96" s="3" t="str">
        <f>TEXT(SalesDataTable[[#This Row],[Order Date]],"MMM")</f>
        <v>Jan</v>
      </c>
      <c r="E96" s="15">
        <f>MONTH(SalesDataTable[[#This Row],[Order Date]])</f>
        <v>1</v>
      </c>
      <c r="F96" s="12">
        <f>YEAR(SalesDataTable[[#This Row],[Order Date]])</f>
        <v>2026</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05">
      <c r="A97" s="2">
        <v>4401</v>
      </c>
      <c r="B97" s="3">
        <v>46043</v>
      </c>
      <c r="C97" s="12" t="str">
        <f>"Q"&amp; ROUNDUP(MONTH(SalesDataTable[[#This Row],[Order Date]])/3,0)</f>
        <v>Q1</v>
      </c>
      <c r="D97" s="3" t="str">
        <f>TEXT(SalesDataTable[[#This Row],[Order Date]],"MMM")</f>
        <v>Jan</v>
      </c>
      <c r="E97" s="15">
        <f>MONTH(SalesDataTable[[#This Row],[Order Date]])</f>
        <v>1</v>
      </c>
      <c r="F97" s="12">
        <f>YEAR(SalesDataTable[[#This Row],[Order Date]])</f>
        <v>2026</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05">
      <c r="A98" s="2">
        <v>4864</v>
      </c>
      <c r="B98" s="3">
        <v>46043</v>
      </c>
      <c r="C98" s="12" t="str">
        <f>"Q"&amp; ROUNDUP(MONTH(SalesDataTable[[#This Row],[Order Date]])/3,0)</f>
        <v>Q1</v>
      </c>
      <c r="D98" s="3" t="str">
        <f>TEXT(SalesDataTable[[#This Row],[Order Date]],"MMM")</f>
        <v>Jan</v>
      </c>
      <c r="E98" s="15">
        <f>MONTH(SalesDataTable[[#This Row],[Order Date]])</f>
        <v>1</v>
      </c>
      <c r="F98" s="12">
        <f>YEAR(SalesDataTable[[#This Row],[Order Date]])</f>
        <v>2026</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05">
      <c r="A99" s="2">
        <v>347</v>
      </c>
      <c r="B99" s="3">
        <v>46044</v>
      </c>
      <c r="C99" s="12" t="str">
        <f>"Q"&amp; ROUNDUP(MONTH(SalesDataTable[[#This Row],[Order Date]])/3,0)</f>
        <v>Q1</v>
      </c>
      <c r="D99" s="3" t="str">
        <f>TEXT(SalesDataTable[[#This Row],[Order Date]],"MMM")</f>
        <v>Jan</v>
      </c>
      <c r="E99" s="15">
        <f>MONTH(SalesDataTable[[#This Row],[Order Date]])</f>
        <v>1</v>
      </c>
      <c r="F99" s="12">
        <f>YEAR(SalesDataTable[[#This Row],[Order Date]])</f>
        <v>2026</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05">
      <c r="A100" s="2">
        <v>2051</v>
      </c>
      <c r="B100" s="3">
        <v>46044</v>
      </c>
      <c r="C100" s="12" t="str">
        <f>"Q"&amp; ROUNDUP(MONTH(SalesDataTable[[#This Row],[Order Date]])/3,0)</f>
        <v>Q1</v>
      </c>
      <c r="D100" s="3" t="str">
        <f>TEXT(SalesDataTable[[#This Row],[Order Date]],"MMM")</f>
        <v>Jan</v>
      </c>
      <c r="E100" s="15">
        <f>MONTH(SalesDataTable[[#This Row],[Order Date]])</f>
        <v>1</v>
      </c>
      <c r="F100" s="12">
        <f>YEAR(SalesDataTable[[#This Row],[Order Date]])</f>
        <v>2026</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05">
      <c r="A101" s="2">
        <v>2314</v>
      </c>
      <c r="B101" s="3">
        <v>46044</v>
      </c>
      <c r="C101" s="12" t="str">
        <f>"Q"&amp; ROUNDUP(MONTH(SalesDataTable[[#This Row],[Order Date]])/3,0)</f>
        <v>Q1</v>
      </c>
      <c r="D101" s="3" t="str">
        <f>TEXT(SalesDataTable[[#This Row],[Order Date]],"MMM")</f>
        <v>Jan</v>
      </c>
      <c r="E101" s="15">
        <f>MONTH(SalesDataTable[[#This Row],[Order Date]])</f>
        <v>1</v>
      </c>
      <c r="F101" s="12">
        <f>YEAR(SalesDataTable[[#This Row],[Order Date]])</f>
        <v>2026</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05">
      <c r="A102" s="2">
        <v>3861</v>
      </c>
      <c r="B102" s="3">
        <v>46044</v>
      </c>
      <c r="C102" s="12" t="str">
        <f>"Q"&amp; ROUNDUP(MONTH(SalesDataTable[[#This Row],[Order Date]])/3,0)</f>
        <v>Q1</v>
      </c>
      <c r="D102" s="3" t="str">
        <f>TEXT(SalesDataTable[[#This Row],[Order Date]],"MMM")</f>
        <v>Jan</v>
      </c>
      <c r="E102" s="15">
        <f>MONTH(SalesDataTable[[#This Row],[Order Date]])</f>
        <v>1</v>
      </c>
      <c r="F102" s="12">
        <f>YEAR(SalesDataTable[[#This Row],[Order Date]])</f>
        <v>2026</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05">
      <c r="A103" s="2">
        <v>843</v>
      </c>
      <c r="B103" s="3">
        <v>46045</v>
      </c>
      <c r="C103" s="12" t="str">
        <f>"Q"&amp; ROUNDUP(MONTH(SalesDataTable[[#This Row],[Order Date]])/3,0)</f>
        <v>Q1</v>
      </c>
      <c r="D103" s="3" t="str">
        <f>TEXT(SalesDataTable[[#This Row],[Order Date]],"MMM")</f>
        <v>Jan</v>
      </c>
      <c r="E103" s="15">
        <f>MONTH(SalesDataTable[[#This Row],[Order Date]])</f>
        <v>1</v>
      </c>
      <c r="F103" s="12">
        <f>YEAR(SalesDataTable[[#This Row],[Order Date]])</f>
        <v>2026</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05">
      <c r="A104" s="2">
        <v>868</v>
      </c>
      <c r="B104" s="3">
        <v>46045</v>
      </c>
      <c r="C104" s="12" t="str">
        <f>"Q"&amp; ROUNDUP(MONTH(SalesDataTable[[#This Row],[Order Date]])/3,0)</f>
        <v>Q1</v>
      </c>
      <c r="D104" s="3" t="str">
        <f>TEXT(SalesDataTable[[#This Row],[Order Date]],"MMM")</f>
        <v>Jan</v>
      </c>
      <c r="E104" s="15">
        <f>MONTH(SalesDataTable[[#This Row],[Order Date]])</f>
        <v>1</v>
      </c>
      <c r="F104" s="12">
        <f>YEAR(SalesDataTable[[#This Row],[Order Date]])</f>
        <v>2026</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05">
      <c r="A105" s="2">
        <v>890</v>
      </c>
      <c r="B105" s="3">
        <v>46045</v>
      </c>
      <c r="C105" s="12" t="str">
        <f>"Q"&amp; ROUNDUP(MONTH(SalesDataTable[[#This Row],[Order Date]])/3,0)</f>
        <v>Q1</v>
      </c>
      <c r="D105" s="3" t="str">
        <f>TEXT(SalesDataTable[[#This Row],[Order Date]],"MMM")</f>
        <v>Jan</v>
      </c>
      <c r="E105" s="15">
        <f>MONTH(SalesDataTable[[#This Row],[Order Date]])</f>
        <v>1</v>
      </c>
      <c r="F105" s="12">
        <f>YEAR(SalesDataTable[[#This Row],[Order Date]])</f>
        <v>2026</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05">
      <c r="A106" s="2">
        <v>2185</v>
      </c>
      <c r="B106" s="3">
        <v>46045</v>
      </c>
      <c r="C106" s="12" t="str">
        <f>"Q"&amp; ROUNDUP(MONTH(SalesDataTable[[#This Row],[Order Date]])/3,0)</f>
        <v>Q1</v>
      </c>
      <c r="D106" s="3" t="str">
        <f>TEXT(SalesDataTable[[#This Row],[Order Date]],"MMM")</f>
        <v>Jan</v>
      </c>
      <c r="E106" s="15">
        <f>MONTH(SalesDataTable[[#This Row],[Order Date]])</f>
        <v>1</v>
      </c>
      <c r="F106" s="12">
        <f>YEAR(SalesDataTable[[#This Row],[Order Date]])</f>
        <v>2026</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05">
      <c r="A107" s="2">
        <v>2335</v>
      </c>
      <c r="B107" s="3">
        <v>46045</v>
      </c>
      <c r="C107" s="12" t="str">
        <f>"Q"&amp; ROUNDUP(MONTH(SalesDataTable[[#This Row],[Order Date]])/3,0)</f>
        <v>Q1</v>
      </c>
      <c r="D107" s="3" t="str">
        <f>TEXT(SalesDataTable[[#This Row],[Order Date]],"MMM")</f>
        <v>Jan</v>
      </c>
      <c r="E107" s="15">
        <f>MONTH(SalesDataTable[[#This Row],[Order Date]])</f>
        <v>1</v>
      </c>
      <c r="F107" s="12">
        <f>YEAR(SalesDataTable[[#This Row],[Order Date]])</f>
        <v>2026</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05">
      <c r="A108" s="2">
        <v>2784</v>
      </c>
      <c r="B108" s="3">
        <v>46045</v>
      </c>
      <c r="C108" s="12" t="str">
        <f>"Q"&amp; ROUNDUP(MONTH(SalesDataTable[[#This Row],[Order Date]])/3,0)</f>
        <v>Q1</v>
      </c>
      <c r="D108" s="3" t="str">
        <f>TEXT(SalesDataTable[[#This Row],[Order Date]],"MMM")</f>
        <v>Jan</v>
      </c>
      <c r="E108" s="15">
        <f>MONTH(SalesDataTable[[#This Row],[Order Date]])</f>
        <v>1</v>
      </c>
      <c r="F108" s="12">
        <f>YEAR(SalesDataTable[[#This Row],[Order Date]])</f>
        <v>2026</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05">
      <c r="A109" s="2">
        <v>3820</v>
      </c>
      <c r="B109" s="3">
        <v>46045</v>
      </c>
      <c r="C109" s="12" t="str">
        <f>"Q"&amp; ROUNDUP(MONTH(SalesDataTable[[#This Row],[Order Date]])/3,0)</f>
        <v>Q1</v>
      </c>
      <c r="D109" s="3" t="str">
        <f>TEXT(SalesDataTable[[#This Row],[Order Date]],"MMM")</f>
        <v>Jan</v>
      </c>
      <c r="E109" s="15">
        <f>MONTH(SalesDataTable[[#This Row],[Order Date]])</f>
        <v>1</v>
      </c>
      <c r="F109" s="12">
        <f>YEAR(SalesDataTable[[#This Row],[Order Date]])</f>
        <v>2026</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05">
      <c r="A110" s="2">
        <v>994</v>
      </c>
      <c r="B110" s="3">
        <v>46046</v>
      </c>
      <c r="C110" s="12" t="str">
        <f>"Q"&amp; ROUNDUP(MONTH(SalesDataTable[[#This Row],[Order Date]])/3,0)</f>
        <v>Q1</v>
      </c>
      <c r="D110" s="3" t="str">
        <f>TEXT(SalesDataTable[[#This Row],[Order Date]],"MMM")</f>
        <v>Jan</v>
      </c>
      <c r="E110" s="15">
        <f>MONTH(SalesDataTable[[#This Row],[Order Date]])</f>
        <v>1</v>
      </c>
      <c r="F110" s="12">
        <f>YEAR(SalesDataTable[[#This Row],[Order Date]])</f>
        <v>2026</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05">
      <c r="A111" s="2">
        <v>1643</v>
      </c>
      <c r="B111" s="3">
        <v>46046</v>
      </c>
      <c r="C111" s="12" t="str">
        <f>"Q"&amp; ROUNDUP(MONTH(SalesDataTable[[#This Row],[Order Date]])/3,0)</f>
        <v>Q1</v>
      </c>
      <c r="D111" s="3" t="str">
        <f>TEXT(SalesDataTable[[#This Row],[Order Date]],"MMM")</f>
        <v>Jan</v>
      </c>
      <c r="E111" s="15">
        <f>MONTH(SalesDataTable[[#This Row],[Order Date]])</f>
        <v>1</v>
      </c>
      <c r="F111" s="12">
        <f>YEAR(SalesDataTable[[#This Row],[Order Date]])</f>
        <v>2026</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05">
      <c r="A112" s="2">
        <v>1971</v>
      </c>
      <c r="B112" s="3">
        <v>46046</v>
      </c>
      <c r="C112" s="12" t="str">
        <f>"Q"&amp; ROUNDUP(MONTH(SalesDataTable[[#This Row],[Order Date]])/3,0)</f>
        <v>Q1</v>
      </c>
      <c r="D112" s="3" t="str">
        <f>TEXT(SalesDataTable[[#This Row],[Order Date]],"MMM")</f>
        <v>Jan</v>
      </c>
      <c r="E112" s="15">
        <f>MONTH(SalesDataTable[[#This Row],[Order Date]])</f>
        <v>1</v>
      </c>
      <c r="F112" s="12">
        <f>YEAR(SalesDataTable[[#This Row],[Order Date]])</f>
        <v>2026</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05">
      <c r="A113" s="2">
        <v>2828</v>
      </c>
      <c r="B113" s="3">
        <v>46046</v>
      </c>
      <c r="C113" s="12" t="str">
        <f>"Q"&amp; ROUNDUP(MONTH(SalesDataTable[[#This Row],[Order Date]])/3,0)</f>
        <v>Q1</v>
      </c>
      <c r="D113" s="3" t="str">
        <f>TEXT(SalesDataTable[[#This Row],[Order Date]],"MMM")</f>
        <v>Jan</v>
      </c>
      <c r="E113" s="15">
        <f>MONTH(SalesDataTable[[#This Row],[Order Date]])</f>
        <v>1</v>
      </c>
      <c r="F113" s="12">
        <f>YEAR(SalesDataTable[[#This Row],[Order Date]])</f>
        <v>2026</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05">
      <c r="A114" s="2">
        <v>5175</v>
      </c>
      <c r="B114" s="3">
        <v>46046</v>
      </c>
      <c r="C114" s="12" t="str">
        <f>"Q"&amp; ROUNDUP(MONTH(SalesDataTable[[#This Row],[Order Date]])/3,0)</f>
        <v>Q1</v>
      </c>
      <c r="D114" s="3" t="str">
        <f>TEXT(SalesDataTable[[#This Row],[Order Date]],"MMM")</f>
        <v>Jan</v>
      </c>
      <c r="E114" s="15">
        <f>MONTH(SalesDataTable[[#This Row],[Order Date]])</f>
        <v>1</v>
      </c>
      <c r="F114" s="12">
        <f>YEAR(SalesDataTable[[#This Row],[Order Date]])</f>
        <v>2026</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05">
      <c r="A115" s="2">
        <v>1874</v>
      </c>
      <c r="B115" s="3">
        <v>46047</v>
      </c>
      <c r="C115" s="12" t="str">
        <f>"Q"&amp; ROUNDUP(MONTH(SalesDataTable[[#This Row],[Order Date]])/3,0)</f>
        <v>Q1</v>
      </c>
      <c r="D115" s="3" t="str">
        <f>TEXT(SalesDataTable[[#This Row],[Order Date]],"MMM")</f>
        <v>Jan</v>
      </c>
      <c r="E115" s="15">
        <f>MONTH(SalesDataTable[[#This Row],[Order Date]])</f>
        <v>1</v>
      </c>
      <c r="F115" s="12">
        <f>YEAR(SalesDataTable[[#This Row],[Order Date]])</f>
        <v>2026</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05">
      <c r="A116" s="2">
        <v>2490</v>
      </c>
      <c r="B116" s="3">
        <v>46047</v>
      </c>
      <c r="C116" s="12" t="str">
        <f>"Q"&amp; ROUNDUP(MONTH(SalesDataTable[[#This Row],[Order Date]])/3,0)</f>
        <v>Q1</v>
      </c>
      <c r="D116" s="3" t="str">
        <f>TEXT(SalesDataTable[[#This Row],[Order Date]],"MMM")</f>
        <v>Jan</v>
      </c>
      <c r="E116" s="15">
        <f>MONTH(SalesDataTable[[#This Row],[Order Date]])</f>
        <v>1</v>
      </c>
      <c r="F116" s="12">
        <f>YEAR(SalesDataTable[[#This Row],[Order Date]])</f>
        <v>2026</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05">
      <c r="A117" s="2">
        <v>5078</v>
      </c>
      <c r="B117" s="3">
        <v>46047</v>
      </c>
      <c r="C117" s="12" t="str">
        <f>"Q"&amp; ROUNDUP(MONTH(SalesDataTable[[#This Row],[Order Date]])/3,0)</f>
        <v>Q1</v>
      </c>
      <c r="D117" s="3" t="str">
        <f>TEXT(SalesDataTable[[#This Row],[Order Date]],"MMM")</f>
        <v>Jan</v>
      </c>
      <c r="E117" s="15">
        <f>MONTH(SalesDataTable[[#This Row],[Order Date]])</f>
        <v>1</v>
      </c>
      <c r="F117" s="12">
        <f>YEAR(SalesDataTable[[#This Row],[Order Date]])</f>
        <v>2026</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05">
      <c r="A118" s="2">
        <v>230</v>
      </c>
      <c r="B118" s="3">
        <v>46048</v>
      </c>
      <c r="C118" s="12" t="str">
        <f>"Q"&amp; ROUNDUP(MONTH(SalesDataTable[[#This Row],[Order Date]])/3,0)</f>
        <v>Q1</v>
      </c>
      <c r="D118" s="3" t="str">
        <f>TEXT(SalesDataTable[[#This Row],[Order Date]],"MMM")</f>
        <v>Jan</v>
      </c>
      <c r="E118" s="15">
        <f>MONTH(SalesDataTable[[#This Row],[Order Date]])</f>
        <v>1</v>
      </c>
      <c r="F118" s="12">
        <f>YEAR(SalesDataTable[[#This Row],[Order Date]])</f>
        <v>2026</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05">
      <c r="A119" s="2">
        <v>1757</v>
      </c>
      <c r="B119" s="3">
        <v>46048</v>
      </c>
      <c r="C119" s="12" t="str">
        <f>"Q"&amp; ROUNDUP(MONTH(SalesDataTable[[#This Row],[Order Date]])/3,0)</f>
        <v>Q1</v>
      </c>
      <c r="D119" s="3" t="str">
        <f>TEXT(SalesDataTable[[#This Row],[Order Date]],"MMM")</f>
        <v>Jan</v>
      </c>
      <c r="E119" s="15">
        <f>MONTH(SalesDataTable[[#This Row],[Order Date]])</f>
        <v>1</v>
      </c>
      <c r="F119" s="12">
        <f>YEAR(SalesDataTable[[#This Row],[Order Date]])</f>
        <v>2026</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05">
      <c r="A120" s="2">
        <v>1944</v>
      </c>
      <c r="B120" s="3">
        <v>46048</v>
      </c>
      <c r="C120" s="12" t="str">
        <f>"Q"&amp; ROUNDUP(MONTH(SalesDataTable[[#This Row],[Order Date]])/3,0)</f>
        <v>Q1</v>
      </c>
      <c r="D120" s="3" t="str">
        <f>TEXT(SalesDataTable[[#This Row],[Order Date]],"MMM")</f>
        <v>Jan</v>
      </c>
      <c r="E120" s="15">
        <f>MONTH(SalesDataTable[[#This Row],[Order Date]])</f>
        <v>1</v>
      </c>
      <c r="F120" s="12">
        <f>YEAR(SalesDataTable[[#This Row],[Order Date]])</f>
        <v>2026</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05">
      <c r="A121" s="2">
        <v>3485</v>
      </c>
      <c r="B121" s="3">
        <v>46048</v>
      </c>
      <c r="C121" s="12" t="str">
        <f>"Q"&amp; ROUNDUP(MONTH(SalesDataTable[[#This Row],[Order Date]])/3,0)</f>
        <v>Q1</v>
      </c>
      <c r="D121" s="3" t="str">
        <f>TEXT(SalesDataTable[[#This Row],[Order Date]],"MMM")</f>
        <v>Jan</v>
      </c>
      <c r="E121" s="15">
        <f>MONTH(SalesDataTable[[#This Row],[Order Date]])</f>
        <v>1</v>
      </c>
      <c r="F121" s="12">
        <f>YEAR(SalesDataTable[[#This Row],[Order Date]])</f>
        <v>2026</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05">
      <c r="A122" s="2">
        <v>4002</v>
      </c>
      <c r="B122" s="3">
        <v>46048</v>
      </c>
      <c r="C122" s="12" t="str">
        <f>"Q"&amp; ROUNDUP(MONTH(SalesDataTable[[#This Row],[Order Date]])/3,0)</f>
        <v>Q1</v>
      </c>
      <c r="D122" s="3" t="str">
        <f>TEXT(SalesDataTable[[#This Row],[Order Date]],"MMM")</f>
        <v>Jan</v>
      </c>
      <c r="E122" s="15">
        <f>MONTH(SalesDataTable[[#This Row],[Order Date]])</f>
        <v>1</v>
      </c>
      <c r="F122" s="12">
        <f>YEAR(SalesDataTable[[#This Row],[Order Date]])</f>
        <v>2026</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05">
      <c r="A123" s="2">
        <v>818</v>
      </c>
      <c r="B123" s="3">
        <v>46049</v>
      </c>
      <c r="C123" s="12" t="str">
        <f>"Q"&amp; ROUNDUP(MONTH(SalesDataTable[[#This Row],[Order Date]])/3,0)</f>
        <v>Q1</v>
      </c>
      <c r="D123" s="3" t="str">
        <f>TEXT(SalesDataTable[[#This Row],[Order Date]],"MMM")</f>
        <v>Jan</v>
      </c>
      <c r="E123" s="15">
        <f>MONTH(SalesDataTable[[#This Row],[Order Date]])</f>
        <v>1</v>
      </c>
      <c r="F123" s="12">
        <f>YEAR(SalesDataTable[[#This Row],[Order Date]])</f>
        <v>2026</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05">
      <c r="A124" s="2">
        <v>1439</v>
      </c>
      <c r="B124" s="3">
        <v>46049</v>
      </c>
      <c r="C124" s="12" t="str">
        <f>"Q"&amp; ROUNDUP(MONTH(SalesDataTable[[#This Row],[Order Date]])/3,0)</f>
        <v>Q1</v>
      </c>
      <c r="D124" s="3" t="str">
        <f>TEXT(SalesDataTable[[#This Row],[Order Date]],"MMM")</f>
        <v>Jan</v>
      </c>
      <c r="E124" s="15">
        <f>MONTH(SalesDataTable[[#This Row],[Order Date]])</f>
        <v>1</v>
      </c>
      <c r="F124" s="12">
        <f>YEAR(SalesDataTable[[#This Row],[Order Date]])</f>
        <v>2026</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05">
      <c r="A125" s="2">
        <v>1616</v>
      </c>
      <c r="B125" s="3">
        <v>46049</v>
      </c>
      <c r="C125" s="12" t="str">
        <f>"Q"&amp; ROUNDUP(MONTH(SalesDataTable[[#This Row],[Order Date]])/3,0)</f>
        <v>Q1</v>
      </c>
      <c r="D125" s="3" t="str">
        <f>TEXT(SalesDataTable[[#This Row],[Order Date]],"MMM")</f>
        <v>Jan</v>
      </c>
      <c r="E125" s="15">
        <f>MONTH(SalesDataTable[[#This Row],[Order Date]])</f>
        <v>1</v>
      </c>
      <c r="F125" s="12">
        <f>YEAR(SalesDataTable[[#This Row],[Order Date]])</f>
        <v>2026</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05">
      <c r="A126" s="2">
        <v>1798</v>
      </c>
      <c r="B126" s="3">
        <v>46049</v>
      </c>
      <c r="C126" s="12" t="str">
        <f>"Q"&amp; ROUNDUP(MONTH(SalesDataTable[[#This Row],[Order Date]])/3,0)</f>
        <v>Q1</v>
      </c>
      <c r="D126" s="3" t="str">
        <f>TEXT(SalesDataTable[[#This Row],[Order Date]],"MMM")</f>
        <v>Jan</v>
      </c>
      <c r="E126" s="15">
        <f>MONTH(SalesDataTable[[#This Row],[Order Date]])</f>
        <v>1</v>
      </c>
      <c r="F126" s="12">
        <f>YEAR(SalesDataTable[[#This Row],[Order Date]])</f>
        <v>2026</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05">
      <c r="A127" s="2">
        <v>4449</v>
      </c>
      <c r="B127" s="3">
        <v>46049</v>
      </c>
      <c r="C127" s="12" t="str">
        <f>"Q"&amp; ROUNDUP(MONTH(SalesDataTable[[#This Row],[Order Date]])/3,0)</f>
        <v>Q1</v>
      </c>
      <c r="D127" s="3" t="str">
        <f>TEXT(SalesDataTable[[#This Row],[Order Date]],"MMM")</f>
        <v>Jan</v>
      </c>
      <c r="E127" s="15">
        <f>MONTH(SalesDataTable[[#This Row],[Order Date]])</f>
        <v>1</v>
      </c>
      <c r="F127" s="12">
        <f>YEAR(SalesDataTable[[#This Row],[Order Date]])</f>
        <v>2026</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05">
      <c r="A128" s="2">
        <v>4473</v>
      </c>
      <c r="B128" s="3">
        <v>46049</v>
      </c>
      <c r="C128" s="12" t="str">
        <f>"Q"&amp; ROUNDUP(MONTH(SalesDataTable[[#This Row],[Order Date]])/3,0)</f>
        <v>Q1</v>
      </c>
      <c r="D128" s="3" t="str">
        <f>TEXT(SalesDataTable[[#This Row],[Order Date]],"MMM")</f>
        <v>Jan</v>
      </c>
      <c r="E128" s="15">
        <f>MONTH(SalesDataTable[[#This Row],[Order Date]])</f>
        <v>1</v>
      </c>
      <c r="F128" s="12">
        <f>YEAR(SalesDataTable[[#This Row],[Order Date]])</f>
        <v>2026</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05">
      <c r="A129" s="2">
        <v>203</v>
      </c>
      <c r="B129" s="3">
        <v>46050</v>
      </c>
      <c r="C129" s="12" t="str">
        <f>"Q"&amp; ROUNDUP(MONTH(SalesDataTable[[#This Row],[Order Date]])/3,0)</f>
        <v>Q1</v>
      </c>
      <c r="D129" s="3" t="str">
        <f>TEXT(SalesDataTable[[#This Row],[Order Date]],"MMM")</f>
        <v>Jan</v>
      </c>
      <c r="E129" s="15">
        <f>MONTH(SalesDataTable[[#This Row],[Order Date]])</f>
        <v>1</v>
      </c>
      <c r="F129" s="12">
        <f>YEAR(SalesDataTable[[#This Row],[Order Date]])</f>
        <v>2026</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05">
      <c r="A130" s="2">
        <v>1654</v>
      </c>
      <c r="B130" s="3">
        <v>46050</v>
      </c>
      <c r="C130" s="12" t="str">
        <f>"Q"&amp; ROUNDUP(MONTH(SalesDataTable[[#This Row],[Order Date]])/3,0)</f>
        <v>Q1</v>
      </c>
      <c r="D130" s="3" t="str">
        <f>TEXT(SalesDataTable[[#This Row],[Order Date]],"MMM")</f>
        <v>Jan</v>
      </c>
      <c r="E130" s="15">
        <f>MONTH(SalesDataTable[[#This Row],[Order Date]])</f>
        <v>1</v>
      </c>
      <c r="F130" s="12">
        <f>YEAR(SalesDataTable[[#This Row],[Order Date]])</f>
        <v>2026</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05">
      <c r="A131" s="2">
        <v>2203</v>
      </c>
      <c r="B131" s="3">
        <v>46050</v>
      </c>
      <c r="C131" s="12" t="str">
        <f>"Q"&amp; ROUNDUP(MONTH(SalesDataTable[[#This Row],[Order Date]])/3,0)</f>
        <v>Q1</v>
      </c>
      <c r="D131" s="3" t="str">
        <f>TEXT(SalesDataTable[[#This Row],[Order Date]],"MMM")</f>
        <v>Jan</v>
      </c>
      <c r="E131" s="15">
        <f>MONTH(SalesDataTable[[#This Row],[Order Date]])</f>
        <v>1</v>
      </c>
      <c r="F131" s="12">
        <f>YEAR(SalesDataTable[[#This Row],[Order Date]])</f>
        <v>2026</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05">
      <c r="A132" s="2">
        <v>3352</v>
      </c>
      <c r="B132" s="3">
        <v>46050</v>
      </c>
      <c r="C132" s="12" t="str">
        <f>"Q"&amp; ROUNDUP(MONTH(SalesDataTable[[#This Row],[Order Date]])/3,0)</f>
        <v>Q1</v>
      </c>
      <c r="D132" s="3" t="str">
        <f>TEXT(SalesDataTable[[#This Row],[Order Date]],"MMM")</f>
        <v>Jan</v>
      </c>
      <c r="E132" s="15">
        <f>MONTH(SalesDataTable[[#This Row],[Order Date]])</f>
        <v>1</v>
      </c>
      <c r="F132" s="12">
        <f>YEAR(SalesDataTable[[#This Row],[Order Date]])</f>
        <v>2026</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05">
      <c r="A133" s="2">
        <v>183</v>
      </c>
      <c r="B133" s="3">
        <v>46051</v>
      </c>
      <c r="C133" s="12" t="str">
        <f>"Q"&amp; ROUNDUP(MONTH(SalesDataTable[[#This Row],[Order Date]])/3,0)</f>
        <v>Q1</v>
      </c>
      <c r="D133" s="3" t="str">
        <f>TEXT(SalesDataTable[[#This Row],[Order Date]],"MMM")</f>
        <v>Jan</v>
      </c>
      <c r="E133" s="15">
        <f>MONTH(SalesDataTable[[#This Row],[Order Date]])</f>
        <v>1</v>
      </c>
      <c r="F133" s="12">
        <f>YEAR(SalesDataTable[[#This Row],[Order Date]])</f>
        <v>2026</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05">
      <c r="A134" s="2">
        <v>3525</v>
      </c>
      <c r="B134" s="3">
        <v>46051</v>
      </c>
      <c r="C134" s="12" t="str">
        <f>"Q"&amp; ROUNDUP(MONTH(SalesDataTable[[#This Row],[Order Date]])/3,0)</f>
        <v>Q1</v>
      </c>
      <c r="D134" s="3" t="str">
        <f>TEXT(SalesDataTable[[#This Row],[Order Date]],"MMM")</f>
        <v>Jan</v>
      </c>
      <c r="E134" s="15">
        <f>MONTH(SalesDataTable[[#This Row],[Order Date]])</f>
        <v>1</v>
      </c>
      <c r="F134" s="12">
        <f>YEAR(SalesDataTable[[#This Row],[Order Date]])</f>
        <v>2026</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05">
      <c r="A135" s="2">
        <v>4299</v>
      </c>
      <c r="B135" s="3">
        <v>46051</v>
      </c>
      <c r="C135" s="12" t="str">
        <f>"Q"&amp; ROUNDUP(MONTH(SalesDataTable[[#This Row],[Order Date]])/3,0)</f>
        <v>Q1</v>
      </c>
      <c r="D135" s="3" t="str">
        <f>TEXT(SalesDataTable[[#This Row],[Order Date]],"MMM")</f>
        <v>Jan</v>
      </c>
      <c r="E135" s="15">
        <f>MONTH(SalesDataTable[[#This Row],[Order Date]])</f>
        <v>1</v>
      </c>
      <c r="F135" s="12">
        <f>YEAR(SalesDataTable[[#This Row],[Order Date]])</f>
        <v>2026</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05">
      <c r="A136" s="2">
        <v>748</v>
      </c>
      <c r="B136" s="3">
        <v>46052</v>
      </c>
      <c r="C136" s="12" t="str">
        <f>"Q"&amp; ROUNDUP(MONTH(SalesDataTable[[#This Row],[Order Date]])/3,0)</f>
        <v>Q1</v>
      </c>
      <c r="D136" s="3" t="str">
        <f>TEXT(SalesDataTable[[#This Row],[Order Date]],"MMM")</f>
        <v>Jan</v>
      </c>
      <c r="E136" s="15">
        <f>MONTH(SalesDataTable[[#This Row],[Order Date]])</f>
        <v>1</v>
      </c>
      <c r="F136" s="12">
        <f>YEAR(SalesDataTable[[#This Row],[Order Date]])</f>
        <v>2026</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05">
      <c r="A137" s="2">
        <v>3117</v>
      </c>
      <c r="B137" s="3">
        <v>46052</v>
      </c>
      <c r="C137" s="12" t="str">
        <f>"Q"&amp; ROUNDUP(MONTH(SalesDataTable[[#This Row],[Order Date]])/3,0)</f>
        <v>Q1</v>
      </c>
      <c r="D137" s="3" t="str">
        <f>TEXT(SalesDataTable[[#This Row],[Order Date]],"MMM")</f>
        <v>Jan</v>
      </c>
      <c r="E137" s="15">
        <f>MONTH(SalesDataTable[[#This Row],[Order Date]])</f>
        <v>1</v>
      </c>
      <c r="F137" s="12">
        <f>YEAR(SalesDataTable[[#This Row],[Order Date]])</f>
        <v>2026</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05">
      <c r="A138" s="2">
        <v>3328</v>
      </c>
      <c r="B138" s="3">
        <v>46052</v>
      </c>
      <c r="C138" s="12" t="str">
        <f>"Q"&amp; ROUNDUP(MONTH(SalesDataTable[[#This Row],[Order Date]])/3,0)</f>
        <v>Q1</v>
      </c>
      <c r="D138" s="3" t="str">
        <f>TEXT(SalesDataTable[[#This Row],[Order Date]],"MMM")</f>
        <v>Jan</v>
      </c>
      <c r="E138" s="15">
        <f>MONTH(SalesDataTable[[#This Row],[Order Date]])</f>
        <v>1</v>
      </c>
      <c r="F138" s="12">
        <f>YEAR(SalesDataTable[[#This Row],[Order Date]])</f>
        <v>2026</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05">
      <c r="A139" s="2">
        <v>3822</v>
      </c>
      <c r="B139" s="3">
        <v>46052</v>
      </c>
      <c r="C139" s="12" t="str">
        <f>"Q"&amp; ROUNDUP(MONTH(SalesDataTable[[#This Row],[Order Date]])/3,0)</f>
        <v>Q1</v>
      </c>
      <c r="D139" s="3" t="str">
        <f>TEXT(SalesDataTable[[#This Row],[Order Date]],"MMM")</f>
        <v>Jan</v>
      </c>
      <c r="E139" s="15">
        <f>MONTH(SalesDataTable[[#This Row],[Order Date]])</f>
        <v>1</v>
      </c>
      <c r="F139" s="12">
        <f>YEAR(SalesDataTable[[#This Row],[Order Date]])</f>
        <v>2026</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05">
      <c r="A140" s="2">
        <v>4125</v>
      </c>
      <c r="B140" s="3">
        <v>46052</v>
      </c>
      <c r="C140" s="12" t="str">
        <f>"Q"&amp; ROUNDUP(MONTH(SalesDataTable[[#This Row],[Order Date]])/3,0)</f>
        <v>Q1</v>
      </c>
      <c r="D140" s="3" t="str">
        <f>TEXT(SalesDataTable[[#This Row],[Order Date]],"MMM")</f>
        <v>Jan</v>
      </c>
      <c r="E140" s="15">
        <f>MONTH(SalesDataTable[[#This Row],[Order Date]])</f>
        <v>1</v>
      </c>
      <c r="F140" s="12">
        <f>YEAR(SalesDataTable[[#This Row],[Order Date]])</f>
        <v>2026</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05">
      <c r="A141" s="2">
        <v>4592</v>
      </c>
      <c r="B141" s="3">
        <v>46052</v>
      </c>
      <c r="C141" s="12" t="str">
        <f>"Q"&amp; ROUNDUP(MONTH(SalesDataTable[[#This Row],[Order Date]])/3,0)</f>
        <v>Q1</v>
      </c>
      <c r="D141" s="3" t="str">
        <f>TEXT(SalesDataTable[[#This Row],[Order Date]],"MMM")</f>
        <v>Jan</v>
      </c>
      <c r="E141" s="15">
        <f>MONTH(SalesDataTable[[#This Row],[Order Date]])</f>
        <v>1</v>
      </c>
      <c r="F141" s="12">
        <f>YEAR(SalesDataTable[[#This Row],[Order Date]])</f>
        <v>2026</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05">
      <c r="A142" s="2">
        <v>373</v>
      </c>
      <c r="B142" s="3">
        <v>46053</v>
      </c>
      <c r="C142" s="12" t="str">
        <f>"Q"&amp; ROUNDUP(MONTH(SalesDataTable[[#This Row],[Order Date]])/3,0)</f>
        <v>Q1</v>
      </c>
      <c r="D142" s="3" t="str">
        <f>TEXT(SalesDataTable[[#This Row],[Order Date]],"MMM")</f>
        <v>Jan</v>
      </c>
      <c r="E142" s="15">
        <f>MONTH(SalesDataTable[[#This Row],[Order Date]])</f>
        <v>1</v>
      </c>
      <c r="F142" s="12">
        <f>YEAR(SalesDataTable[[#This Row],[Order Date]])</f>
        <v>2026</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05">
      <c r="A143" s="2">
        <v>672</v>
      </c>
      <c r="B143" s="3">
        <v>46053</v>
      </c>
      <c r="C143" s="12" t="str">
        <f>"Q"&amp; ROUNDUP(MONTH(SalesDataTable[[#This Row],[Order Date]])/3,0)</f>
        <v>Q1</v>
      </c>
      <c r="D143" s="3" t="str">
        <f>TEXT(SalesDataTable[[#This Row],[Order Date]],"MMM")</f>
        <v>Jan</v>
      </c>
      <c r="E143" s="15">
        <f>MONTH(SalesDataTable[[#This Row],[Order Date]])</f>
        <v>1</v>
      </c>
      <c r="F143" s="12">
        <f>YEAR(SalesDataTable[[#This Row],[Order Date]])</f>
        <v>2026</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05">
      <c r="A144" s="2">
        <v>1125</v>
      </c>
      <c r="B144" s="3">
        <v>46053</v>
      </c>
      <c r="C144" s="12" t="str">
        <f>"Q"&amp; ROUNDUP(MONTH(SalesDataTable[[#This Row],[Order Date]])/3,0)</f>
        <v>Q1</v>
      </c>
      <c r="D144" s="3" t="str">
        <f>TEXT(SalesDataTable[[#This Row],[Order Date]],"MMM")</f>
        <v>Jan</v>
      </c>
      <c r="E144" s="15">
        <f>MONTH(SalesDataTable[[#This Row],[Order Date]])</f>
        <v>1</v>
      </c>
      <c r="F144" s="12">
        <f>YEAR(SalesDataTable[[#This Row],[Order Date]])</f>
        <v>2026</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05">
      <c r="A145" s="2">
        <v>1164</v>
      </c>
      <c r="B145" s="3">
        <v>46053</v>
      </c>
      <c r="C145" s="12" t="str">
        <f>"Q"&amp; ROUNDUP(MONTH(SalesDataTable[[#This Row],[Order Date]])/3,0)</f>
        <v>Q1</v>
      </c>
      <c r="D145" s="3" t="str">
        <f>TEXT(SalesDataTable[[#This Row],[Order Date]],"MMM")</f>
        <v>Jan</v>
      </c>
      <c r="E145" s="15">
        <f>MONTH(SalesDataTable[[#This Row],[Order Date]])</f>
        <v>1</v>
      </c>
      <c r="F145" s="12">
        <f>YEAR(SalesDataTable[[#This Row],[Order Date]])</f>
        <v>2026</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05">
      <c r="A146" s="2">
        <v>1613</v>
      </c>
      <c r="B146" s="3">
        <v>46053</v>
      </c>
      <c r="C146" s="12" t="str">
        <f>"Q"&amp; ROUNDUP(MONTH(SalesDataTable[[#This Row],[Order Date]])/3,0)</f>
        <v>Q1</v>
      </c>
      <c r="D146" s="3" t="str">
        <f>TEXT(SalesDataTable[[#This Row],[Order Date]],"MMM")</f>
        <v>Jan</v>
      </c>
      <c r="E146" s="15">
        <f>MONTH(SalesDataTable[[#This Row],[Order Date]])</f>
        <v>1</v>
      </c>
      <c r="F146" s="12">
        <f>YEAR(SalesDataTable[[#This Row],[Order Date]])</f>
        <v>2026</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05">
      <c r="A147" s="2">
        <v>2149</v>
      </c>
      <c r="B147" s="3">
        <v>46053</v>
      </c>
      <c r="C147" s="12" t="str">
        <f>"Q"&amp; ROUNDUP(MONTH(SalesDataTable[[#This Row],[Order Date]])/3,0)</f>
        <v>Q1</v>
      </c>
      <c r="D147" s="3" t="str">
        <f>TEXT(SalesDataTable[[#This Row],[Order Date]],"MMM")</f>
        <v>Jan</v>
      </c>
      <c r="E147" s="15">
        <f>MONTH(SalesDataTable[[#This Row],[Order Date]])</f>
        <v>1</v>
      </c>
      <c r="F147" s="12">
        <f>YEAR(SalesDataTable[[#This Row],[Order Date]])</f>
        <v>2026</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05">
      <c r="A148" s="2">
        <v>2593</v>
      </c>
      <c r="B148" s="3">
        <v>46053</v>
      </c>
      <c r="C148" s="12" t="str">
        <f>"Q"&amp; ROUNDUP(MONTH(SalesDataTable[[#This Row],[Order Date]])/3,0)</f>
        <v>Q1</v>
      </c>
      <c r="D148" s="3" t="str">
        <f>TEXT(SalesDataTable[[#This Row],[Order Date]],"MMM")</f>
        <v>Jan</v>
      </c>
      <c r="E148" s="15">
        <f>MONTH(SalesDataTable[[#This Row],[Order Date]])</f>
        <v>1</v>
      </c>
      <c r="F148" s="12">
        <f>YEAR(SalesDataTable[[#This Row],[Order Date]])</f>
        <v>2026</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05">
      <c r="A149" s="2">
        <v>2659</v>
      </c>
      <c r="B149" s="3">
        <v>46053</v>
      </c>
      <c r="C149" s="12" t="str">
        <f>"Q"&amp; ROUNDUP(MONTH(SalesDataTable[[#This Row],[Order Date]])/3,0)</f>
        <v>Q1</v>
      </c>
      <c r="D149" s="3" t="str">
        <f>TEXT(SalesDataTable[[#This Row],[Order Date]],"MMM")</f>
        <v>Jan</v>
      </c>
      <c r="E149" s="15">
        <f>MONTH(SalesDataTable[[#This Row],[Order Date]])</f>
        <v>1</v>
      </c>
      <c r="F149" s="12">
        <f>YEAR(SalesDataTable[[#This Row],[Order Date]])</f>
        <v>2026</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05">
      <c r="A150" s="2">
        <v>3496</v>
      </c>
      <c r="B150" s="3">
        <v>46053</v>
      </c>
      <c r="C150" s="12" t="str">
        <f>"Q"&amp; ROUNDUP(MONTH(SalesDataTable[[#This Row],[Order Date]])/3,0)</f>
        <v>Q1</v>
      </c>
      <c r="D150" s="3" t="str">
        <f>TEXT(SalesDataTable[[#This Row],[Order Date]],"MMM")</f>
        <v>Jan</v>
      </c>
      <c r="E150" s="15">
        <f>MONTH(SalesDataTable[[#This Row],[Order Date]])</f>
        <v>1</v>
      </c>
      <c r="F150" s="12">
        <f>YEAR(SalesDataTable[[#This Row],[Order Date]])</f>
        <v>2026</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05">
      <c r="A151" s="2">
        <v>3889</v>
      </c>
      <c r="B151" s="3">
        <v>46053</v>
      </c>
      <c r="C151" s="12" t="str">
        <f>"Q"&amp; ROUNDUP(MONTH(SalesDataTable[[#This Row],[Order Date]])/3,0)</f>
        <v>Q1</v>
      </c>
      <c r="D151" s="3" t="str">
        <f>TEXT(SalesDataTable[[#This Row],[Order Date]],"MMM")</f>
        <v>Jan</v>
      </c>
      <c r="E151" s="15">
        <f>MONTH(SalesDataTable[[#This Row],[Order Date]])</f>
        <v>1</v>
      </c>
      <c r="F151" s="12">
        <f>YEAR(SalesDataTable[[#This Row],[Order Date]])</f>
        <v>2026</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05">
      <c r="A152" s="2">
        <v>1432</v>
      </c>
      <c r="B152" s="3">
        <v>46054</v>
      </c>
      <c r="C152" s="12" t="str">
        <f>"Q"&amp; ROUNDUP(MONTH(SalesDataTable[[#This Row],[Order Date]])/3,0)</f>
        <v>Q1</v>
      </c>
      <c r="D152" s="3" t="str">
        <f>TEXT(SalesDataTable[[#This Row],[Order Date]],"MMM")</f>
        <v>Feb</v>
      </c>
      <c r="E152" s="15">
        <f>MONTH(SalesDataTable[[#This Row],[Order Date]])</f>
        <v>2</v>
      </c>
      <c r="F152" s="12">
        <f>YEAR(SalesDataTable[[#This Row],[Order Date]])</f>
        <v>2026</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05">
      <c r="A153" s="2">
        <v>1778</v>
      </c>
      <c r="B153" s="3">
        <v>46054</v>
      </c>
      <c r="C153" s="12" t="str">
        <f>"Q"&amp; ROUNDUP(MONTH(SalesDataTable[[#This Row],[Order Date]])/3,0)</f>
        <v>Q1</v>
      </c>
      <c r="D153" s="3" t="str">
        <f>TEXT(SalesDataTable[[#This Row],[Order Date]],"MMM")</f>
        <v>Feb</v>
      </c>
      <c r="E153" s="15">
        <f>MONTH(SalesDataTable[[#This Row],[Order Date]])</f>
        <v>2</v>
      </c>
      <c r="F153" s="12">
        <f>YEAR(SalesDataTable[[#This Row],[Order Date]])</f>
        <v>2026</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05">
      <c r="A154" s="2">
        <v>2047</v>
      </c>
      <c r="B154" s="3">
        <v>46054</v>
      </c>
      <c r="C154" s="12" t="str">
        <f>"Q"&amp; ROUNDUP(MONTH(SalesDataTable[[#This Row],[Order Date]])/3,0)</f>
        <v>Q1</v>
      </c>
      <c r="D154" s="3" t="str">
        <f>TEXT(SalesDataTable[[#This Row],[Order Date]],"MMM")</f>
        <v>Feb</v>
      </c>
      <c r="E154" s="15">
        <f>MONTH(SalesDataTable[[#This Row],[Order Date]])</f>
        <v>2</v>
      </c>
      <c r="F154" s="12">
        <f>YEAR(SalesDataTable[[#This Row],[Order Date]])</f>
        <v>2026</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05">
      <c r="A155" s="2">
        <v>2668</v>
      </c>
      <c r="B155" s="3">
        <v>46054</v>
      </c>
      <c r="C155" s="12" t="str">
        <f>"Q"&amp; ROUNDUP(MONTH(SalesDataTable[[#This Row],[Order Date]])/3,0)</f>
        <v>Q1</v>
      </c>
      <c r="D155" s="3" t="str">
        <f>TEXT(SalesDataTable[[#This Row],[Order Date]],"MMM")</f>
        <v>Feb</v>
      </c>
      <c r="E155" s="15">
        <f>MONTH(SalesDataTable[[#This Row],[Order Date]])</f>
        <v>2</v>
      </c>
      <c r="F155" s="12">
        <f>YEAR(SalesDataTable[[#This Row],[Order Date]])</f>
        <v>2026</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05">
      <c r="A156" s="2">
        <v>2706</v>
      </c>
      <c r="B156" s="3">
        <v>46054</v>
      </c>
      <c r="C156" s="12" t="str">
        <f>"Q"&amp; ROUNDUP(MONTH(SalesDataTable[[#This Row],[Order Date]])/3,0)</f>
        <v>Q1</v>
      </c>
      <c r="D156" s="3" t="str">
        <f>TEXT(SalesDataTable[[#This Row],[Order Date]],"MMM")</f>
        <v>Feb</v>
      </c>
      <c r="E156" s="15">
        <f>MONTH(SalesDataTable[[#This Row],[Order Date]])</f>
        <v>2</v>
      </c>
      <c r="F156" s="12">
        <f>YEAR(SalesDataTable[[#This Row],[Order Date]])</f>
        <v>2026</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05">
      <c r="A157" s="2">
        <v>2940</v>
      </c>
      <c r="B157" s="3">
        <v>46054</v>
      </c>
      <c r="C157" s="12" t="str">
        <f>"Q"&amp; ROUNDUP(MONTH(SalesDataTable[[#This Row],[Order Date]])/3,0)</f>
        <v>Q1</v>
      </c>
      <c r="D157" s="3" t="str">
        <f>TEXT(SalesDataTable[[#This Row],[Order Date]],"MMM")</f>
        <v>Feb</v>
      </c>
      <c r="E157" s="15">
        <f>MONTH(SalesDataTable[[#This Row],[Order Date]])</f>
        <v>2</v>
      </c>
      <c r="F157" s="12">
        <f>YEAR(SalesDataTable[[#This Row],[Order Date]])</f>
        <v>2026</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05">
      <c r="A158" s="2">
        <v>1263</v>
      </c>
      <c r="B158" s="3">
        <v>46055</v>
      </c>
      <c r="C158" s="12" t="str">
        <f>"Q"&amp; ROUNDUP(MONTH(SalesDataTable[[#This Row],[Order Date]])/3,0)</f>
        <v>Q1</v>
      </c>
      <c r="D158" s="3" t="str">
        <f>TEXT(SalesDataTable[[#This Row],[Order Date]],"MMM")</f>
        <v>Feb</v>
      </c>
      <c r="E158" s="15">
        <f>MONTH(SalesDataTable[[#This Row],[Order Date]])</f>
        <v>2</v>
      </c>
      <c r="F158" s="12">
        <f>YEAR(SalesDataTable[[#This Row],[Order Date]])</f>
        <v>2026</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05">
      <c r="A159" s="2">
        <v>1641</v>
      </c>
      <c r="B159" s="3">
        <v>46055</v>
      </c>
      <c r="C159" s="12" t="str">
        <f>"Q"&amp; ROUNDUP(MONTH(SalesDataTable[[#This Row],[Order Date]])/3,0)</f>
        <v>Q1</v>
      </c>
      <c r="D159" s="3" t="str">
        <f>TEXT(SalesDataTable[[#This Row],[Order Date]],"MMM")</f>
        <v>Feb</v>
      </c>
      <c r="E159" s="15">
        <f>MONTH(SalesDataTable[[#This Row],[Order Date]])</f>
        <v>2</v>
      </c>
      <c r="F159" s="12">
        <f>YEAR(SalesDataTable[[#This Row],[Order Date]])</f>
        <v>2026</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05">
      <c r="A160" s="2">
        <v>2014</v>
      </c>
      <c r="B160" s="3">
        <v>46055</v>
      </c>
      <c r="C160" s="12" t="str">
        <f>"Q"&amp; ROUNDUP(MONTH(SalesDataTable[[#This Row],[Order Date]])/3,0)</f>
        <v>Q1</v>
      </c>
      <c r="D160" s="3" t="str">
        <f>TEXT(SalesDataTable[[#This Row],[Order Date]],"MMM")</f>
        <v>Feb</v>
      </c>
      <c r="E160" s="15">
        <f>MONTH(SalesDataTable[[#This Row],[Order Date]])</f>
        <v>2</v>
      </c>
      <c r="F160" s="12">
        <f>YEAR(SalesDataTable[[#This Row],[Order Date]])</f>
        <v>2026</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05">
      <c r="A161" s="2">
        <v>2642</v>
      </c>
      <c r="B161" s="3">
        <v>46055</v>
      </c>
      <c r="C161" s="12" t="str">
        <f>"Q"&amp; ROUNDUP(MONTH(SalesDataTable[[#This Row],[Order Date]])/3,0)</f>
        <v>Q1</v>
      </c>
      <c r="D161" s="3" t="str">
        <f>TEXT(SalesDataTable[[#This Row],[Order Date]],"MMM")</f>
        <v>Feb</v>
      </c>
      <c r="E161" s="15">
        <f>MONTH(SalesDataTable[[#This Row],[Order Date]])</f>
        <v>2</v>
      </c>
      <c r="F161" s="12">
        <f>YEAR(SalesDataTable[[#This Row],[Order Date]])</f>
        <v>2026</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05">
      <c r="A162" s="2">
        <v>2929</v>
      </c>
      <c r="B162" s="3">
        <v>46055</v>
      </c>
      <c r="C162" s="12" t="str">
        <f>"Q"&amp; ROUNDUP(MONTH(SalesDataTable[[#This Row],[Order Date]])/3,0)</f>
        <v>Q1</v>
      </c>
      <c r="D162" s="3" t="str">
        <f>TEXT(SalesDataTable[[#This Row],[Order Date]],"MMM")</f>
        <v>Feb</v>
      </c>
      <c r="E162" s="15">
        <f>MONTH(SalesDataTable[[#This Row],[Order Date]])</f>
        <v>2</v>
      </c>
      <c r="F162" s="12">
        <f>YEAR(SalesDataTable[[#This Row],[Order Date]])</f>
        <v>2026</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05">
      <c r="A163" s="2">
        <v>3855</v>
      </c>
      <c r="B163" s="3">
        <v>46055</v>
      </c>
      <c r="C163" s="12" t="str">
        <f>"Q"&amp; ROUNDUP(MONTH(SalesDataTable[[#This Row],[Order Date]])/3,0)</f>
        <v>Q1</v>
      </c>
      <c r="D163" s="3" t="str">
        <f>TEXT(SalesDataTable[[#This Row],[Order Date]],"MMM")</f>
        <v>Feb</v>
      </c>
      <c r="E163" s="15">
        <f>MONTH(SalesDataTable[[#This Row],[Order Date]])</f>
        <v>2</v>
      </c>
      <c r="F163" s="12">
        <f>YEAR(SalesDataTable[[#This Row],[Order Date]])</f>
        <v>2026</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05">
      <c r="A164" s="2">
        <v>4031</v>
      </c>
      <c r="B164" s="3">
        <v>46055</v>
      </c>
      <c r="C164" s="12" t="str">
        <f>"Q"&amp; ROUNDUP(MONTH(SalesDataTable[[#This Row],[Order Date]])/3,0)</f>
        <v>Q1</v>
      </c>
      <c r="D164" s="3" t="str">
        <f>TEXT(SalesDataTable[[#This Row],[Order Date]],"MMM")</f>
        <v>Feb</v>
      </c>
      <c r="E164" s="15">
        <f>MONTH(SalesDataTable[[#This Row],[Order Date]])</f>
        <v>2</v>
      </c>
      <c r="F164" s="12">
        <f>YEAR(SalesDataTable[[#This Row],[Order Date]])</f>
        <v>2026</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05">
      <c r="A165" s="2">
        <v>2</v>
      </c>
      <c r="B165" s="3">
        <v>46056</v>
      </c>
      <c r="C165" s="12" t="str">
        <f>"Q"&amp; ROUNDUP(MONTH(SalesDataTable[[#This Row],[Order Date]])/3,0)</f>
        <v>Q1</v>
      </c>
      <c r="D165" s="3" t="str">
        <f>TEXT(SalesDataTable[[#This Row],[Order Date]],"MMM")</f>
        <v>Feb</v>
      </c>
      <c r="E165" s="15">
        <f>MONTH(SalesDataTable[[#This Row],[Order Date]])</f>
        <v>2</v>
      </c>
      <c r="F165" s="12">
        <f>YEAR(SalesDataTable[[#This Row],[Order Date]])</f>
        <v>2026</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05">
      <c r="A166" s="2">
        <v>4228</v>
      </c>
      <c r="B166" s="3">
        <v>46056</v>
      </c>
      <c r="C166" s="12" t="str">
        <f>"Q"&amp; ROUNDUP(MONTH(SalesDataTable[[#This Row],[Order Date]])/3,0)</f>
        <v>Q1</v>
      </c>
      <c r="D166" s="3" t="str">
        <f>TEXT(SalesDataTable[[#This Row],[Order Date]],"MMM")</f>
        <v>Feb</v>
      </c>
      <c r="E166" s="15">
        <f>MONTH(SalesDataTable[[#This Row],[Order Date]])</f>
        <v>2</v>
      </c>
      <c r="F166" s="12">
        <f>YEAR(SalesDataTable[[#This Row],[Order Date]])</f>
        <v>2026</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05">
      <c r="A167" s="2">
        <v>928</v>
      </c>
      <c r="B167" s="3">
        <v>46057</v>
      </c>
      <c r="C167" s="12" t="str">
        <f>"Q"&amp; ROUNDUP(MONTH(SalesDataTable[[#This Row],[Order Date]])/3,0)</f>
        <v>Q1</v>
      </c>
      <c r="D167" s="3" t="str">
        <f>TEXT(SalesDataTable[[#This Row],[Order Date]],"MMM")</f>
        <v>Feb</v>
      </c>
      <c r="E167" s="15">
        <f>MONTH(SalesDataTable[[#This Row],[Order Date]])</f>
        <v>2</v>
      </c>
      <c r="F167" s="12">
        <f>YEAR(SalesDataTable[[#This Row],[Order Date]])</f>
        <v>2026</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05">
      <c r="A168" s="2">
        <v>933</v>
      </c>
      <c r="B168" s="3">
        <v>46057</v>
      </c>
      <c r="C168" s="12" t="str">
        <f>"Q"&amp; ROUNDUP(MONTH(SalesDataTable[[#This Row],[Order Date]])/3,0)</f>
        <v>Q1</v>
      </c>
      <c r="D168" s="3" t="str">
        <f>TEXT(SalesDataTable[[#This Row],[Order Date]],"MMM")</f>
        <v>Feb</v>
      </c>
      <c r="E168" s="15">
        <f>MONTH(SalesDataTable[[#This Row],[Order Date]])</f>
        <v>2</v>
      </c>
      <c r="F168" s="12">
        <f>YEAR(SalesDataTable[[#This Row],[Order Date]])</f>
        <v>2026</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05">
      <c r="A169" s="2">
        <v>1646</v>
      </c>
      <c r="B169" s="3">
        <v>46057</v>
      </c>
      <c r="C169" s="12" t="str">
        <f>"Q"&amp; ROUNDUP(MONTH(SalesDataTable[[#This Row],[Order Date]])/3,0)</f>
        <v>Q1</v>
      </c>
      <c r="D169" s="3" t="str">
        <f>TEXT(SalesDataTable[[#This Row],[Order Date]],"MMM")</f>
        <v>Feb</v>
      </c>
      <c r="E169" s="15">
        <f>MONTH(SalesDataTable[[#This Row],[Order Date]])</f>
        <v>2</v>
      </c>
      <c r="F169" s="12">
        <f>YEAR(SalesDataTable[[#This Row],[Order Date]])</f>
        <v>2026</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05">
      <c r="A170" s="2">
        <v>380</v>
      </c>
      <c r="B170" s="3">
        <v>46058</v>
      </c>
      <c r="C170" s="12" t="str">
        <f>"Q"&amp; ROUNDUP(MONTH(SalesDataTable[[#This Row],[Order Date]])/3,0)</f>
        <v>Q1</v>
      </c>
      <c r="D170" s="3" t="str">
        <f>TEXT(SalesDataTable[[#This Row],[Order Date]],"MMM")</f>
        <v>Feb</v>
      </c>
      <c r="E170" s="15">
        <f>MONTH(SalesDataTable[[#This Row],[Order Date]])</f>
        <v>2</v>
      </c>
      <c r="F170" s="12">
        <f>YEAR(SalesDataTable[[#This Row],[Order Date]])</f>
        <v>2026</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05">
      <c r="A171" s="2">
        <v>1723</v>
      </c>
      <c r="B171" s="3">
        <v>46058</v>
      </c>
      <c r="C171" s="12" t="str">
        <f>"Q"&amp; ROUNDUP(MONTH(SalesDataTable[[#This Row],[Order Date]])/3,0)</f>
        <v>Q1</v>
      </c>
      <c r="D171" s="3" t="str">
        <f>TEXT(SalesDataTable[[#This Row],[Order Date]],"MMM")</f>
        <v>Feb</v>
      </c>
      <c r="E171" s="15">
        <f>MONTH(SalesDataTable[[#This Row],[Order Date]])</f>
        <v>2</v>
      </c>
      <c r="F171" s="12">
        <f>YEAR(SalesDataTable[[#This Row],[Order Date]])</f>
        <v>2026</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05">
      <c r="A172" s="2">
        <v>2529</v>
      </c>
      <c r="B172" s="3">
        <v>46058</v>
      </c>
      <c r="C172" s="12" t="str">
        <f>"Q"&amp; ROUNDUP(MONTH(SalesDataTable[[#This Row],[Order Date]])/3,0)</f>
        <v>Q1</v>
      </c>
      <c r="D172" s="3" t="str">
        <f>TEXT(SalesDataTable[[#This Row],[Order Date]],"MMM")</f>
        <v>Feb</v>
      </c>
      <c r="E172" s="15">
        <f>MONTH(SalesDataTable[[#This Row],[Order Date]])</f>
        <v>2</v>
      </c>
      <c r="F172" s="12">
        <f>YEAR(SalesDataTable[[#This Row],[Order Date]])</f>
        <v>2026</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05">
      <c r="A173" s="2">
        <v>2685</v>
      </c>
      <c r="B173" s="3">
        <v>46058</v>
      </c>
      <c r="C173" s="12" t="str">
        <f>"Q"&amp; ROUNDUP(MONTH(SalesDataTable[[#This Row],[Order Date]])/3,0)</f>
        <v>Q1</v>
      </c>
      <c r="D173" s="3" t="str">
        <f>TEXT(SalesDataTable[[#This Row],[Order Date]],"MMM")</f>
        <v>Feb</v>
      </c>
      <c r="E173" s="15">
        <f>MONTH(SalesDataTable[[#This Row],[Order Date]])</f>
        <v>2</v>
      </c>
      <c r="F173" s="12">
        <f>YEAR(SalesDataTable[[#This Row],[Order Date]])</f>
        <v>2026</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05">
      <c r="A174" s="2">
        <v>2793</v>
      </c>
      <c r="B174" s="3">
        <v>46058</v>
      </c>
      <c r="C174" s="12" t="str">
        <f>"Q"&amp; ROUNDUP(MONTH(SalesDataTable[[#This Row],[Order Date]])/3,0)</f>
        <v>Q1</v>
      </c>
      <c r="D174" s="3" t="str">
        <f>TEXT(SalesDataTable[[#This Row],[Order Date]],"MMM")</f>
        <v>Feb</v>
      </c>
      <c r="E174" s="15">
        <f>MONTH(SalesDataTable[[#This Row],[Order Date]])</f>
        <v>2</v>
      </c>
      <c r="F174" s="12">
        <f>YEAR(SalesDataTable[[#This Row],[Order Date]])</f>
        <v>2026</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05">
      <c r="A175" s="2">
        <v>346</v>
      </c>
      <c r="B175" s="3">
        <v>46059</v>
      </c>
      <c r="C175" s="12" t="str">
        <f>"Q"&amp; ROUNDUP(MONTH(SalesDataTable[[#This Row],[Order Date]])/3,0)</f>
        <v>Q1</v>
      </c>
      <c r="D175" s="3" t="str">
        <f>TEXT(SalesDataTable[[#This Row],[Order Date]],"MMM")</f>
        <v>Feb</v>
      </c>
      <c r="E175" s="15">
        <f>MONTH(SalesDataTable[[#This Row],[Order Date]])</f>
        <v>2</v>
      </c>
      <c r="F175" s="12">
        <f>YEAR(SalesDataTable[[#This Row],[Order Date]])</f>
        <v>2026</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05">
      <c r="A176" s="2">
        <v>539</v>
      </c>
      <c r="B176" s="3">
        <v>46059</v>
      </c>
      <c r="C176" s="12" t="str">
        <f>"Q"&amp; ROUNDUP(MONTH(SalesDataTable[[#This Row],[Order Date]])/3,0)</f>
        <v>Q1</v>
      </c>
      <c r="D176" s="3" t="str">
        <f>TEXT(SalesDataTable[[#This Row],[Order Date]],"MMM")</f>
        <v>Feb</v>
      </c>
      <c r="E176" s="15">
        <f>MONTH(SalesDataTable[[#This Row],[Order Date]])</f>
        <v>2</v>
      </c>
      <c r="F176" s="12">
        <f>YEAR(SalesDataTable[[#This Row],[Order Date]])</f>
        <v>2026</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05">
      <c r="A177" s="2">
        <v>1368</v>
      </c>
      <c r="B177" s="3">
        <v>46059</v>
      </c>
      <c r="C177" s="12" t="str">
        <f>"Q"&amp; ROUNDUP(MONTH(SalesDataTable[[#This Row],[Order Date]])/3,0)</f>
        <v>Q1</v>
      </c>
      <c r="D177" s="3" t="str">
        <f>TEXT(SalesDataTable[[#This Row],[Order Date]],"MMM")</f>
        <v>Feb</v>
      </c>
      <c r="E177" s="15">
        <f>MONTH(SalesDataTable[[#This Row],[Order Date]])</f>
        <v>2</v>
      </c>
      <c r="F177" s="12">
        <f>YEAR(SalesDataTable[[#This Row],[Order Date]])</f>
        <v>2026</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05">
      <c r="A178" s="2">
        <v>3506</v>
      </c>
      <c r="B178" s="3">
        <v>46059</v>
      </c>
      <c r="C178" s="12" t="str">
        <f>"Q"&amp; ROUNDUP(MONTH(SalesDataTable[[#This Row],[Order Date]])/3,0)</f>
        <v>Q1</v>
      </c>
      <c r="D178" s="3" t="str">
        <f>TEXT(SalesDataTable[[#This Row],[Order Date]],"MMM")</f>
        <v>Feb</v>
      </c>
      <c r="E178" s="15">
        <f>MONTH(SalesDataTable[[#This Row],[Order Date]])</f>
        <v>2</v>
      </c>
      <c r="F178" s="12">
        <f>YEAR(SalesDataTable[[#This Row],[Order Date]])</f>
        <v>2026</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05">
      <c r="A179" s="2">
        <v>1314</v>
      </c>
      <c r="B179" s="3">
        <v>46060</v>
      </c>
      <c r="C179" s="12" t="str">
        <f>"Q"&amp; ROUNDUP(MONTH(SalesDataTable[[#This Row],[Order Date]])/3,0)</f>
        <v>Q1</v>
      </c>
      <c r="D179" s="3" t="str">
        <f>TEXT(SalesDataTable[[#This Row],[Order Date]],"MMM")</f>
        <v>Feb</v>
      </c>
      <c r="E179" s="15">
        <f>MONTH(SalesDataTable[[#This Row],[Order Date]])</f>
        <v>2</v>
      </c>
      <c r="F179" s="12">
        <f>YEAR(SalesDataTable[[#This Row],[Order Date]])</f>
        <v>2026</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05">
      <c r="A180" s="2">
        <v>2092</v>
      </c>
      <c r="B180" s="3">
        <v>46060</v>
      </c>
      <c r="C180" s="12" t="str">
        <f>"Q"&amp; ROUNDUP(MONTH(SalesDataTable[[#This Row],[Order Date]])/3,0)</f>
        <v>Q1</v>
      </c>
      <c r="D180" s="3" t="str">
        <f>TEXT(SalesDataTable[[#This Row],[Order Date]],"MMM")</f>
        <v>Feb</v>
      </c>
      <c r="E180" s="15">
        <f>MONTH(SalesDataTable[[#This Row],[Order Date]])</f>
        <v>2</v>
      </c>
      <c r="F180" s="12">
        <f>YEAR(SalesDataTable[[#This Row],[Order Date]])</f>
        <v>2026</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05">
      <c r="A181" s="2">
        <v>5083</v>
      </c>
      <c r="B181" s="3">
        <v>46060</v>
      </c>
      <c r="C181" s="12" t="str">
        <f>"Q"&amp; ROUNDUP(MONTH(SalesDataTable[[#This Row],[Order Date]])/3,0)</f>
        <v>Q1</v>
      </c>
      <c r="D181" s="3" t="str">
        <f>TEXT(SalesDataTable[[#This Row],[Order Date]],"MMM")</f>
        <v>Feb</v>
      </c>
      <c r="E181" s="15">
        <f>MONTH(SalesDataTable[[#This Row],[Order Date]])</f>
        <v>2</v>
      </c>
      <c r="F181" s="12">
        <f>YEAR(SalesDataTable[[#This Row],[Order Date]])</f>
        <v>2026</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05">
      <c r="A182" s="2">
        <v>582</v>
      </c>
      <c r="B182" s="3">
        <v>46061</v>
      </c>
      <c r="C182" s="12" t="str">
        <f>"Q"&amp; ROUNDUP(MONTH(SalesDataTable[[#This Row],[Order Date]])/3,0)</f>
        <v>Q1</v>
      </c>
      <c r="D182" s="3" t="str">
        <f>TEXT(SalesDataTable[[#This Row],[Order Date]],"MMM")</f>
        <v>Feb</v>
      </c>
      <c r="E182" s="15">
        <f>MONTH(SalesDataTable[[#This Row],[Order Date]])</f>
        <v>2</v>
      </c>
      <c r="F182" s="12">
        <f>YEAR(SalesDataTable[[#This Row],[Order Date]])</f>
        <v>2026</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05">
      <c r="A183" s="2">
        <v>902</v>
      </c>
      <c r="B183" s="3">
        <v>46061</v>
      </c>
      <c r="C183" s="12" t="str">
        <f>"Q"&amp; ROUNDUP(MONTH(SalesDataTable[[#This Row],[Order Date]])/3,0)</f>
        <v>Q1</v>
      </c>
      <c r="D183" s="3" t="str">
        <f>TEXT(SalesDataTable[[#This Row],[Order Date]],"MMM")</f>
        <v>Feb</v>
      </c>
      <c r="E183" s="15">
        <f>MONTH(SalesDataTable[[#This Row],[Order Date]])</f>
        <v>2</v>
      </c>
      <c r="F183" s="12">
        <f>YEAR(SalesDataTable[[#This Row],[Order Date]])</f>
        <v>2026</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05">
      <c r="A184" s="2">
        <v>2396</v>
      </c>
      <c r="B184" s="3">
        <v>46061</v>
      </c>
      <c r="C184" s="12" t="str">
        <f>"Q"&amp; ROUNDUP(MONTH(SalesDataTable[[#This Row],[Order Date]])/3,0)</f>
        <v>Q1</v>
      </c>
      <c r="D184" s="3" t="str">
        <f>TEXT(SalesDataTable[[#This Row],[Order Date]],"MMM")</f>
        <v>Feb</v>
      </c>
      <c r="E184" s="15">
        <f>MONTH(SalesDataTable[[#This Row],[Order Date]])</f>
        <v>2</v>
      </c>
      <c r="F184" s="12">
        <f>YEAR(SalesDataTable[[#This Row],[Order Date]])</f>
        <v>2026</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05">
      <c r="A185" s="2">
        <v>2494</v>
      </c>
      <c r="B185" s="3">
        <v>46061</v>
      </c>
      <c r="C185" s="12" t="str">
        <f>"Q"&amp; ROUNDUP(MONTH(SalesDataTable[[#This Row],[Order Date]])/3,0)</f>
        <v>Q1</v>
      </c>
      <c r="D185" s="3" t="str">
        <f>TEXT(SalesDataTable[[#This Row],[Order Date]],"MMM")</f>
        <v>Feb</v>
      </c>
      <c r="E185" s="15">
        <f>MONTH(SalesDataTable[[#This Row],[Order Date]])</f>
        <v>2</v>
      </c>
      <c r="F185" s="12">
        <f>YEAR(SalesDataTable[[#This Row],[Order Date]])</f>
        <v>2026</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05">
      <c r="A186" s="2">
        <v>2925</v>
      </c>
      <c r="B186" s="3">
        <v>46061</v>
      </c>
      <c r="C186" s="12" t="str">
        <f>"Q"&amp; ROUNDUP(MONTH(SalesDataTable[[#This Row],[Order Date]])/3,0)</f>
        <v>Q1</v>
      </c>
      <c r="D186" s="3" t="str">
        <f>TEXT(SalesDataTable[[#This Row],[Order Date]],"MMM")</f>
        <v>Feb</v>
      </c>
      <c r="E186" s="15">
        <f>MONTH(SalesDataTable[[#This Row],[Order Date]])</f>
        <v>2</v>
      </c>
      <c r="F186" s="12">
        <f>YEAR(SalesDataTable[[#This Row],[Order Date]])</f>
        <v>2026</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05">
      <c r="A187" s="2">
        <v>3614</v>
      </c>
      <c r="B187" s="3">
        <v>46061</v>
      </c>
      <c r="C187" s="12" t="str">
        <f>"Q"&amp; ROUNDUP(MONTH(SalesDataTable[[#This Row],[Order Date]])/3,0)</f>
        <v>Q1</v>
      </c>
      <c r="D187" s="3" t="str">
        <f>TEXT(SalesDataTable[[#This Row],[Order Date]],"MMM")</f>
        <v>Feb</v>
      </c>
      <c r="E187" s="15">
        <f>MONTH(SalesDataTable[[#This Row],[Order Date]])</f>
        <v>2</v>
      </c>
      <c r="F187" s="12">
        <f>YEAR(SalesDataTable[[#This Row],[Order Date]])</f>
        <v>2026</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05">
      <c r="A188" s="2">
        <v>4360</v>
      </c>
      <c r="B188" s="3">
        <v>46061</v>
      </c>
      <c r="C188" s="12" t="str">
        <f>"Q"&amp; ROUNDUP(MONTH(SalesDataTable[[#This Row],[Order Date]])/3,0)</f>
        <v>Q1</v>
      </c>
      <c r="D188" s="3" t="str">
        <f>TEXT(SalesDataTable[[#This Row],[Order Date]],"MMM")</f>
        <v>Feb</v>
      </c>
      <c r="E188" s="15">
        <f>MONTH(SalesDataTable[[#This Row],[Order Date]])</f>
        <v>2</v>
      </c>
      <c r="F188" s="12">
        <f>YEAR(SalesDataTable[[#This Row],[Order Date]])</f>
        <v>2026</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05">
      <c r="A189" s="2">
        <v>4582</v>
      </c>
      <c r="B189" s="3">
        <v>46061</v>
      </c>
      <c r="C189" s="12" t="str">
        <f>"Q"&amp; ROUNDUP(MONTH(SalesDataTable[[#This Row],[Order Date]])/3,0)</f>
        <v>Q1</v>
      </c>
      <c r="D189" s="3" t="str">
        <f>TEXT(SalesDataTable[[#This Row],[Order Date]],"MMM")</f>
        <v>Feb</v>
      </c>
      <c r="E189" s="15">
        <f>MONTH(SalesDataTable[[#This Row],[Order Date]])</f>
        <v>2</v>
      </c>
      <c r="F189" s="12">
        <f>YEAR(SalesDataTable[[#This Row],[Order Date]])</f>
        <v>2026</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05">
      <c r="A190" s="2">
        <v>4381</v>
      </c>
      <c r="B190" s="3">
        <v>46062</v>
      </c>
      <c r="C190" s="12" t="str">
        <f>"Q"&amp; ROUNDUP(MONTH(SalesDataTable[[#This Row],[Order Date]])/3,0)</f>
        <v>Q1</v>
      </c>
      <c r="D190" s="3" t="str">
        <f>TEXT(SalesDataTable[[#This Row],[Order Date]],"MMM")</f>
        <v>Feb</v>
      </c>
      <c r="E190" s="15">
        <f>MONTH(SalesDataTable[[#This Row],[Order Date]])</f>
        <v>2</v>
      </c>
      <c r="F190" s="12">
        <f>YEAR(SalesDataTable[[#This Row],[Order Date]])</f>
        <v>2026</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05">
      <c r="A191" s="2">
        <v>4964</v>
      </c>
      <c r="B191" s="3">
        <v>46062</v>
      </c>
      <c r="C191" s="12" t="str">
        <f>"Q"&amp; ROUNDUP(MONTH(SalesDataTable[[#This Row],[Order Date]])/3,0)</f>
        <v>Q1</v>
      </c>
      <c r="D191" s="3" t="str">
        <f>TEXT(SalesDataTable[[#This Row],[Order Date]],"MMM")</f>
        <v>Feb</v>
      </c>
      <c r="E191" s="15">
        <f>MONTH(SalesDataTable[[#This Row],[Order Date]])</f>
        <v>2</v>
      </c>
      <c r="F191" s="12">
        <f>YEAR(SalesDataTable[[#This Row],[Order Date]])</f>
        <v>2026</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05">
      <c r="A192" s="2">
        <v>255</v>
      </c>
      <c r="B192" s="3">
        <v>46063</v>
      </c>
      <c r="C192" s="12" t="str">
        <f>"Q"&amp; ROUNDUP(MONTH(SalesDataTable[[#This Row],[Order Date]])/3,0)</f>
        <v>Q1</v>
      </c>
      <c r="D192" s="3" t="str">
        <f>TEXT(SalesDataTable[[#This Row],[Order Date]],"MMM")</f>
        <v>Feb</v>
      </c>
      <c r="E192" s="15">
        <f>MONTH(SalesDataTable[[#This Row],[Order Date]])</f>
        <v>2</v>
      </c>
      <c r="F192" s="12">
        <f>YEAR(SalesDataTable[[#This Row],[Order Date]])</f>
        <v>2026</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05">
      <c r="A193" s="2">
        <v>2178</v>
      </c>
      <c r="B193" s="3">
        <v>46063</v>
      </c>
      <c r="C193" s="12" t="str">
        <f>"Q"&amp; ROUNDUP(MONTH(SalesDataTable[[#This Row],[Order Date]])/3,0)</f>
        <v>Q1</v>
      </c>
      <c r="D193" s="3" t="str">
        <f>TEXT(SalesDataTable[[#This Row],[Order Date]],"MMM")</f>
        <v>Feb</v>
      </c>
      <c r="E193" s="15">
        <f>MONTH(SalesDataTable[[#This Row],[Order Date]])</f>
        <v>2</v>
      </c>
      <c r="F193" s="12">
        <f>YEAR(SalesDataTable[[#This Row],[Order Date]])</f>
        <v>2026</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05">
      <c r="A194" s="2">
        <v>3416</v>
      </c>
      <c r="B194" s="3">
        <v>46063</v>
      </c>
      <c r="C194" s="12" t="str">
        <f>"Q"&amp; ROUNDUP(MONTH(SalesDataTable[[#This Row],[Order Date]])/3,0)</f>
        <v>Q1</v>
      </c>
      <c r="D194" s="3" t="str">
        <f>TEXT(SalesDataTable[[#This Row],[Order Date]],"MMM")</f>
        <v>Feb</v>
      </c>
      <c r="E194" s="15">
        <f>MONTH(SalesDataTable[[#This Row],[Order Date]])</f>
        <v>2</v>
      </c>
      <c r="F194" s="12">
        <f>YEAR(SalesDataTable[[#This Row],[Order Date]])</f>
        <v>2026</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05">
      <c r="A195" s="2">
        <v>3854</v>
      </c>
      <c r="B195" s="3">
        <v>46063</v>
      </c>
      <c r="C195" s="12" t="str">
        <f>"Q"&amp; ROUNDUP(MONTH(SalesDataTable[[#This Row],[Order Date]])/3,0)</f>
        <v>Q1</v>
      </c>
      <c r="D195" s="3" t="str">
        <f>TEXT(SalesDataTable[[#This Row],[Order Date]],"MMM")</f>
        <v>Feb</v>
      </c>
      <c r="E195" s="15">
        <f>MONTH(SalesDataTable[[#This Row],[Order Date]])</f>
        <v>2</v>
      </c>
      <c r="F195" s="12">
        <f>YEAR(SalesDataTable[[#This Row],[Order Date]])</f>
        <v>2026</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05">
      <c r="A196" s="2">
        <v>3952</v>
      </c>
      <c r="B196" s="3">
        <v>46063</v>
      </c>
      <c r="C196" s="12" t="str">
        <f>"Q"&amp; ROUNDUP(MONTH(SalesDataTable[[#This Row],[Order Date]])/3,0)</f>
        <v>Q1</v>
      </c>
      <c r="D196" s="3" t="str">
        <f>TEXT(SalesDataTable[[#This Row],[Order Date]],"MMM")</f>
        <v>Feb</v>
      </c>
      <c r="E196" s="15">
        <f>MONTH(SalesDataTable[[#This Row],[Order Date]])</f>
        <v>2</v>
      </c>
      <c r="F196" s="12">
        <f>YEAR(SalesDataTable[[#This Row],[Order Date]])</f>
        <v>2026</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05">
      <c r="A197" s="2">
        <v>4076</v>
      </c>
      <c r="B197" s="3">
        <v>46063</v>
      </c>
      <c r="C197" s="12" t="str">
        <f>"Q"&amp; ROUNDUP(MONTH(SalesDataTable[[#This Row],[Order Date]])/3,0)</f>
        <v>Q1</v>
      </c>
      <c r="D197" s="3" t="str">
        <f>TEXT(SalesDataTable[[#This Row],[Order Date]],"MMM")</f>
        <v>Feb</v>
      </c>
      <c r="E197" s="15">
        <f>MONTH(SalesDataTable[[#This Row],[Order Date]])</f>
        <v>2</v>
      </c>
      <c r="F197" s="12">
        <f>YEAR(SalesDataTable[[#This Row],[Order Date]])</f>
        <v>2026</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05">
      <c r="A198" s="2">
        <v>4156</v>
      </c>
      <c r="B198" s="3">
        <v>46063</v>
      </c>
      <c r="C198" s="12" t="str">
        <f>"Q"&amp; ROUNDUP(MONTH(SalesDataTable[[#This Row],[Order Date]])/3,0)</f>
        <v>Q1</v>
      </c>
      <c r="D198" s="3" t="str">
        <f>TEXT(SalesDataTable[[#This Row],[Order Date]],"MMM")</f>
        <v>Feb</v>
      </c>
      <c r="E198" s="15">
        <f>MONTH(SalesDataTable[[#This Row],[Order Date]])</f>
        <v>2</v>
      </c>
      <c r="F198" s="12">
        <f>YEAR(SalesDataTable[[#This Row],[Order Date]])</f>
        <v>2026</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05">
      <c r="A199" s="2">
        <v>4260</v>
      </c>
      <c r="B199" s="3">
        <v>46063</v>
      </c>
      <c r="C199" s="12" t="str">
        <f>"Q"&amp; ROUNDUP(MONTH(SalesDataTable[[#This Row],[Order Date]])/3,0)</f>
        <v>Q1</v>
      </c>
      <c r="D199" s="3" t="str">
        <f>TEXT(SalesDataTable[[#This Row],[Order Date]],"MMM")</f>
        <v>Feb</v>
      </c>
      <c r="E199" s="15">
        <f>MONTH(SalesDataTable[[#This Row],[Order Date]])</f>
        <v>2</v>
      </c>
      <c r="F199" s="12">
        <f>YEAR(SalesDataTable[[#This Row],[Order Date]])</f>
        <v>2026</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05">
      <c r="A200" s="2">
        <v>4294</v>
      </c>
      <c r="B200" s="3">
        <v>46063</v>
      </c>
      <c r="C200" s="12" t="str">
        <f>"Q"&amp; ROUNDUP(MONTH(SalesDataTable[[#This Row],[Order Date]])/3,0)</f>
        <v>Q1</v>
      </c>
      <c r="D200" s="3" t="str">
        <f>TEXT(SalesDataTable[[#This Row],[Order Date]],"MMM")</f>
        <v>Feb</v>
      </c>
      <c r="E200" s="15">
        <f>MONTH(SalesDataTable[[#This Row],[Order Date]])</f>
        <v>2</v>
      </c>
      <c r="F200" s="12">
        <f>YEAR(SalesDataTable[[#This Row],[Order Date]])</f>
        <v>2026</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05">
      <c r="A201" s="2">
        <v>1019</v>
      </c>
      <c r="B201" s="3">
        <v>46064</v>
      </c>
      <c r="C201" s="12" t="str">
        <f>"Q"&amp; ROUNDUP(MONTH(SalesDataTable[[#This Row],[Order Date]])/3,0)</f>
        <v>Q1</v>
      </c>
      <c r="D201" s="3" t="str">
        <f>TEXT(SalesDataTable[[#This Row],[Order Date]],"MMM")</f>
        <v>Feb</v>
      </c>
      <c r="E201" s="15">
        <f>MONTH(SalesDataTable[[#This Row],[Order Date]])</f>
        <v>2</v>
      </c>
      <c r="F201" s="12">
        <f>YEAR(SalesDataTable[[#This Row],[Order Date]])</f>
        <v>2026</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05">
      <c r="A202" s="2">
        <v>1471</v>
      </c>
      <c r="B202" s="3">
        <v>46064</v>
      </c>
      <c r="C202" s="12" t="str">
        <f>"Q"&amp; ROUNDUP(MONTH(SalesDataTable[[#This Row],[Order Date]])/3,0)</f>
        <v>Q1</v>
      </c>
      <c r="D202" s="3" t="str">
        <f>TEXT(SalesDataTable[[#This Row],[Order Date]],"MMM")</f>
        <v>Feb</v>
      </c>
      <c r="E202" s="15">
        <f>MONTH(SalesDataTable[[#This Row],[Order Date]])</f>
        <v>2</v>
      </c>
      <c r="F202" s="12">
        <f>YEAR(SalesDataTable[[#This Row],[Order Date]])</f>
        <v>2026</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05">
      <c r="A203" s="2">
        <v>2520</v>
      </c>
      <c r="B203" s="3">
        <v>46064</v>
      </c>
      <c r="C203" s="12" t="str">
        <f>"Q"&amp; ROUNDUP(MONTH(SalesDataTable[[#This Row],[Order Date]])/3,0)</f>
        <v>Q1</v>
      </c>
      <c r="D203" s="3" t="str">
        <f>TEXT(SalesDataTable[[#This Row],[Order Date]],"MMM")</f>
        <v>Feb</v>
      </c>
      <c r="E203" s="15">
        <f>MONTH(SalesDataTable[[#This Row],[Order Date]])</f>
        <v>2</v>
      </c>
      <c r="F203" s="12">
        <f>YEAR(SalesDataTable[[#This Row],[Order Date]])</f>
        <v>2026</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05">
      <c r="A204" s="2">
        <v>4649</v>
      </c>
      <c r="B204" s="3">
        <v>46064</v>
      </c>
      <c r="C204" s="12" t="str">
        <f>"Q"&amp; ROUNDUP(MONTH(SalesDataTable[[#This Row],[Order Date]])/3,0)</f>
        <v>Q1</v>
      </c>
      <c r="D204" s="3" t="str">
        <f>TEXT(SalesDataTable[[#This Row],[Order Date]],"MMM")</f>
        <v>Feb</v>
      </c>
      <c r="E204" s="15">
        <f>MONTH(SalesDataTable[[#This Row],[Order Date]])</f>
        <v>2</v>
      </c>
      <c r="F204" s="12">
        <f>YEAR(SalesDataTable[[#This Row],[Order Date]])</f>
        <v>2026</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05">
      <c r="A205" s="2">
        <v>4545</v>
      </c>
      <c r="B205" s="3">
        <v>46065</v>
      </c>
      <c r="C205" s="12" t="str">
        <f>"Q"&amp; ROUNDUP(MONTH(SalesDataTable[[#This Row],[Order Date]])/3,0)</f>
        <v>Q1</v>
      </c>
      <c r="D205" s="3" t="str">
        <f>TEXT(SalesDataTable[[#This Row],[Order Date]],"MMM")</f>
        <v>Feb</v>
      </c>
      <c r="E205" s="15">
        <f>MONTH(SalesDataTable[[#This Row],[Order Date]])</f>
        <v>2</v>
      </c>
      <c r="F205" s="12">
        <f>YEAR(SalesDataTable[[#This Row],[Order Date]])</f>
        <v>2026</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05">
      <c r="A206" s="2">
        <v>285</v>
      </c>
      <c r="B206" s="3">
        <v>46066</v>
      </c>
      <c r="C206" s="12" t="str">
        <f>"Q"&amp; ROUNDUP(MONTH(SalesDataTable[[#This Row],[Order Date]])/3,0)</f>
        <v>Q1</v>
      </c>
      <c r="D206" s="3" t="str">
        <f>TEXT(SalesDataTable[[#This Row],[Order Date]],"MMM")</f>
        <v>Feb</v>
      </c>
      <c r="E206" s="15">
        <f>MONTH(SalesDataTable[[#This Row],[Order Date]])</f>
        <v>2</v>
      </c>
      <c r="F206" s="12">
        <f>YEAR(SalesDataTable[[#This Row],[Order Date]])</f>
        <v>2026</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05">
      <c r="A207" s="2">
        <v>1499</v>
      </c>
      <c r="B207" s="3">
        <v>46066</v>
      </c>
      <c r="C207" s="12" t="str">
        <f>"Q"&amp; ROUNDUP(MONTH(SalesDataTable[[#This Row],[Order Date]])/3,0)</f>
        <v>Q1</v>
      </c>
      <c r="D207" s="3" t="str">
        <f>TEXT(SalesDataTable[[#This Row],[Order Date]],"MMM")</f>
        <v>Feb</v>
      </c>
      <c r="E207" s="15">
        <f>MONTH(SalesDataTable[[#This Row],[Order Date]])</f>
        <v>2</v>
      </c>
      <c r="F207" s="12">
        <f>YEAR(SalesDataTable[[#This Row],[Order Date]])</f>
        <v>2026</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05">
      <c r="A208" s="2">
        <v>2615</v>
      </c>
      <c r="B208" s="3">
        <v>46066</v>
      </c>
      <c r="C208" s="12" t="str">
        <f>"Q"&amp; ROUNDUP(MONTH(SalesDataTable[[#This Row],[Order Date]])/3,0)</f>
        <v>Q1</v>
      </c>
      <c r="D208" s="3" t="str">
        <f>TEXT(SalesDataTable[[#This Row],[Order Date]],"MMM")</f>
        <v>Feb</v>
      </c>
      <c r="E208" s="15">
        <f>MONTH(SalesDataTable[[#This Row],[Order Date]])</f>
        <v>2</v>
      </c>
      <c r="F208" s="12">
        <f>YEAR(SalesDataTable[[#This Row],[Order Date]])</f>
        <v>2026</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05">
      <c r="A209" s="2">
        <v>479</v>
      </c>
      <c r="B209" s="3">
        <v>46067</v>
      </c>
      <c r="C209" s="12" t="str">
        <f>"Q"&amp; ROUNDUP(MONTH(SalesDataTable[[#This Row],[Order Date]])/3,0)</f>
        <v>Q1</v>
      </c>
      <c r="D209" s="3" t="str">
        <f>TEXT(SalesDataTable[[#This Row],[Order Date]],"MMM")</f>
        <v>Feb</v>
      </c>
      <c r="E209" s="15">
        <f>MONTH(SalesDataTable[[#This Row],[Order Date]])</f>
        <v>2</v>
      </c>
      <c r="F209" s="12">
        <f>YEAR(SalesDataTable[[#This Row],[Order Date]])</f>
        <v>2026</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05">
      <c r="A210" s="2">
        <v>4069</v>
      </c>
      <c r="B210" s="3">
        <v>46067</v>
      </c>
      <c r="C210" s="12" t="str">
        <f>"Q"&amp; ROUNDUP(MONTH(SalesDataTable[[#This Row],[Order Date]])/3,0)</f>
        <v>Q1</v>
      </c>
      <c r="D210" s="3" t="str">
        <f>TEXT(SalesDataTable[[#This Row],[Order Date]],"MMM")</f>
        <v>Feb</v>
      </c>
      <c r="E210" s="15">
        <f>MONTH(SalesDataTable[[#This Row],[Order Date]])</f>
        <v>2</v>
      </c>
      <c r="F210" s="12">
        <f>YEAR(SalesDataTable[[#This Row],[Order Date]])</f>
        <v>2026</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05">
      <c r="A211" s="2">
        <v>4588</v>
      </c>
      <c r="B211" s="3">
        <v>46067</v>
      </c>
      <c r="C211" s="12" t="str">
        <f>"Q"&amp; ROUNDUP(MONTH(SalesDataTable[[#This Row],[Order Date]])/3,0)</f>
        <v>Q1</v>
      </c>
      <c r="D211" s="3" t="str">
        <f>TEXT(SalesDataTable[[#This Row],[Order Date]],"MMM")</f>
        <v>Feb</v>
      </c>
      <c r="E211" s="15">
        <f>MONTH(SalesDataTable[[#This Row],[Order Date]])</f>
        <v>2</v>
      </c>
      <c r="F211" s="12">
        <f>YEAR(SalesDataTable[[#This Row],[Order Date]])</f>
        <v>2026</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05">
      <c r="A212" s="2">
        <v>14</v>
      </c>
      <c r="B212" s="3">
        <v>46068</v>
      </c>
      <c r="C212" s="12" t="str">
        <f>"Q"&amp; ROUNDUP(MONTH(SalesDataTable[[#This Row],[Order Date]])/3,0)</f>
        <v>Q1</v>
      </c>
      <c r="D212" s="3" t="str">
        <f>TEXT(SalesDataTable[[#This Row],[Order Date]],"MMM")</f>
        <v>Feb</v>
      </c>
      <c r="E212" s="15">
        <f>MONTH(SalesDataTable[[#This Row],[Order Date]])</f>
        <v>2</v>
      </c>
      <c r="F212" s="12">
        <f>YEAR(SalesDataTable[[#This Row],[Order Date]])</f>
        <v>2026</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05">
      <c r="A213" s="2">
        <v>303</v>
      </c>
      <c r="B213" s="3">
        <v>46068</v>
      </c>
      <c r="C213" s="12" t="str">
        <f>"Q"&amp; ROUNDUP(MONTH(SalesDataTable[[#This Row],[Order Date]])/3,0)</f>
        <v>Q1</v>
      </c>
      <c r="D213" s="3" t="str">
        <f>TEXT(SalesDataTable[[#This Row],[Order Date]],"MMM")</f>
        <v>Feb</v>
      </c>
      <c r="E213" s="15">
        <f>MONTH(SalesDataTable[[#This Row],[Order Date]])</f>
        <v>2</v>
      </c>
      <c r="F213" s="12">
        <f>YEAR(SalesDataTable[[#This Row],[Order Date]])</f>
        <v>2026</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05">
      <c r="A214" s="2">
        <v>1197</v>
      </c>
      <c r="B214" s="3">
        <v>46069</v>
      </c>
      <c r="C214" s="12" t="str">
        <f>"Q"&amp; ROUNDUP(MONTH(SalesDataTable[[#This Row],[Order Date]])/3,0)</f>
        <v>Q1</v>
      </c>
      <c r="D214" s="3" t="str">
        <f>TEXT(SalesDataTable[[#This Row],[Order Date]],"MMM")</f>
        <v>Feb</v>
      </c>
      <c r="E214" s="15">
        <f>MONTH(SalesDataTable[[#This Row],[Order Date]])</f>
        <v>2</v>
      </c>
      <c r="F214" s="12">
        <f>YEAR(SalesDataTable[[#This Row],[Order Date]])</f>
        <v>2026</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05">
      <c r="A215" s="2">
        <v>2714</v>
      </c>
      <c r="B215" s="3">
        <v>46069</v>
      </c>
      <c r="C215" s="12" t="str">
        <f>"Q"&amp; ROUNDUP(MONTH(SalesDataTable[[#This Row],[Order Date]])/3,0)</f>
        <v>Q1</v>
      </c>
      <c r="D215" s="3" t="str">
        <f>TEXT(SalesDataTable[[#This Row],[Order Date]],"MMM")</f>
        <v>Feb</v>
      </c>
      <c r="E215" s="15">
        <f>MONTH(SalesDataTable[[#This Row],[Order Date]])</f>
        <v>2</v>
      </c>
      <c r="F215" s="12">
        <f>YEAR(SalesDataTable[[#This Row],[Order Date]])</f>
        <v>2026</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05">
      <c r="A216" s="2">
        <v>2753</v>
      </c>
      <c r="B216" s="3">
        <v>46069</v>
      </c>
      <c r="C216" s="12" t="str">
        <f>"Q"&amp; ROUNDUP(MONTH(SalesDataTable[[#This Row],[Order Date]])/3,0)</f>
        <v>Q1</v>
      </c>
      <c r="D216" s="3" t="str">
        <f>TEXT(SalesDataTable[[#This Row],[Order Date]],"MMM")</f>
        <v>Feb</v>
      </c>
      <c r="E216" s="15">
        <f>MONTH(SalesDataTable[[#This Row],[Order Date]])</f>
        <v>2</v>
      </c>
      <c r="F216" s="12">
        <f>YEAR(SalesDataTable[[#This Row],[Order Date]])</f>
        <v>2026</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05">
      <c r="A217" s="2">
        <v>3901</v>
      </c>
      <c r="B217" s="3">
        <v>46069</v>
      </c>
      <c r="C217" s="12" t="str">
        <f>"Q"&amp; ROUNDUP(MONTH(SalesDataTable[[#This Row],[Order Date]])/3,0)</f>
        <v>Q1</v>
      </c>
      <c r="D217" s="3" t="str">
        <f>TEXT(SalesDataTable[[#This Row],[Order Date]],"MMM")</f>
        <v>Feb</v>
      </c>
      <c r="E217" s="15">
        <f>MONTH(SalesDataTable[[#This Row],[Order Date]])</f>
        <v>2</v>
      </c>
      <c r="F217" s="12">
        <f>YEAR(SalesDataTable[[#This Row],[Order Date]])</f>
        <v>2026</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05">
      <c r="A218" s="2">
        <v>594</v>
      </c>
      <c r="B218" s="3">
        <v>46070</v>
      </c>
      <c r="C218" s="12" t="str">
        <f>"Q"&amp; ROUNDUP(MONTH(SalesDataTable[[#This Row],[Order Date]])/3,0)</f>
        <v>Q1</v>
      </c>
      <c r="D218" s="3" t="str">
        <f>TEXT(SalesDataTable[[#This Row],[Order Date]],"MMM")</f>
        <v>Feb</v>
      </c>
      <c r="E218" s="15">
        <f>MONTH(SalesDataTable[[#This Row],[Order Date]])</f>
        <v>2</v>
      </c>
      <c r="F218" s="12">
        <f>YEAR(SalesDataTable[[#This Row],[Order Date]])</f>
        <v>2026</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05">
      <c r="A219" s="2">
        <v>624</v>
      </c>
      <c r="B219" s="3">
        <v>46070</v>
      </c>
      <c r="C219" s="12" t="str">
        <f>"Q"&amp; ROUNDUP(MONTH(SalesDataTable[[#This Row],[Order Date]])/3,0)</f>
        <v>Q1</v>
      </c>
      <c r="D219" s="3" t="str">
        <f>TEXT(SalesDataTable[[#This Row],[Order Date]],"MMM")</f>
        <v>Feb</v>
      </c>
      <c r="E219" s="15">
        <f>MONTH(SalesDataTable[[#This Row],[Order Date]])</f>
        <v>2</v>
      </c>
      <c r="F219" s="12">
        <f>YEAR(SalesDataTable[[#This Row],[Order Date]])</f>
        <v>2026</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05">
      <c r="A220" s="2">
        <v>1013</v>
      </c>
      <c r="B220" s="3">
        <v>46070</v>
      </c>
      <c r="C220" s="12" t="str">
        <f>"Q"&amp; ROUNDUP(MONTH(SalesDataTable[[#This Row],[Order Date]])/3,0)</f>
        <v>Q1</v>
      </c>
      <c r="D220" s="3" t="str">
        <f>TEXT(SalesDataTable[[#This Row],[Order Date]],"MMM")</f>
        <v>Feb</v>
      </c>
      <c r="E220" s="15">
        <f>MONTH(SalesDataTable[[#This Row],[Order Date]])</f>
        <v>2</v>
      </c>
      <c r="F220" s="12">
        <f>YEAR(SalesDataTable[[#This Row],[Order Date]])</f>
        <v>2026</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05">
      <c r="A221" s="2">
        <v>1100</v>
      </c>
      <c r="B221" s="3">
        <v>46070</v>
      </c>
      <c r="C221" s="12" t="str">
        <f>"Q"&amp; ROUNDUP(MONTH(SalesDataTable[[#This Row],[Order Date]])/3,0)</f>
        <v>Q1</v>
      </c>
      <c r="D221" s="3" t="str">
        <f>TEXT(SalesDataTable[[#This Row],[Order Date]],"MMM")</f>
        <v>Feb</v>
      </c>
      <c r="E221" s="15">
        <f>MONTH(SalesDataTable[[#This Row],[Order Date]])</f>
        <v>2</v>
      </c>
      <c r="F221" s="12">
        <f>YEAR(SalesDataTable[[#This Row],[Order Date]])</f>
        <v>2026</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05">
      <c r="A222" s="2">
        <v>2353</v>
      </c>
      <c r="B222" s="3">
        <v>46070</v>
      </c>
      <c r="C222" s="12" t="str">
        <f>"Q"&amp; ROUNDUP(MONTH(SalesDataTable[[#This Row],[Order Date]])/3,0)</f>
        <v>Q1</v>
      </c>
      <c r="D222" s="3" t="str">
        <f>TEXT(SalesDataTable[[#This Row],[Order Date]],"MMM")</f>
        <v>Feb</v>
      </c>
      <c r="E222" s="15">
        <f>MONTH(SalesDataTable[[#This Row],[Order Date]])</f>
        <v>2</v>
      </c>
      <c r="F222" s="12">
        <f>YEAR(SalesDataTable[[#This Row],[Order Date]])</f>
        <v>2026</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05">
      <c r="A223" s="2">
        <v>3020</v>
      </c>
      <c r="B223" s="3">
        <v>46070</v>
      </c>
      <c r="C223" s="12" t="str">
        <f>"Q"&amp; ROUNDUP(MONTH(SalesDataTable[[#This Row],[Order Date]])/3,0)</f>
        <v>Q1</v>
      </c>
      <c r="D223" s="3" t="str">
        <f>TEXT(SalesDataTable[[#This Row],[Order Date]],"MMM")</f>
        <v>Feb</v>
      </c>
      <c r="E223" s="15">
        <f>MONTH(SalesDataTable[[#This Row],[Order Date]])</f>
        <v>2</v>
      </c>
      <c r="F223" s="12">
        <f>YEAR(SalesDataTable[[#This Row],[Order Date]])</f>
        <v>2026</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05">
      <c r="A224" s="2">
        <v>3227</v>
      </c>
      <c r="B224" s="3">
        <v>46070</v>
      </c>
      <c r="C224" s="12" t="str">
        <f>"Q"&amp; ROUNDUP(MONTH(SalesDataTable[[#This Row],[Order Date]])/3,0)</f>
        <v>Q1</v>
      </c>
      <c r="D224" s="3" t="str">
        <f>TEXT(SalesDataTable[[#This Row],[Order Date]],"MMM")</f>
        <v>Feb</v>
      </c>
      <c r="E224" s="15">
        <f>MONTH(SalesDataTable[[#This Row],[Order Date]])</f>
        <v>2</v>
      </c>
      <c r="F224" s="12">
        <f>YEAR(SalesDataTable[[#This Row],[Order Date]])</f>
        <v>2026</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05">
      <c r="A225" s="2">
        <v>3530</v>
      </c>
      <c r="B225" s="3">
        <v>46070</v>
      </c>
      <c r="C225" s="12" t="str">
        <f>"Q"&amp; ROUNDUP(MONTH(SalesDataTable[[#This Row],[Order Date]])/3,0)</f>
        <v>Q1</v>
      </c>
      <c r="D225" s="3" t="str">
        <f>TEXT(SalesDataTable[[#This Row],[Order Date]],"MMM")</f>
        <v>Feb</v>
      </c>
      <c r="E225" s="15">
        <f>MONTH(SalesDataTable[[#This Row],[Order Date]])</f>
        <v>2</v>
      </c>
      <c r="F225" s="12">
        <f>YEAR(SalesDataTable[[#This Row],[Order Date]])</f>
        <v>2026</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05">
      <c r="A226" s="2">
        <v>6</v>
      </c>
      <c r="B226" s="3">
        <v>46071</v>
      </c>
      <c r="C226" s="12" t="str">
        <f>"Q"&amp; ROUNDUP(MONTH(SalesDataTable[[#This Row],[Order Date]])/3,0)</f>
        <v>Q1</v>
      </c>
      <c r="D226" s="3" t="str">
        <f>TEXT(SalesDataTable[[#This Row],[Order Date]],"MMM")</f>
        <v>Feb</v>
      </c>
      <c r="E226" s="15">
        <f>MONTH(SalesDataTable[[#This Row],[Order Date]])</f>
        <v>2</v>
      </c>
      <c r="F226" s="12">
        <f>YEAR(SalesDataTable[[#This Row],[Order Date]])</f>
        <v>2026</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05">
      <c r="A227" s="2">
        <v>2038</v>
      </c>
      <c r="B227" s="3">
        <v>46071</v>
      </c>
      <c r="C227" s="12" t="str">
        <f>"Q"&amp; ROUNDUP(MONTH(SalesDataTable[[#This Row],[Order Date]])/3,0)</f>
        <v>Q1</v>
      </c>
      <c r="D227" s="3" t="str">
        <f>TEXT(SalesDataTable[[#This Row],[Order Date]],"MMM")</f>
        <v>Feb</v>
      </c>
      <c r="E227" s="15">
        <f>MONTH(SalesDataTable[[#This Row],[Order Date]])</f>
        <v>2</v>
      </c>
      <c r="F227" s="12">
        <f>YEAR(SalesDataTable[[#This Row],[Order Date]])</f>
        <v>2026</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05">
      <c r="A228" s="2">
        <v>4104</v>
      </c>
      <c r="B228" s="3">
        <v>46071</v>
      </c>
      <c r="C228" s="12" t="str">
        <f>"Q"&amp; ROUNDUP(MONTH(SalesDataTable[[#This Row],[Order Date]])/3,0)</f>
        <v>Q1</v>
      </c>
      <c r="D228" s="3" t="str">
        <f>TEXT(SalesDataTable[[#This Row],[Order Date]],"MMM")</f>
        <v>Feb</v>
      </c>
      <c r="E228" s="15">
        <f>MONTH(SalesDataTable[[#This Row],[Order Date]])</f>
        <v>2</v>
      </c>
      <c r="F228" s="12">
        <f>YEAR(SalesDataTable[[#This Row],[Order Date]])</f>
        <v>2026</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05">
      <c r="A229" s="2">
        <v>1072</v>
      </c>
      <c r="B229" s="3">
        <v>46072</v>
      </c>
      <c r="C229" s="12" t="str">
        <f>"Q"&amp; ROUNDUP(MONTH(SalesDataTable[[#This Row],[Order Date]])/3,0)</f>
        <v>Q1</v>
      </c>
      <c r="D229" s="3" t="str">
        <f>TEXT(SalesDataTable[[#This Row],[Order Date]],"MMM")</f>
        <v>Feb</v>
      </c>
      <c r="E229" s="15">
        <f>MONTH(SalesDataTable[[#This Row],[Order Date]])</f>
        <v>2</v>
      </c>
      <c r="F229" s="12">
        <f>YEAR(SalesDataTable[[#This Row],[Order Date]])</f>
        <v>2026</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05">
      <c r="A230" s="2">
        <v>2435</v>
      </c>
      <c r="B230" s="3">
        <v>46072</v>
      </c>
      <c r="C230" s="12" t="str">
        <f>"Q"&amp; ROUNDUP(MONTH(SalesDataTable[[#This Row],[Order Date]])/3,0)</f>
        <v>Q1</v>
      </c>
      <c r="D230" s="3" t="str">
        <f>TEXT(SalesDataTable[[#This Row],[Order Date]],"MMM")</f>
        <v>Feb</v>
      </c>
      <c r="E230" s="15">
        <f>MONTH(SalesDataTable[[#This Row],[Order Date]])</f>
        <v>2</v>
      </c>
      <c r="F230" s="12">
        <f>YEAR(SalesDataTable[[#This Row],[Order Date]])</f>
        <v>2026</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05">
      <c r="A231" s="2">
        <v>4476</v>
      </c>
      <c r="B231" s="3">
        <v>46072</v>
      </c>
      <c r="C231" s="12" t="str">
        <f>"Q"&amp; ROUNDUP(MONTH(SalesDataTable[[#This Row],[Order Date]])/3,0)</f>
        <v>Q1</v>
      </c>
      <c r="D231" s="3" t="str">
        <f>TEXT(SalesDataTable[[#This Row],[Order Date]],"MMM")</f>
        <v>Feb</v>
      </c>
      <c r="E231" s="15">
        <f>MONTH(SalesDataTable[[#This Row],[Order Date]])</f>
        <v>2</v>
      </c>
      <c r="F231" s="12">
        <f>YEAR(SalesDataTable[[#This Row],[Order Date]])</f>
        <v>2026</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05">
      <c r="A232" s="2">
        <v>174</v>
      </c>
      <c r="B232" s="3">
        <v>46073</v>
      </c>
      <c r="C232" s="12" t="str">
        <f>"Q"&amp; ROUNDUP(MONTH(SalesDataTable[[#This Row],[Order Date]])/3,0)</f>
        <v>Q1</v>
      </c>
      <c r="D232" s="3" t="str">
        <f>TEXT(SalesDataTable[[#This Row],[Order Date]],"MMM")</f>
        <v>Feb</v>
      </c>
      <c r="E232" s="15">
        <f>MONTH(SalesDataTable[[#This Row],[Order Date]])</f>
        <v>2</v>
      </c>
      <c r="F232" s="12">
        <f>YEAR(SalesDataTable[[#This Row],[Order Date]])</f>
        <v>2026</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05">
      <c r="A233" s="2">
        <v>304</v>
      </c>
      <c r="B233" s="3">
        <v>46073</v>
      </c>
      <c r="C233" s="12" t="str">
        <f>"Q"&amp; ROUNDUP(MONTH(SalesDataTable[[#This Row],[Order Date]])/3,0)</f>
        <v>Q1</v>
      </c>
      <c r="D233" s="3" t="str">
        <f>TEXT(SalesDataTable[[#This Row],[Order Date]],"MMM")</f>
        <v>Feb</v>
      </c>
      <c r="E233" s="15">
        <f>MONTH(SalesDataTable[[#This Row],[Order Date]])</f>
        <v>2</v>
      </c>
      <c r="F233" s="12">
        <f>YEAR(SalesDataTable[[#This Row],[Order Date]])</f>
        <v>2026</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05">
      <c r="A234" s="2">
        <v>404</v>
      </c>
      <c r="B234" s="3">
        <v>46073</v>
      </c>
      <c r="C234" s="12" t="str">
        <f>"Q"&amp; ROUNDUP(MONTH(SalesDataTable[[#This Row],[Order Date]])/3,0)</f>
        <v>Q1</v>
      </c>
      <c r="D234" s="3" t="str">
        <f>TEXT(SalesDataTable[[#This Row],[Order Date]],"MMM")</f>
        <v>Feb</v>
      </c>
      <c r="E234" s="15">
        <f>MONTH(SalesDataTable[[#This Row],[Order Date]])</f>
        <v>2</v>
      </c>
      <c r="F234" s="12">
        <f>YEAR(SalesDataTable[[#This Row],[Order Date]])</f>
        <v>2026</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05">
      <c r="A235" s="2">
        <v>675</v>
      </c>
      <c r="B235" s="3">
        <v>46073</v>
      </c>
      <c r="C235" s="12" t="str">
        <f>"Q"&amp; ROUNDUP(MONTH(SalesDataTable[[#This Row],[Order Date]])/3,0)</f>
        <v>Q1</v>
      </c>
      <c r="D235" s="3" t="str">
        <f>TEXT(SalesDataTable[[#This Row],[Order Date]],"MMM")</f>
        <v>Feb</v>
      </c>
      <c r="E235" s="15">
        <f>MONTH(SalesDataTable[[#This Row],[Order Date]])</f>
        <v>2</v>
      </c>
      <c r="F235" s="12">
        <f>YEAR(SalesDataTable[[#This Row],[Order Date]])</f>
        <v>2026</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05">
      <c r="A236" s="2">
        <v>940</v>
      </c>
      <c r="B236" s="3">
        <v>46073</v>
      </c>
      <c r="C236" s="12" t="str">
        <f>"Q"&amp; ROUNDUP(MONTH(SalesDataTable[[#This Row],[Order Date]])/3,0)</f>
        <v>Q1</v>
      </c>
      <c r="D236" s="3" t="str">
        <f>TEXT(SalesDataTable[[#This Row],[Order Date]],"MMM")</f>
        <v>Feb</v>
      </c>
      <c r="E236" s="15">
        <f>MONTH(SalesDataTable[[#This Row],[Order Date]])</f>
        <v>2</v>
      </c>
      <c r="F236" s="12">
        <f>YEAR(SalesDataTable[[#This Row],[Order Date]])</f>
        <v>2026</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05">
      <c r="A237" s="2">
        <v>2375</v>
      </c>
      <c r="B237" s="3">
        <v>46073</v>
      </c>
      <c r="C237" s="12" t="str">
        <f>"Q"&amp; ROUNDUP(MONTH(SalesDataTable[[#This Row],[Order Date]])/3,0)</f>
        <v>Q1</v>
      </c>
      <c r="D237" s="3" t="str">
        <f>TEXT(SalesDataTable[[#This Row],[Order Date]],"MMM")</f>
        <v>Feb</v>
      </c>
      <c r="E237" s="15">
        <f>MONTH(SalesDataTable[[#This Row],[Order Date]])</f>
        <v>2</v>
      </c>
      <c r="F237" s="12">
        <f>YEAR(SalesDataTable[[#This Row],[Order Date]])</f>
        <v>2026</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05">
      <c r="A238" s="2">
        <v>4184</v>
      </c>
      <c r="B238" s="3">
        <v>46073</v>
      </c>
      <c r="C238" s="12" t="str">
        <f>"Q"&amp; ROUNDUP(MONTH(SalesDataTable[[#This Row],[Order Date]])/3,0)</f>
        <v>Q1</v>
      </c>
      <c r="D238" s="3" t="str">
        <f>TEXT(SalesDataTable[[#This Row],[Order Date]],"MMM")</f>
        <v>Feb</v>
      </c>
      <c r="E238" s="15">
        <f>MONTH(SalesDataTable[[#This Row],[Order Date]])</f>
        <v>2</v>
      </c>
      <c r="F238" s="12">
        <f>YEAR(SalesDataTable[[#This Row],[Order Date]])</f>
        <v>2026</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05">
      <c r="A239" s="2">
        <v>4390</v>
      </c>
      <c r="B239" s="3">
        <v>46073</v>
      </c>
      <c r="C239" s="12" t="str">
        <f>"Q"&amp; ROUNDUP(MONTH(SalesDataTable[[#This Row],[Order Date]])/3,0)</f>
        <v>Q1</v>
      </c>
      <c r="D239" s="3" t="str">
        <f>TEXT(SalesDataTable[[#This Row],[Order Date]],"MMM")</f>
        <v>Feb</v>
      </c>
      <c r="E239" s="15">
        <f>MONTH(SalesDataTable[[#This Row],[Order Date]])</f>
        <v>2</v>
      </c>
      <c r="F239" s="12">
        <f>YEAR(SalesDataTable[[#This Row],[Order Date]])</f>
        <v>2026</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05">
      <c r="A240" s="2">
        <v>1475</v>
      </c>
      <c r="B240" s="3">
        <v>46074</v>
      </c>
      <c r="C240" s="12" t="str">
        <f>"Q"&amp; ROUNDUP(MONTH(SalesDataTable[[#This Row],[Order Date]])/3,0)</f>
        <v>Q1</v>
      </c>
      <c r="D240" s="3" t="str">
        <f>TEXT(SalesDataTable[[#This Row],[Order Date]],"MMM")</f>
        <v>Feb</v>
      </c>
      <c r="E240" s="15">
        <f>MONTH(SalesDataTable[[#This Row],[Order Date]])</f>
        <v>2</v>
      </c>
      <c r="F240" s="12">
        <f>YEAR(SalesDataTable[[#This Row],[Order Date]])</f>
        <v>2026</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05">
      <c r="A241" s="2">
        <v>3504</v>
      </c>
      <c r="B241" s="3">
        <v>46074</v>
      </c>
      <c r="C241" s="12" t="str">
        <f>"Q"&amp; ROUNDUP(MONTH(SalesDataTable[[#This Row],[Order Date]])/3,0)</f>
        <v>Q1</v>
      </c>
      <c r="D241" s="3" t="str">
        <f>TEXT(SalesDataTable[[#This Row],[Order Date]],"MMM")</f>
        <v>Feb</v>
      </c>
      <c r="E241" s="15">
        <f>MONTH(SalesDataTable[[#This Row],[Order Date]])</f>
        <v>2</v>
      </c>
      <c r="F241" s="12">
        <f>YEAR(SalesDataTable[[#This Row],[Order Date]])</f>
        <v>2026</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05">
      <c r="A242" s="2">
        <v>1649</v>
      </c>
      <c r="B242" s="3">
        <v>46075</v>
      </c>
      <c r="C242" s="12" t="str">
        <f>"Q"&amp; ROUNDUP(MONTH(SalesDataTable[[#This Row],[Order Date]])/3,0)</f>
        <v>Q1</v>
      </c>
      <c r="D242" s="3" t="str">
        <f>TEXT(SalesDataTable[[#This Row],[Order Date]],"MMM")</f>
        <v>Feb</v>
      </c>
      <c r="E242" s="15">
        <f>MONTH(SalesDataTable[[#This Row],[Order Date]])</f>
        <v>2</v>
      </c>
      <c r="F242" s="12">
        <f>YEAR(SalesDataTable[[#This Row],[Order Date]])</f>
        <v>2026</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05">
      <c r="A243" s="2">
        <v>2170</v>
      </c>
      <c r="B243" s="3">
        <v>46075</v>
      </c>
      <c r="C243" s="12" t="str">
        <f>"Q"&amp; ROUNDUP(MONTH(SalesDataTable[[#This Row],[Order Date]])/3,0)</f>
        <v>Q1</v>
      </c>
      <c r="D243" s="3" t="str">
        <f>TEXT(SalesDataTable[[#This Row],[Order Date]],"MMM")</f>
        <v>Feb</v>
      </c>
      <c r="E243" s="15">
        <f>MONTH(SalesDataTable[[#This Row],[Order Date]])</f>
        <v>2</v>
      </c>
      <c r="F243" s="12">
        <f>YEAR(SalesDataTable[[#This Row],[Order Date]])</f>
        <v>2026</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05">
      <c r="A244" s="2">
        <v>3402</v>
      </c>
      <c r="B244" s="3">
        <v>46075</v>
      </c>
      <c r="C244" s="12" t="str">
        <f>"Q"&amp; ROUNDUP(MONTH(SalesDataTable[[#This Row],[Order Date]])/3,0)</f>
        <v>Q1</v>
      </c>
      <c r="D244" s="3" t="str">
        <f>TEXT(SalesDataTable[[#This Row],[Order Date]],"MMM")</f>
        <v>Feb</v>
      </c>
      <c r="E244" s="15">
        <f>MONTH(SalesDataTable[[#This Row],[Order Date]])</f>
        <v>2</v>
      </c>
      <c r="F244" s="12">
        <f>YEAR(SalesDataTable[[#This Row],[Order Date]])</f>
        <v>2026</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05">
      <c r="A245" s="2">
        <v>3773</v>
      </c>
      <c r="B245" s="3">
        <v>46075</v>
      </c>
      <c r="C245" s="12" t="str">
        <f>"Q"&amp; ROUNDUP(MONTH(SalesDataTable[[#This Row],[Order Date]])/3,0)</f>
        <v>Q1</v>
      </c>
      <c r="D245" s="3" t="str">
        <f>TEXT(SalesDataTable[[#This Row],[Order Date]],"MMM")</f>
        <v>Feb</v>
      </c>
      <c r="E245" s="15">
        <f>MONTH(SalesDataTable[[#This Row],[Order Date]])</f>
        <v>2</v>
      </c>
      <c r="F245" s="12">
        <f>YEAR(SalesDataTable[[#This Row],[Order Date]])</f>
        <v>2026</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05">
      <c r="A246" s="2">
        <v>4670</v>
      </c>
      <c r="B246" s="3">
        <v>46075</v>
      </c>
      <c r="C246" s="12" t="str">
        <f>"Q"&amp; ROUNDUP(MONTH(SalesDataTable[[#This Row],[Order Date]])/3,0)</f>
        <v>Q1</v>
      </c>
      <c r="D246" s="3" t="str">
        <f>TEXT(SalesDataTable[[#This Row],[Order Date]],"MMM")</f>
        <v>Feb</v>
      </c>
      <c r="E246" s="15">
        <f>MONTH(SalesDataTable[[#This Row],[Order Date]])</f>
        <v>2</v>
      </c>
      <c r="F246" s="12">
        <f>YEAR(SalesDataTable[[#This Row],[Order Date]])</f>
        <v>2026</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05">
      <c r="A247" s="2">
        <v>587</v>
      </c>
      <c r="B247" s="3">
        <v>46076</v>
      </c>
      <c r="C247" s="12" t="str">
        <f>"Q"&amp; ROUNDUP(MONTH(SalesDataTable[[#This Row],[Order Date]])/3,0)</f>
        <v>Q1</v>
      </c>
      <c r="D247" s="3" t="str">
        <f>TEXT(SalesDataTable[[#This Row],[Order Date]],"MMM")</f>
        <v>Feb</v>
      </c>
      <c r="E247" s="15">
        <f>MONTH(SalesDataTable[[#This Row],[Order Date]])</f>
        <v>2</v>
      </c>
      <c r="F247" s="12">
        <f>YEAR(SalesDataTable[[#This Row],[Order Date]])</f>
        <v>2026</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05">
      <c r="A248" s="2">
        <v>1085</v>
      </c>
      <c r="B248" s="3">
        <v>46076</v>
      </c>
      <c r="C248" s="12" t="str">
        <f>"Q"&amp; ROUNDUP(MONTH(SalesDataTable[[#This Row],[Order Date]])/3,0)</f>
        <v>Q1</v>
      </c>
      <c r="D248" s="3" t="str">
        <f>TEXT(SalesDataTable[[#This Row],[Order Date]],"MMM")</f>
        <v>Feb</v>
      </c>
      <c r="E248" s="15">
        <f>MONTH(SalesDataTable[[#This Row],[Order Date]])</f>
        <v>2</v>
      </c>
      <c r="F248" s="12">
        <f>YEAR(SalesDataTable[[#This Row],[Order Date]])</f>
        <v>2026</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05">
      <c r="A249" s="2">
        <v>1635</v>
      </c>
      <c r="B249" s="3">
        <v>46076</v>
      </c>
      <c r="C249" s="12" t="str">
        <f>"Q"&amp; ROUNDUP(MONTH(SalesDataTable[[#This Row],[Order Date]])/3,0)</f>
        <v>Q1</v>
      </c>
      <c r="D249" s="3" t="str">
        <f>TEXT(SalesDataTable[[#This Row],[Order Date]],"MMM")</f>
        <v>Feb</v>
      </c>
      <c r="E249" s="15">
        <f>MONTH(SalesDataTable[[#This Row],[Order Date]])</f>
        <v>2</v>
      </c>
      <c r="F249" s="12">
        <f>YEAR(SalesDataTable[[#This Row],[Order Date]])</f>
        <v>2026</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05">
      <c r="A250" s="2">
        <v>4067</v>
      </c>
      <c r="B250" s="3">
        <v>46076</v>
      </c>
      <c r="C250" s="12" t="str">
        <f>"Q"&amp; ROUNDUP(MONTH(SalesDataTable[[#This Row],[Order Date]])/3,0)</f>
        <v>Q1</v>
      </c>
      <c r="D250" s="3" t="str">
        <f>TEXT(SalesDataTable[[#This Row],[Order Date]],"MMM")</f>
        <v>Feb</v>
      </c>
      <c r="E250" s="15">
        <f>MONTH(SalesDataTable[[#This Row],[Order Date]])</f>
        <v>2</v>
      </c>
      <c r="F250" s="12">
        <f>YEAR(SalesDataTable[[#This Row],[Order Date]])</f>
        <v>2026</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05">
      <c r="A251" s="2">
        <v>287</v>
      </c>
      <c r="B251" s="3">
        <v>46077</v>
      </c>
      <c r="C251" s="12" t="str">
        <f>"Q"&amp; ROUNDUP(MONTH(SalesDataTable[[#This Row],[Order Date]])/3,0)</f>
        <v>Q1</v>
      </c>
      <c r="D251" s="3" t="str">
        <f>TEXT(SalesDataTable[[#This Row],[Order Date]],"MMM")</f>
        <v>Feb</v>
      </c>
      <c r="E251" s="15">
        <f>MONTH(SalesDataTable[[#This Row],[Order Date]])</f>
        <v>2</v>
      </c>
      <c r="F251" s="12">
        <f>YEAR(SalesDataTable[[#This Row],[Order Date]])</f>
        <v>2026</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05">
      <c r="A252" s="2">
        <v>794</v>
      </c>
      <c r="B252" s="3">
        <v>46077</v>
      </c>
      <c r="C252" s="12" t="str">
        <f>"Q"&amp; ROUNDUP(MONTH(SalesDataTable[[#This Row],[Order Date]])/3,0)</f>
        <v>Q1</v>
      </c>
      <c r="D252" s="3" t="str">
        <f>TEXT(SalesDataTable[[#This Row],[Order Date]],"MMM")</f>
        <v>Feb</v>
      </c>
      <c r="E252" s="15">
        <f>MONTH(SalesDataTable[[#This Row],[Order Date]])</f>
        <v>2</v>
      </c>
      <c r="F252" s="12">
        <f>YEAR(SalesDataTable[[#This Row],[Order Date]])</f>
        <v>2026</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05">
      <c r="A253" s="2">
        <v>1609</v>
      </c>
      <c r="B253" s="3">
        <v>46077</v>
      </c>
      <c r="C253" s="12" t="str">
        <f>"Q"&amp; ROUNDUP(MONTH(SalesDataTable[[#This Row],[Order Date]])/3,0)</f>
        <v>Q1</v>
      </c>
      <c r="D253" s="3" t="str">
        <f>TEXT(SalesDataTable[[#This Row],[Order Date]],"MMM")</f>
        <v>Feb</v>
      </c>
      <c r="E253" s="15">
        <f>MONTH(SalesDataTable[[#This Row],[Order Date]])</f>
        <v>2</v>
      </c>
      <c r="F253" s="12">
        <f>YEAR(SalesDataTable[[#This Row],[Order Date]])</f>
        <v>2026</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05">
      <c r="A254" s="2">
        <v>4921</v>
      </c>
      <c r="B254" s="3">
        <v>46077</v>
      </c>
      <c r="C254" s="12" t="str">
        <f>"Q"&amp; ROUNDUP(MONTH(SalesDataTable[[#This Row],[Order Date]])/3,0)</f>
        <v>Q1</v>
      </c>
      <c r="D254" s="3" t="str">
        <f>TEXT(SalesDataTable[[#This Row],[Order Date]],"MMM")</f>
        <v>Feb</v>
      </c>
      <c r="E254" s="15">
        <f>MONTH(SalesDataTable[[#This Row],[Order Date]])</f>
        <v>2</v>
      </c>
      <c r="F254" s="12">
        <f>YEAR(SalesDataTable[[#This Row],[Order Date]])</f>
        <v>2026</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05">
      <c r="A255" s="2">
        <v>2209</v>
      </c>
      <c r="B255" s="3">
        <v>46078</v>
      </c>
      <c r="C255" s="12" t="str">
        <f>"Q"&amp; ROUNDUP(MONTH(SalesDataTable[[#This Row],[Order Date]])/3,0)</f>
        <v>Q1</v>
      </c>
      <c r="D255" s="3" t="str">
        <f>TEXT(SalesDataTable[[#This Row],[Order Date]],"MMM")</f>
        <v>Feb</v>
      </c>
      <c r="E255" s="15">
        <f>MONTH(SalesDataTable[[#This Row],[Order Date]])</f>
        <v>2</v>
      </c>
      <c r="F255" s="12">
        <f>YEAR(SalesDataTable[[#This Row],[Order Date]])</f>
        <v>2026</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05">
      <c r="A256" s="2">
        <v>4757</v>
      </c>
      <c r="B256" s="3">
        <v>46078</v>
      </c>
      <c r="C256" s="12" t="str">
        <f>"Q"&amp; ROUNDUP(MONTH(SalesDataTable[[#This Row],[Order Date]])/3,0)</f>
        <v>Q1</v>
      </c>
      <c r="D256" s="3" t="str">
        <f>TEXT(SalesDataTable[[#This Row],[Order Date]],"MMM")</f>
        <v>Feb</v>
      </c>
      <c r="E256" s="15">
        <f>MONTH(SalesDataTable[[#This Row],[Order Date]])</f>
        <v>2</v>
      </c>
      <c r="F256" s="12">
        <f>YEAR(SalesDataTable[[#This Row],[Order Date]])</f>
        <v>2026</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05">
      <c r="A257" s="2">
        <v>5155</v>
      </c>
      <c r="B257" s="3">
        <v>46078</v>
      </c>
      <c r="C257" s="12" t="str">
        <f>"Q"&amp; ROUNDUP(MONTH(SalesDataTable[[#This Row],[Order Date]])/3,0)</f>
        <v>Q1</v>
      </c>
      <c r="D257" s="3" t="str">
        <f>TEXT(SalesDataTable[[#This Row],[Order Date]],"MMM")</f>
        <v>Feb</v>
      </c>
      <c r="E257" s="15">
        <f>MONTH(SalesDataTable[[#This Row],[Order Date]])</f>
        <v>2</v>
      </c>
      <c r="F257" s="12">
        <f>YEAR(SalesDataTable[[#This Row],[Order Date]])</f>
        <v>2026</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05">
      <c r="A258" s="2">
        <v>1737</v>
      </c>
      <c r="B258" s="3">
        <v>46079</v>
      </c>
      <c r="C258" s="12" t="str">
        <f>"Q"&amp; ROUNDUP(MONTH(SalesDataTable[[#This Row],[Order Date]])/3,0)</f>
        <v>Q1</v>
      </c>
      <c r="D258" s="3" t="str">
        <f>TEXT(SalesDataTable[[#This Row],[Order Date]],"MMM")</f>
        <v>Feb</v>
      </c>
      <c r="E258" s="15">
        <f>MONTH(SalesDataTable[[#This Row],[Order Date]])</f>
        <v>2</v>
      </c>
      <c r="F258" s="12">
        <f>YEAR(SalesDataTable[[#This Row],[Order Date]])</f>
        <v>2026</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05">
      <c r="A259" s="2">
        <v>1905</v>
      </c>
      <c r="B259" s="3">
        <v>46079</v>
      </c>
      <c r="C259" s="12" t="str">
        <f>"Q"&amp; ROUNDUP(MONTH(SalesDataTable[[#This Row],[Order Date]])/3,0)</f>
        <v>Q1</v>
      </c>
      <c r="D259" s="3" t="str">
        <f>TEXT(SalesDataTable[[#This Row],[Order Date]],"MMM")</f>
        <v>Feb</v>
      </c>
      <c r="E259" s="15">
        <f>MONTH(SalesDataTable[[#This Row],[Order Date]])</f>
        <v>2</v>
      </c>
      <c r="F259" s="12">
        <f>YEAR(SalesDataTable[[#This Row],[Order Date]])</f>
        <v>2026</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05">
      <c r="A260" s="2">
        <v>2359</v>
      </c>
      <c r="B260" s="3">
        <v>46079</v>
      </c>
      <c r="C260" s="12" t="str">
        <f>"Q"&amp; ROUNDUP(MONTH(SalesDataTable[[#This Row],[Order Date]])/3,0)</f>
        <v>Q1</v>
      </c>
      <c r="D260" s="3" t="str">
        <f>TEXT(SalesDataTable[[#This Row],[Order Date]],"MMM")</f>
        <v>Feb</v>
      </c>
      <c r="E260" s="15">
        <f>MONTH(SalesDataTable[[#This Row],[Order Date]])</f>
        <v>2</v>
      </c>
      <c r="F260" s="12">
        <f>YEAR(SalesDataTable[[#This Row],[Order Date]])</f>
        <v>2026</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05">
      <c r="A261" s="2">
        <v>3666</v>
      </c>
      <c r="B261" s="3">
        <v>46079</v>
      </c>
      <c r="C261" s="12" t="str">
        <f>"Q"&amp; ROUNDUP(MONTH(SalesDataTable[[#This Row],[Order Date]])/3,0)</f>
        <v>Q1</v>
      </c>
      <c r="D261" s="3" t="str">
        <f>TEXT(SalesDataTable[[#This Row],[Order Date]],"MMM")</f>
        <v>Feb</v>
      </c>
      <c r="E261" s="15">
        <f>MONTH(SalesDataTable[[#This Row],[Order Date]])</f>
        <v>2</v>
      </c>
      <c r="F261" s="12">
        <f>YEAR(SalesDataTable[[#This Row],[Order Date]])</f>
        <v>2026</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05">
      <c r="A262" s="2">
        <v>518</v>
      </c>
      <c r="B262" s="3">
        <v>46080</v>
      </c>
      <c r="C262" s="12" t="str">
        <f>"Q"&amp; ROUNDUP(MONTH(SalesDataTable[[#This Row],[Order Date]])/3,0)</f>
        <v>Q1</v>
      </c>
      <c r="D262" s="3" t="str">
        <f>TEXT(SalesDataTable[[#This Row],[Order Date]],"MMM")</f>
        <v>Feb</v>
      </c>
      <c r="E262" s="15">
        <f>MONTH(SalesDataTable[[#This Row],[Order Date]])</f>
        <v>2</v>
      </c>
      <c r="F262" s="12">
        <f>YEAR(SalesDataTable[[#This Row],[Order Date]])</f>
        <v>2026</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05">
      <c r="A263" s="2">
        <v>892</v>
      </c>
      <c r="B263" s="3">
        <v>46080</v>
      </c>
      <c r="C263" s="12" t="str">
        <f>"Q"&amp; ROUNDUP(MONTH(SalesDataTable[[#This Row],[Order Date]])/3,0)</f>
        <v>Q1</v>
      </c>
      <c r="D263" s="3" t="str">
        <f>TEXT(SalesDataTable[[#This Row],[Order Date]],"MMM")</f>
        <v>Feb</v>
      </c>
      <c r="E263" s="15">
        <f>MONTH(SalesDataTable[[#This Row],[Order Date]])</f>
        <v>2</v>
      </c>
      <c r="F263" s="12">
        <f>YEAR(SalesDataTable[[#This Row],[Order Date]])</f>
        <v>2026</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05">
      <c r="A264" s="2">
        <v>1115</v>
      </c>
      <c r="B264" s="3">
        <v>46080</v>
      </c>
      <c r="C264" s="12" t="str">
        <f>"Q"&amp; ROUNDUP(MONTH(SalesDataTable[[#This Row],[Order Date]])/3,0)</f>
        <v>Q1</v>
      </c>
      <c r="D264" s="3" t="str">
        <f>TEXT(SalesDataTable[[#This Row],[Order Date]],"MMM")</f>
        <v>Feb</v>
      </c>
      <c r="E264" s="15">
        <f>MONTH(SalesDataTable[[#This Row],[Order Date]])</f>
        <v>2</v>
      </c>
      <c r="F264" s="12">
        <f>YEAR(SalesDataTable[[#This Row],[Order Date]])</f>
        <v>2026</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05">
      <c r="A265" s="2">
        <v>1186</v>
      </c>
      <c r="B265" s="3">
        <v>46080</v>
      </c>
      <c r="C265" s="12" t="str">
        <f>"Q"&amp; ROUNDUP(MONTH(SalesDataTable[[#This Row],[Order Date]])/3,0)</f>
        <v>Q1</v>
      </c>
      <c r="D265" s="3" t="str">
        <f>TEXT(SalesDataTable[[#This Row],[Order Date]],"MMM")</f>
        <v>Feb</v>
      </c>
      <c r="E265" s="15">
        <f>MONTH(SalesDataTable[[#This Row],[Order Date]])</f>
        <v>2</v>
      </c>
      <c r="F265" s="12">
        <f>YEAR(SalesDataTable[[#This Row],[Order Date]])</f>
        <v>2026</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05">
      <c r="A266" s="2">
        <v>2093</v>
      </c>
      <c r="B266" s="3">
        <v>46080</v>
      </c>
      <c r="C266" s="12" t="str">
        <f>"Q"&amp; ROUNDUP(MONTH(SalesDataTable[[#This Row],[Order Date]])/3,0)</f>
        <v>Q1</v>
      </c>
      <c r="D266" s="3" t="str">
        <f>TEXT(SalesDataTable[[#This Row],[Order Date]],"MMM")</f>
        <v>Feb</v>
      </c>
      <c r="E266" s="15">
        <f>MONTH(SalesDataTable[[#This Row],[Order Date]])</f>
        <v>2</v>
      </c>
      <c r="F266" s="12">
        <f>YEAR(SalesDataTable[[#This Row],[Order Date]])</f>
        <v>2026</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05">
      <c r="A267" s="2">
        <v>2136</v>
      </c>
      <c r="B267" s="3">
        <v>46080</v>
      </c>
      <c r="C267" s="12" t="str">
        <f>"Q"&amp; ROUNDUP(MONTH(SalesDataTable[[#This Row],[Order Date]])/3,0)</f>
        <v>Q1</v>
      </c>
      <c r="D267" s="3" t="str">
        <f>TEXT(SalesDataTable[[#This Row],[Order Date]],"MMM")</f>
        <v>Feb</v>
      </c>
      <c r="E267" s="15">
        <f>MONTH(SalesDataTable[[#This Row],[Order Date]])</f>
        <v>2</v>
      </c>
      <c r="F267" s="12">
        <f>YEAR(SalesDataTable[[#This Row],[Order Date]])</f>
        <v>2026</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05">
      <c r="A268" s="2">
        <v>3538</v>
      </c>
      <c r="B268" s="3">
        <v>46080</v>
      </c>
      <c r="C268" s="12" t="str">
        <f>"Q"&amp; ROUNDUP(MONTH(SalesDataTable[[#This Row],[Order Date]])/3,0)</f>
        <v>Q1</v>
      </c>
      <c r="D268" s="3" t="str">
        <f>TEXT(SalesDataTable[[#This Row],[Order Date]],"MMM")</f>
        <v>Feb</v>
      </c>
      <c r="E268" s="15">
        <f>MONTH(SalesDataTable[[#This Row],[Order Date]])</f>
        <v>2</v>
      </c>
      <c r="F268" s="12">
        <f>YEAR(SalesDataTable[[#This Row],[Order Date]])</f>
        <v>2026</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05">
      <c r="A269" s="2">
        <v>3891</v>
      </c>
      <c r="B269" s="3">
        <v>46080</v>
      </c>
      <c r="C269" s="12" t="str">
        <f>"Q"&amp; ROUNDUP(MONTH(SalesDataTable[[#This Row],[Order Date]])/3,0)</f>
        <v>Q1</v>
      </c>
      <c r="D269" s="3" t="str">
        <f>TEXT(SalesDataTable[[#This Row],[Order Date]],"MMM")</f>
        <v>Feb</v>
      </c>
      <c r="E269" s="15">
        <f>MONTH(SalesDataTable[[#This Row],[Order Date]])</f>
        <v>2</v>
      </c>
      <c r="F269" s="12">
        <f>YEAR(SalesDataTable[[#This Row],[Order Date]])</f>
        <v>2026</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05">
      <c r="A270" s="2">
        <v>3917</v>
      </c>
      <c r="B270" s="3">
        <v>46080</v>
      </c>
      <c r="C270" s="12" t="str">
        <f>"Q"&amp; ROUNDUP(MONTH(SalesDataTable[[#This Row],[Order Date]])/3,0)</f>
        <v>Q1</v>
      </c>
      <c r="D270" s="3" t="str">
        <f>TEXT(SalesDataTable[[#This Row],[Order Date]],"MMM")</f>
        <v>Feb</v>
      </c>
      <c r="E270" s="15">
        <f>MONTH(SalesDataTable[[#This Row],[Order Date]])</f>
        <v>2</v>
      </c>
      <c r="F270" s="12">
        <f>YEAR(SalesDataTable[[#This Row],[Order Date]])</f>
        <v>2026</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05">
      <c r="A271" s="2">
        <v>4594</v>
      </c>
      <c r="B271" s="3">
        <v>46080</v>
      </c>
      <c r="C271" s="12" t="str">
        <f>"Q"&amp; ROUNDUP(MONTH(SalesDataTable[[#This Row],[Order Date]])/3,0)</f>
        <v>Q1</v>
      </c>
      <c r="D271" s="3" t="str">
        <f>TEXT(SalesDataTable[[#This Row],[Order Date]],"MMM")</f>
        <v>Feb</v>
      </c>
      <c r="E271" s="15">
        <f>MONTH(SalesDataTable[[#This Row],[Order Date]])</f>
        <v>2</v>
      </c>
      <c r="F271" s="12">
        <f>YEAR(SalesDataTable[[#This Row],[Order Date]])</f>
        <v>2026</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05">
      <c r="A272" s="2">
        <v>4750</v>
      </c>
      <c r="B272" s="3">
        <v>46080</v>
      </c>
      <c r="C272" s="12" t="str">
        <f>"Q"&amp; ROUNDUP(MONTH(SalesDataTable[[#This Row],[Order Date]])/3,0)</f>
        <v>Q1</v>
      </c>
      <c r="D272" s="3" t="str">
        <f>TEXT(SalesDataTable[[#This Row],[Order Date]],"MMM")</f>
        <v>Feb</v>
      </c>
      <c r="E272" s="15">
        <f>MONTH(SalesDataTable[[#This Row],[Order Date]])</f>
        <v>2</v>
      </c>
      <c r="F272" s="12">
        <f>YEAR(SalesDataTable[[#This Row],[Order Date]])</f>
        <v>2026</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05">
      <c r="A273" s="2">
        <v>4960</v>
      </c>
      <c r="B273" s="3">
        <v>46080</v>
      </c>
      <c r="C273" s="12" t="str">
        <f>"Q"&amp; ROUNDUP(MONTH(SalesDataTable[[#This Row],[Order Date]])/3,0)</f>
        <v>Q1</v>
      </c>
      <c r="D273" s="3" t="str">
        <f>TEXT(SalesDataTable[[#This Row],[Order Date]],"MMM")</f>
        <v>Feb</v>
      </c>
      <c r="E273" s="15">
        <f>MONTH(SalesDataTable[[#This Row],[Order Date]])</f>
        <v>2</v>
      </c>
      <c r="F273" s="12">
        <f>YEAR(SalesDataTable[[#This Row],[Order Date]])</f>
        <v>2026</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05">
      <c r="A274" s="2">
        <v>4245</v>
      </c>
      <c r="B274" s="3">
        <v>46081</v>
      </c>
      <c r="C274" s="12" t="str">
        <f>"Q"&amp; ROUNDUP(MONTH(SalesDataTable[[#This Row],[Order Date]])/3,0)</f>
        <v>Q1</v>
      </c>
      <c r="D274" s="3" t="str">
        <f>TEXT(SalesDataTable[[#This Row],[Order Date]],"MMM")</f>
        <v>Feb</v>
      </c>
      <c r="E274" s="15">
        <f>MONTH(SalesDataTable[[#This Row],[Order Date]])</f>
        <v>2</v>
      </c>
      <c r="F274" s="12">
        <f>YEAR(SalesDataTable[[#This Row],[Order Date]])</f>
        <v>2026</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05">
      <c r="A275" s="2">
        <v>4664</v>
      </c>
      <c r="B275" s="3">
        <v>46081</v>
      </c>
      <c r="C275" s="12" t="str">
        <f>"Q"&amp; ROUNDUP(MONTH(SalesDataTable[[#This Row],[Order Date]])/3,0)</f>
        <v>Q1</v>
      </c>
      <c r="D275" s="3" t="str">
        <f>TEXT(SalesDataTable[[#This Row],[Order Date]],"MMM")</f>
        <v>Feb</v>
      </c>
      <c r="E275" s="15">
        <f>MONTH(SalesDataTable[[#This Row],[Order Date]])</f>
        <v>2</v>
      </c>
      <c r="F275" s="12">
        <f>YEAR(SalesDataTable[[#This Row],[Order Date]])</f>
        <v>2026</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05">
      <c r="A276" s="2">
        <v>383</v>
      </c>
      <c r="B276" s="3">
        <v>46082</v>
      </c>
      <c r="C276" s="12" t="str">
        <f>"Q"&amp; ROUNDUP(MONTH(SalesDataTable[[#This Row],[Order Date]])/3,0)</f>
        <v>Q1</v>
      </c>
      <c r="D276" s="3" t="str">
        <f>TEXT(SalesDataTable[[#This Row],[Order Date]],"MMM")</f>
        <v>Mar</v>
      </c>
      <c r="E276" s="15">
        <f>MONTH(SalesDataTable[[#This Row],[Order Date]])</f>
        <v>3</v>
      </c>
      <c r="F276" s="12">
        <f>YEAR(SalesDataTable[[#This Row],[Order Date]])</f>
        <v>2026</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05">
      <c r="A277" s="2">
        <v>730</v>
      </c>
      <c r="B277" s="3">
        <v>46082</v>
      </c>
      <c r="C277" s="12" t="str">
        <f>"Q"&amp; ROUNDUP(MONTH(SalesDataTable[[#This Row],[Order Date]])/3,0)</f>
        <v>Q1</v>
      </c>
      <c r="D277" s="3" t="str">
        <f>TEXT(SalesDataTable[[#This Row],[Order Date]],"MMM")</f>
        <v>Mar</v>
      </c>
      <c r="E277" s="15">
        <f>MONTH(SalesDataTable[[#This Row],[Order Date]])</f>
        <v>3</v>
      </c>
      <c r="F277" s="12">
        <f>YEAR(SalesDataTable[[#This Row],[Order Date]])</f>
        <v>2026</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05">
      <c r="A278" s="2">
        <v>985</v>
      </c>
      <c r="B278" s="3">
        <v>46082</v>
      </c>
      <c r="C278" s="12" t="str">
        <f>"Q"&amp; ROUNDUP(MONTH(SalesDataTable[[#This Row],[Order Date]])/3,0)</f>
        <v>Q1</v>
      </c>
      <c r="D278" s="3" t="str">
        <f>TEXT(SalesDataTable[[#This Row],[Order Date]],"MMM")</f>
        <v>Mar</v>
      </c>
      <c r="E278" s="15">
        <f>MONTH(SalesDataTable[[#This Row],[Order Date]])</f>
        <v>3</v>
      </c>
      <c r="F278" s="12">
        <f>YEAR(SalesDataTable[[#This Row],[Order Date]])</f>
        <v>2026</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05">
      <c r="A279" s="2">
        <v>1457</v>
      </c>
      <c r="B279" s="3">
        <v>46082</v>
      </c>
      <c r="C279" s="12" t="str">
        <f>"Q"&amp; ROUNDUP(MONTH(SalesDataTable[[#This Row],[Order Date]])/3,0)</f>
        <v>Q1</v>
      </c>
      <c r="D279" s="3" t="str">
        <f>TEXT(SalesDataTable[[#This Row],[Order Date]],"MMM")</f>
        <v>Mar</v>
      </c>
      <c r="E279" s="15">
        <f>MONTH(SalesDataTable[[#This Row],[Order Date]])</f>
        <v>3</v>
      </c>
      <c r="F279" s="12">
        <f>YEAR(SalesDataTable[[#This Row],[Order Date]])</f>
        <v>2026</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05">
      <c r="A280" s="2">
        <v>2558</v>
      </c>
      <c r="B280" s="3">
        <v>46082</v>
      </c>
      <c r="C280" s="12" t="str">
        <f>"Q"&amp; ROUNDUP(MONTH(SalesDataTable[[#This Row],[Order Date]])/3,0)</f>
        <v>Q1</v>
      </c>
      <c r="D280" s="3" t="str">
        <f>TEXT(SalesDataTable[[#This Row],[Order Date]],"MMM")</f>
        <v>Mar</v>
      </c>
      <c r="E280" s="15">
        <f>MONTH(SalesDataTable[[#This Row],[Order Date]])</f>
        <v>3</v>
      </c>
      <c r="F280" s="12">
        <f>YEAR(SalesDataTable[[#This Row],[Order Date]])</f>
        <v>2026</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05">
      <c r="A281" s="2">
        <v>3024</v>
      </c>
      <c r="B281" s="3">
        <v>46082</v>
      </c>
      <c r="C281" s="12" t="str">
        <f>"Q"&amp; ROUNDUP(MONTH(SalesDataTable[[#This Row],[Order Date]])/3,0)</f>
        <v>Q1</v>
      </c>
      <c r="D281" s="3" t="str">
        <f>TEXT(SalesDataTable[[#This Row],[Order Date]],"MMM")</f>
        <v>Mar</v>
      </c>
      <c r="E281" s="15">
        <f>MONTH(SalesDataTable[[#This Row],[Order Date]])</f>
        <v>3</v>
      </c>
      <c r="F281" s="12">
        <f>YEAR(SalesDataTable[[#This Row],[Order Date]])</f>
        <v>2026</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05">
      <c r="A282" s="2">
        <v>3225</v>
      </c>
      <c r="B282" s="3">
        <v>46082</v>
      </c>
      <c r="C282" s="12" t="str">
        <f>"Q"&amp; ROUNDUP(MONTH(SalesDataTable[[#This Row],[Order Date]])/3,0)</f>
        <v>Q1</v>
      </c>
      <c r="D282" s="3" t="str">
        <f>TEXT(SalesDataTable[[#This Row],[Order Date]],"MMM")</f>
        <v>Mar</v>
      </c>
      <c r="E282" s="15">
        <f>MONTH(SalesDataTable[[#This Row],[Order Date]])</f>
        <v>3</v>
      </c>
      <c r="F282" s="12">
        <f>YEAR(SalesDataTable[[#This Row],[Order Date]])</f>
        <v>2026</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05">
      <c r="A283" s="2">
        <v>3551</v>
      </c>
      <c r="B283" s="3">
        <v>46082</v>
      </c>
      <c r="C283" s="12" t="str">
        <f>"Q"&amp; ROUNDUP(MONTH(SalesDataTable[[#This Row],[Order Date]])/3,0)</f>
        <v>Q1</v>
      </c>
      <c r="D283" s="3" t="str">
        <f>TEXT(SalesDataTable[[#This Row],[Order Date]],"MMM")</f>
        <v>Mar</v>
      </c>
      <c r="E283" s="15">
        <f>MONTH(SalesDataTable[[#This Row],[Order Date]])</f>
        <v>3</v>
      </c>
      <c r="F283" s="12">
        <f>YEAR(SalesDataTable[[#This Row],[Order Date]])</f>
        <v>2026</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05">
      <c r="A284" s="2">
        <v>4157</v>
      </c>
      <c r="B284" s="3">
        <v>46082</v>
      </c>
      <c r="C284" s="12" t="str">
        <f>"Q"&amp; ROUNDUP(MONTH(SalesDataTable[[#This Row],[Order Date]])/3,0)</f>
        <v>Q1</v>
      </c>
      <c r="D284" s="3" t="str">
        <f>TEXT(SalesDataTable[[#This Row],[Order Date]],"MMM")</f>
        <v>Mar</v>
      </c>
      <c r="E284" s="15">
        <f>MONTH(SalesDataTable[[#This Row],[Order Date]])</f>
        <v>3</v>
      </c>
      <c r="F284" s="12">
        <f>YEAR(SalesDataTable[[#This Row],[Order Date]])</f>
        <v>2026</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05">
      <c r="A285" s="2">
        <v>4398</v>
      </c>
      <c r="B285" s="3">
        <v>46082</v>
      </c>
      <c r="C285" s="12" t="str">
        <f>"Q"&amp; ROUNDUP(MONTH(SalesDataTable[[#This Row],[Order Date]])/3,0)</f>
        <v>Q1</v>
      </c>
      <c r="D285" s="3" t="str">
        <f>TEXT(SalesDataTable[[#This Row],[Order Date]],"MMM")</f>
        <v>Mar</v>
      </c>
      <c r="E285" s="15">
        <f>MONTH(SalesDataTable[[#This Row],[Order Date]])</f>
        <v>3</v>
      </c>
      <c r="F285" s="12">
        <f>YEAR(SalesDataTable[[#This Row],[Order Date]])</f>
        <v>2026</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05">
      <c r="A286" s="2">
        <v>4951</v>
      </c>
      <c r="B286" s="3">
        <v>46082</v>
      </c>
      <c r="C286" s="12" t="str">
        <f>"Q"&amp; ROUNDUP(MONTH(SalesDataTable[[#This Row],[Order Date]])/3,0)</f>
        <v>Q1</v>
      </c>
      <c r="D286" s="3" t="str">
        <f>TEXT(SalesDataTable[[#This Row],[Order Date]],"MMM")</f>
        <v>Mar</v>
      </c>
      <c r="E286" s="15">
        <f>MONTH(SalesDataTable[[#This Row],[Order Date]])</f>
        <v>3</v>
      </c>
      <c r="F286" s="12">
        <f>YEAR(SalesDataTable[[#This Row],[Order Date]])</f>
        <v>2026</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05">
      <c r="A287" s="2">
        <v>1354</v>
      </c>
      <c r="B287" s="3">
        <v>46083</v>
      </c>
      <c r="C287" s="12" t="str">
        <f>"Q"&amp; ROUNDUP(MONTH(SalesDataTable[[#This Row],[Order Date]])/3,0)</f>
        <v>Q1</v>
      </c>
      <c r="D287" s="3" t="str">
        <f>TEXT(SalesDataTable[[#This Row],[Order Date]],"MMM")</f>
        <v>Mar</v>
      </c>
      <c r="E287" s="15">
        <f>MONTH(SalesDataTable[[#This Row],[Order Date]])</f>
        <v>3</v>
      </c>
      <c r="F287" s="12">
        <f>YEAR(SalesDataTable[[#This Row],[Order Date]])</f>
        <v>2026</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05">
      <c r="A288" s="2">
        <v>2042</v>
      </c>
      <c r="B288" s="3">
        <v>46083</v>
      </c>
      <c r="C288" s="12" t="str">
        <f>"Q"&amp; ROUNDUP(MONTH(SalesDataTable[[#This Row],[Order Date]])/3,0)</f>
        <v>Q1</v>
      </c>
      <c r="D288" s="3" t="str">
        <f>TEXT(SalesDataTable[[#This Row],[Order Date]],"MMM")</f>
        <v>Mar</v>
      </c>
      <c r="E288" s="15">
        <f>MONTH(SalesDataTable[[#This Row],[Order Date]])</f>
        <v>3</v>
      </c>
      <c r="F288" s="12">
        <f>YEAR(SalesDataTable[[#This Row],[Order Date]])</f>
        <v>2026</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05">
      <c r="A289" s="2">
        <v>3895</v>
      </c>
      <c r="B289" s="3">
        <v>46083</v>
      </c>
      <c r="C289" s="12" t="str">
        <f>"Q"&amp; ROUNDUP(MONTH(SalesDataTable[[#This Row],[Order Date]])/3,0)</f>
        <v>Q1</v>
      </c>
      <c r="D289" s="3" t="str">
        <f>TEXT(SalesDataTable[[#This Row],[Order Date]],"MMM")</f>
        <v>Mar</v>
      </c>
      <c r="E289" s="15">
        <f>MONTH(SalesDataTable[[#This Row],[Order Date]])</f>
        <v>3</v>
      </c>
      <c r="F289" s="12">
        <f>YEAR(SalesDataTable[[#This Row],[Order Date]])</f>
        <v>2026</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05">
      <c r="A290" s="2">
        <v>5074</v>
      </c>
      <c r="B290" s="3">
        <v>46083</v>
      </c>
      <c r="C290" s="12" t="str">
        <f>"Q"&amp; ROUNDUP(MONTH(SalesDataTable[[#This Row],[Order Date]])/3,0)</f>
        <v>Q1</v>
      </c>
      <c r="D290" s="3" t="str">
        <f>TEXT(SalesDataTable[[#This Row],[Order Date]],"MMM")</f>
        <v>Mar</v>
      </c>
      <c r="E290" s="15">
        <f>MONTH(SalesDataTable[[#This Row],[Order Date]])</f>
        <v>3</v>
      </c>
      <c r="F290" s="12">
        <f>YEAR(SalesDataTable[[#This Row],[Order Date]])</f>
        <v>2026</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05">
      <c r="A291" s="2">
        <v>179</v>
      </c>
      <c r="B291" s="3">
        <v>46084</v>
      </c>
      <c r="C291" s="12" t="str">
        <f>"Q"&amp; ROUNDUP(MONTH(SalesDataTable[[#This Row],[Order Date]])/3,0)</f>
        <v>Q1</v>
      </c>
      <c r="D291" s="3" t="str">
        <f>TEXT(SalesDataTable[[#This Row],[Order Date]],"MMM")</f>
        <v>Mar</v>
      </c>
      <c r="E291" s="15">
        <f>MONTH(SalesDataTable[[#This Row],[Order Date]])</f>
        <v>3</v>
      </c>
      <c r="F291" s="12">
        <f>YEAR(SalesDataTable[[#This Row],[Order Date]])</f>
        <v>2026</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05">
      <c r="A292" s="2">
        <v>459</v>
      </c>
      <c r="B292" s="3">
        <v>46084</v>
      </c>
      <c r="C292" s="12" t="str">
        <f>"Q"&amp; ROUNDUP(MONTH(SalesDataTable[[#This Row],[Order Date]])/3,0)</f>
        <v>Q1</v>
      </c>
      <c r="D292" s="3" t="str">
        <f>TEXT(SalesDataTable[[#This Row],[Order Date]],"MMM")</f>
        <v>Mar</v>
      </c>
      <c r="E292" s="15">
        <f>MONTH(SalesDataTable[[#This Row],[Order Date]])</f>
        <v>3</v>
      </c>
      <c r="F292" s="12">
        <f>YEAR(SalesDataTable[[#This Row],[Order Date]])</f>
        <v>2026</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05">
      <c r="A293" s="2">
        <v>525</v>
      </c>
      <c r="B293" s="3">
        <v>46084</v>
      </c>
      <c r="C293" s="12" t="str">
        <f>"Q"&amp; ROUNDUP(MONTH(SalesDataTable[[#This Row],[Order Date]])/3,0)</f>
        <v>Q1</v>
      </c>
      <c r="D293" s="3" t="str">
        <f>TEXT(SalesDataTable[[#This Row],[Order Date]],"MMM")</f>
        <v>Mar</v>
      </c>
      <c r="E293" s="15">
        <f>MONTH(SalesDataTable[[#This Row],[Order Date]])</f>
        <v>3</v>
      </c>
      <c r="F293" s="12">
        <f>YEAR(SalesDataTable[[#This Row],[Order Date]])</f>
        <v>2026</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05">
      <c r="A294" s="2">
        <v>3374</v>
      </c>
      <c r="B294" s="3">
        <v>46084</v>
      </c>
      <c r="C294" s="12" t="str">
        <f>"Q"&amp; ROUNDUP(MONTH(SalesDataTable[[#This Row],[Order Date]])/3,0)</f>
        <v>Q1</v>
      </c>
      <c r="D294" s="3" t="str">
        <f>TEXT(SalesDataTable[[#This Row],[Order Date]],"MMM")</f>
        <v>Mar</v>
      </c>
      <c r="E294" s="15">
        <f>MONTH(SalesDataTable[[#This Row],[Order Date]])</f>
        <v>3</v>
      </c>
      <c r="F294" s="12">
        <f>YEAR(SalesDataTable[[#This Row],[Order Date]])</f>
        <v>2026</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05">
      <c r="A295" s="2">
        <v>3850</v>
      </c>
      <c r="B295" s="3">
        <v>46084</v>
      </c>
      <c r="C295" s="12" t="str">
        <f>"Q"&amp; ROUNDUP(MONTH(SalesDataTable[[#This Row],[Order Date]])/3,0)</f>
        <v>Q1</v>
      </c>
      <c r="D295" s="3" t="str">
        <f>TEXT(SalesDataTable[[#This Row],[Order Date]],"MMM")</f>
        <v>Mar</v>
      </c>
      <c r="E295" s="15">
        <f>MONTH(SalesDataTable[[#This Row],[Order Date]])</f>
        <v>3</v>
      </c>
      <c r="F295" s="12">
        <f>YEAR(SalesDataTable[[#This Row],[Order Date]])</f>
        <v>2026</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05">
      <c r="A296" s="2">
        <v>4004</v>
      </c>
      <c r="B296" s="3">
        <v>46084</v>
      </c>
      <c r="C296" s="12" t="str">
        <f>"Q"&amp; ROUNDUP(MONTH(SalesDataTable[[#This Row],[Order Date]])/3,0)</f>
        <v>Q1</v>
      </c>
      <c r="D296" s="3" t="str">
        <f>TEXT(SalesDataTable[[#This Row],[Order Date]],"MMM")</f>
        <v>Mar</v>
      </c>
      <c r="E296" s="15">
        <f>MONTH(SalesDataTable[[#This Row],[Order Date]])</f>
        <v>3</v>
      </c>
      <c r="F296" s="12">
        <f>YEAR(SalesDataTable[[#This Row],[Order Date]])</f>
        <v>2026</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05">
      <c r="A297" s="2">
        <v>788</v>
      </c>
      <c r="B297" s="3">
        <v>46085</v>
      </c>
      <c r="C297" s="12" t="str">
        <f>"Q"&amp; ROUNDUP(MONTH(SalesDataTable[[#This Row],[Order Date]])/3,0)</f>
        <v>Q1</v>
      </c>
      <c r="D297" s="3" t="str">
        <f>TEXT(SalesDataTable[[#This Row],[Order Date]],"MMM")</f>
        <v>Mar</v>
      </c>
      <c r="E297" s="15">
        <f>MONTH(SalesDataTable[[#This Row],[Order Date]])</f>
        <v>3</v>
      </c>
      <c r="F297" s="12">
        <f>YEAR(SalesDataTable[[#This Row],[Order Date]])</f>
        <v>2026</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05">
      <c r="A298" s="2">
        <v>1717</v>
      </c>
      <c r="B298" s="3">
        <v>46085</v>
      </c>
      <c r="C298" s="12" t="str">
        <f>"Q"&amp; ROUNDUP(MONTH(SalesDataTable[[#This Row],[Order Date]])/3,0)</f>
        <v>Q1</v>
      </c>
      <c r="D298" s="3" t="str">
        <f>TEXT(SalesDataTable[[#This Row],[Order Date]],"MMM")</f>
        <v>Mar</v>
      </c>
      <c r="E298" s="15">
        <f>MONTH(SalesDataTable[[#This Row],[Order Date]])</f>
        <v>3</v>
      </c>
      <c r="F298" s="12">
        <f>YEAR(SalesDataTable[[#This Row],[Order Date]])</f>
        <v>2026</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05">
      <c r="A299" s="2">
        <v>1819</v>
      </c>
      <c r="B299" s="3">
        <v>46085</v>
      </c>
      <c r="C299" s="12" t="str">
        <f>"Q"&amp; ROUNDUP(MONTH(SalesDataTable[[#This Row],[Order Date]])/3,0)</f>
        <v>Q1</v>
      </c>
      <c r="D299" s="3" t="str">
        <f>TEXT(SalesDataTable[[#This Row],[Order Date]],"MMM")</f>
        <v>Mar</v>
      </c>
      <c r="E299" s="15">
        <f>MONTH(SalesDataTable[[#This Row],[Order Date]])</f>
        <v>3</v>
      </c>
      <c r="F299" s="12">
        <f>YEAR(SalesDataTable[[#This Row],[Order Date]])</f>
        <v>2026</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05">
      <c r="A300" s="2">
        <v>1992</v>
      </c>
      <c r="B300" s="3">
        <v>46085</v>
      </c>
      <c r="C300" s="12" t="str">
        <f>"Q"&amp; ROUNDUP(MONTH(SalesDataTable[[#This Row],[Order Date]])/3,0)</f>
        <v>Q1</v>
      </c>
      <c r="D300" s="3" t="str">
        <f>TEXT(SalesDataTable[[#This Row],[Order Date]],"MMM")</f>
        <v>Mar</v>
      </c>
      <c r="E300" s="15">
        <f>MONTH(SalesDataTable[[#This Row],[Order Date]])</f>
        <v>3</v>
      </c>
      <c r="F300" s="12">
        <f>YEAR(SalesDataTable[[#This Row],[Order Date]])</f>
        <v>2026</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05">
      <c r="A301" s="2">
        <v>2499</v>
      </c>
      <c r="B301" s="3">
        <v>46085</v>
      </c>
      <c r="C301" s="12" t="str">
        <f>"Q"&amp; ROUNDUP(MONTH(SalesDataTable[[#This Row],[Order Date]])/3,0)</f>
        <v>Q1</v>
      </c>
      <c r="D301" s="3" t="str">
        <f>TEXT(SalesDataTable[[#This Row],[Order Date]],"MMM")</f>
        <v>Mar</v>
      </c>
      <c r="E301" s="15">
        <f>MONTH(SalesDataTable[[#This Row],[Order Date]])</f>
        <v>3</v>
      </c>
      <c r="F301" s="12">
        <f>YEAR(SalesDataTable[[#This Row],[Order Date]])</f>
        <v>2026</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05">
      <c r="A302" s="2">
        <v>2698</v>
      </c>
      <c r="B302" s="3">
        <v>46085</v>
      </c>
      <c r="C302" s="12" t="str">
        <f>"Q"&amp; ROUNDUP(MONTH(SalesDataTable[[#This Row],[Order Date]])/3,0)</f>
        <v>Q1</v>
      </c>
      <c r="D302" s="3" t="str">
        <f>TEXT(SalesDataTable[[#This Row],[Order Date]],"MMM")</f>
        <v>Mar</v>
      </c>
      <c r="E302" s="15">
        <f>MONTH(SalesDataTable[[#This Row],[Order Date]])</f>
        <v>3</v>
      </c>
      <c r="F302" s="12">
        <f>YEAR(SalesDataTable[[#This Row],[Order Date]])</f>
        <v>2026</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05">
      <c r="A303" s="2">
        <v>4416</v>
      </c>
      <c r="B303" s="3">
        <v>46085</v>
      </c>
      <c r="C303" s="12" t="str">
        <f>"Q"&amp; ROUNDUP(MONTH(SalesDataTable[[#This Row],[Order Date]])/3,0)</f>
        <v>Q1</v>
      </c>
      <c r="D303" s="3" t="str">
        <f>TEXT(SalesDataTable[[#This Row],[Order Date]],"MMM")</f>
        <v>Mar</v>
      </c>
      <c r="E303" s="15">
        <f>MONTH(SalesDataTable[[#This Row],[Order Date]])</f>
        <v>3</v>
      </c>
      <c r="F303" s="12">
        <f>YEAR(SalesDataTable[[#This Row],[Order Date]])</f>
        <v>2026</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05">
      <c r="A304" s="2">
        <v>4434</v>
      </c>
      <c r="B304" s="3">
        <v>46085</v>
      </c>
      <c r="C304" s="12" t="str">
        <f>"Q"&amp; ROUNDUP(MONTH(SalesDataTable[[#This Row],[Order Date]])/3,0)</f>
        <v>Q1</v>
      </c>
      <c r="D304" s="3" t="str">
        <f>TEXT(SalesDataTable[[#This Row],[Order Date]],"MMM")</f>
        <v>Mar</v>
      </c>
      <c r="E304" s="15">
        <f>MONTH(SalesDataTable[[#This Row],[Order Date]])</f>
        <v>3</v>
      </c>
      <c r="F304" s="12">
        <f>YEAR(SalesDataTable[[#This Row],[Order Date]])</f>
        <v>2026</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05">
      <c r="A305" s="2">
        <v>4992</v>
      </c>
      <c r="B305" s="3">
        <v>46085</v>
      </c>
      <c r="C305" s="12" t="str">
        <f>"Q"&amp; ROUNDUP(MONTH(SalesDataTable[[#This Row],[Order Date]])/3,0)</f>
        <v>Q1</v>
      </c>
      <c r="D305" s="3" t="str">
        <f>TEXT(SalesDataTable[[#This Row],[Order Date]],"MMM")</f>
        <v>Mar</v>
      </c>
      <c r="E305" s="15">
        <f>MONTH(SalesDataTable[[#This Row],[Order Date]])</f>
        <v>3</v>
      </c>
      <c r="F305" s="12">
        <f>YEAR(SalesDataTable[[#This Row],[Order Date]])</f>
        <v>2026</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05">
      <c r="A306" s="2">
        <v>388</v>
      </c>
      <c r="B306" s="3">
        <v>46086</v>
      </c>
      <c r="C306" s="12" t="str">
        <f>"Q"&amp; ROUNDUP(MONTH(SalesDataTable[[#This Row],[Order Date]])/3,0)</f>
        <v>Q1</v>
      </c>
      <c r="D306" s="3" t="str">
        <f>TEXT(SalesDataTable[[#This Row],[Order Date]],"MMM")</f>
        <v>Mar</v>
      </c>
      <c r="E306" s="15">
        <f>MONTH(SalesDataTable[[#This Row],[Order Date]])</f>
        <v>3</v>
      </c>
      <c r="F306" s="12">
        <f>YEAR(SalesDataTable[[#This Row],[Order Date]])</f>
        <v>2026</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05">
      <c r="A307" s="2">
        <v>977</v>
      </c>
      <c r="B307" s="3">
        <v>46086</v>
      </c>
      <c r="C307" s="12" t="str">
        <f>"Q"&amp; ROUNDUP(MONTH(SalesDataTable[[#This Row],[Order Date]])/3,0)</f>
        <v>Q1</v>
      </c>
      <c r="D307" s="3" t="str">
        <f>TEXT(SalesDataTable[[#This Row],[Order Date]],"MMM")</f>
        <v>Mar</v>
      </c>
      <c r="E307" s="15">
        <f>MONTH(SalesDataTable[[#This Row],[Order Date]])</f>
        <v>3</v>
      </c>
      <c r="F307" s="12">
        <f>YEAR(SalesDataTable[[#This Row],[Order Date]])</f>
        <v>2026</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05">
      <c r="A308" s="2">
        <v>996</v>
      </c>
      <c r="B308" s="3">
        <v>46086</v>
      </c>
      <c r="C308" s="12" t="str">
        <f>"Q"&amp; ROUNDUP(MONTH(SalesDataTable[[#This Row],[Order Date]])/3,0)</f>
        <v>Q1</v>
      </c>
      <c r="D308" s="3" t="str">
        <f>TEXT(SalesDataTable[[#This Row],[Order Date]],"MMM")</f>
        <v>Mar</v>
      </c>
      <c r="E308" s="15">
        <f>MONTH(SalesDataTable[[#This Row],[Order Date]])</f>
        <v>3</v>
      </c>
      <c r="F308" s="12">
        <f>YEAR(SalesDataTable[[#This Row],[Order Date]])</f>
        <v>2026</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05">
      <c r="A309" s="2">
        <v>1923</v>
      </c>
      <c r="B309" s="3">
        <v>46086</v>
      </c>
      <c r="C309" s="12" t="str">
        <f>"Q"&amp; ROUNDUP(MONTH(SalesDataTable[[#This Row],[Order Date]])/3,0)</f>
        <v>Q1</v>
      </c>
      <c r="D309" s="3" t="str">
        <f>TEXT(SalesDataTable[[#This Row],[Order Date]],"MMM")</f>
        <v>Mar</v>
      </c>
      <c r="E309" s="15">
        <f>MONTH(SalesDataTable[[#This Row],[Order Date]])</f>
        <v>3</v>
      </c>
      <c r="F309" s="12">
        <f>YEAR(SalesDataTable[[#This Row],[Order Date]])</f>
        <v>2026</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05">
      <c r="A310" s="2">
        <v>4904</v>
      </c>
      <c r="B310" s="3">
        <v>46086</v>
      </c>
      <c r="C310" s="12" t="str">
        <f>"Q"&amp; ROUNDUP(MONTH(SalesDataTable[[#This Row],[Order Date]])/3,0)</f>
        <v>Q1</v>
      </c>
      <c r="D310" s="3" t="str">
        <f>TEXT(SalesDataTable[[#This Row],[Order Date]],"MMM")</f>
        <v>Mar</v>
      </c>
      <c r="E310" s="15">
        <f>MONTH(SalesDataTable[[#This Row],[Order Date]])</f>
        <v>3</v>
      </c>
      <c r="F310" s="12">
        <f>YEAR(SalesDataTable[[#This Row],[Order Date]])</f>
        <v>2026</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05">
      <c r="A311" s="2">
        <v>1036</v>
      </c>
      <c r="B311" s="3">
        <v>46087</v>
      </c>
      <c r="C311" s="12" t="str">
        <f>"Q"&amp; ROUNDUP(MONTH(SalesDataTable[[#This Row],[Order Date]])/3,0)</f>
        <v>Q1</v>
      </c>
      <c r="D311" s="3" t="str">
        <f>TEXT(SalesDataTable[[#This Row],[Order Date]],"MMM")</f>
        <v>Mar</v>
      </c>
      <c r="E311" s="15">
        <f>MONTH(SalesDataTable[[#This Row],[Order Date]])</f>
        <v>3</v>
      </c>
      <c r="F311" s="12">
        <f>YEAR(SalesDataTable[[#This Row],[Order Date]])</f>
        <v>2026</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05">
      <c r="A312" s="2">
        <v>1470</v>
      </c>
      <c r="B312" s="3">
        <v>46087</v>
      </c>
      <c r="C312" s="12" t="str">
        <f>"Q"&amp; ROUNDUP(MONTH(SalesDataTable[[#This Row],[Order Date]])/3,0)</f>
        <v>Q1</v>
      </c>
      <c r="D312" s="3" t="str">
        <f>TEXT(SalesDataTable[[#This Row],[Order Date]],"MMM")</f>
        <v>Mar</v>
      </c>
      <c r="E312" s="15">
        <f>MONTH(SalesDataTable[[#This Row],[Order Date]])</f>
        <v>3</v>
      </c>
      <c r="F312" s="12">
        <f>YEAR(SalesDataTable[[#This Row],[Order Date]])</f>
        <v>2026</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05">
      <c r="A313" s="2">
        <v>2907</v>
      </c>
      <c r="B313" s="3">
        <v>46087</v>
      </c>
      <c r="C313" s="12" t="str">
        <f>"Q"&amp; ROUNDUP(MONTH(SalesDataTable[[#This Row],[Order Date]])/3,0)</f>
        <v>Q1</v>
      </c>
      <c r="D313" s="3" t="str">
        <f>TEXT(SalesDataTable[[#This Row],[Order Date]],"MMM")</f>
        <v>Mar</v>
      </c>
      <c r="E313" s="15">
        <f>MONTH(SalesDataTable[[#This Row],[Order Date]])</f>
        <v>3</v>
      </c>
      <c r="F313" s="12">
        <f>YEAR(SalesDataTable[[#This Row],[Order Date]])</f>
        <v>2026</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05">
      <c r="A314" s="2">
        <v>2997</v>
      </c>
      <c r="B314" s="3">
        <v>46087</v>
      </c>
      <c r="C314" s="12" t="str">
        <f>"Q"&amp; ROUNDUP(MONTH(SalesDataTable[[#This Row],[Order Date]])/3,0)</f>
        <v>Q1</v>
      </c>
      <c r="D314" s="3" t="str">
        <f>TEXT(SalesDataTable[[#This Row],[Order Date]],"MMM")</f>
        <v>Mar</v>
      </c>
      <c r="E314" s="15">
        <f>MONTH(SalesDataTable[[#This Row],[Order Date]])</f>
        <v>3</v>
      </c>
      <c r="F314" s="12">
        <f>YEAR(SalesDataTable[[#This Row],[Order Date]])</f>
        <v>2026</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05">
      <c r="A315" s="2">
        <v>3056</v>
      </c>
      <c r="B315" s="3">
        <v>46087</v>
      </c>
      <c r="C315" s="12" t="str">
        <f>"Q"&amp; ROUNDUP(MONTH(SalesDataTable[[#This Row],[Order Date]])/3,0)</f>
        <v>Q1</v>
      </c>
      <c r="D315" s="3" t="str">
        <f>TEXT(SalesDataTable[[#This Row],[Order Date]],"MMM")</f>
        <v>Mar</v>
      </c>
      <c r="E315" s="15">
        <f>MONTH(SalesDataTable[[#This Row],[Order Date]])</f>
        <v>3</v>
      </c>
      <c r="F315" s="12">
        <f>YEAR(SalesDataTable[[#This Row],[Order Date]])</f>
        <v>2026</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05">
      <c r="A316" s="2">
        <v>471</v>
      </c>
      <c r="B316" s="3">
        <v>46088</v>
      </c>
      <c r="C316" s="12" t="str">
        <f>"Q"&amp; ROUNDUP(MONTH(SalesDataTable[[#This Row],[Order Date]])/3,0)</f>
        <v>Q1</v>
      </c>
      <c r="D316" s="3" t="str">
        <f>TEXT(SalesDataTable[[#This Row],[Order Date]],"MMM")</f>
        <v>Mar</v>
      </c>
      <c r="E316" s="15">
        <f>MONTH(SalesDataTable[[#This Row],[Order Date]])</f>
        <v>3</v>
      </c>
      <c r="F316" s="12">
        <f>YEAR(SalesDataTable[[#This Row],[Order Date]])</f>
        <v>2026</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05">
      <c r="A317" s="2">
        <v>842</v>
      </c>
      <c r="B317" s="3">
        <v>46088</v>
      </c>
      <c r="C317" s="12" t="str">
        <f>"Q"&amp; ROUNDUP(MONTH(SalesDataTable[[#This Row],[Order Date]])/3,0)</f>
        <v>Q1</v>
      </c>
      <c r="D317" s="3" t="str">
        <f>TEXT(SalesDataTable[[#This Row],[Order Date]],"MMM")</f>
        <v>Mar</v>
      </c>
      <c r="E317" s="15">
        <f>MONTH(SalesDataTable[[#This Row],[Order Date]])</f>
        <v>3</v>
      </c>
      <c r="F317" s="12">
        <f>YEAR(SalesDataTable[[#This Row],[Order Date]])</f>
        <v>2026</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05">
      <c r="A318" s="2">
        <v>3386</v>
      </c>
      <c r="B318" s="3">
        <v>46088</v>
      </c>
      <c r="C318" s="12" t="str">
        <f>"Q"&amp; ROUNDUP(MONTH(SalesDataTable[[#This Row],[Order Date]])/3,0)</f>
        <v>Q1</v>
      </c>
      <c r="D318" s="3" t="str">
        <f>TEXT(SalesDataTable[[#This Row],[Order Date]],"MMM")</f>
        <v>Mar</v>
      </c>
      <c r="E318" s="15">
        <f>MONTH(SalesDataTable[[#This Row],[Order Date]])</f>
        <v>3</v>
      </c>
      <c r="F318" s="12">
        <f>YEAR(SalesDataTable[[#This Row],[Order Date]])</f>
        <v>2026</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05">
      <c r="A319" s="2">
        <v>4505</v>
      </c>
      <c r="B319" s="3">
        <v>46088</v>
      </c>
      <c r="C319" s="12" t="str">
        <f>"Q"&amp; ROUNDUP(MONTH(SalesDataTable[[#This Row],[Order Date]])/3,0)</f>
        <v>Q1</v>
      </c>
      <c r="D319" s="3" t="str">
        <f>TEXT(SalesDataTable[[#This Row],[Order Date]],"MMM")</f>
        <v>Mar</v>
      </c>
      <c r="E319" s="15">
        <f>MONTH(SalesDataTable[[#This Row],[Order Date]])</f>
        <v>3</v>
      </c>
      <c r="F319" s="12">
        <f>YEAR(SalesDataTable[[#This Row],[Order Date]])</f>
        <v>2026</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05">
      <c r="A320" s="2">
        <v>1286</v>
      </c>
      <c r="B320" s="3">
        <v>46089</v>
      </c>
      <c r="C320" s="12" t="str">
        <f>"Q"&amp; ROUNDUP(MONTH(SalesDataTable[[#This Row],[Order Date]])/3,0)</f>
        <v>Q1</v>
      </c>
      <c r="D320" s="3" t="str">
        <f>TEXT(SalesDataTable[[#This Row],[Order Date]],"MMM")</f>
        <v>Mar</v>
      </c>
      <c r="E320" s="15">
        <f>MONTH(SalesDataTable[[#This Row],[Order Date]])</f>
        <v>3</v>
      </c>
      <c r="F320" s="12">
        <f>YEAR(SalesDataTable[[#This Row],[Order Date]])</f>
        <v>2026</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05">
      <c r="A321" s="2">
        <v>2653</v>
      </c>
      <c r="B321" s="3">
        <v>46089</v>
      </c>
      <c r="C321" s="12" t="str">
        <f>"Q"&amp; ROUNDUP(MONTH(SalesDataTable[[#This Row],[Order Date]])/3,0)</f>
        <v>Q1</v>
      </c>
      <c r="D321" s="3" t="str">
        <f>TEXT(SalesDataTable[[#This Row],[Order Date]],"MMM")</f>
        <v>Mar</v>
      </c>
      <c r="E321" s="15">
        <f>MONTH(SalesDataTable[[#This Row],[Order Date]])</f>
        <v>3</v>
      </c>
      <c r="F321" s="12">
        <f>YEAR(SalesDataTable[[#This Row],[Order Date]])</f>
        <v>2026</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05">
      <c r="A322" s="2">
        <v>4465</v>
      </c>
      <c r="B322" s="3">
        <v>46089</v>
      </c>
      <c r="C322" s="12" t="str">
        <f>"Q"&amp; ROUNDUP(MONTH(SalesDataTable[[#This Row],[Order Date]])/3,0)</f>
        <v>Q1</v>
      </c>
      <c r="D322" s="3" t="str">
        <f>TEXT(SalesDataTable[[#This Row],[Order Date]],"MMM")</f>
        <v>Mar</v>
      </c>
      <c r="E322" s="15">
        <f>MONTH(SalesDataTable[[#This Row],[Order Date]])</f>
        <v>3</v>
      </c>
      <c r="F322" s="12">
        <f>YEAR(SalesDataTable[[#This Row],[Order Date]])</f>
        <v>2026</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05">
      <c r="A323" s="2">
        <v>4576</v>
      </c>
      <c r="B323" s="3">
        <v>46089</v>
      </c>
      <c r="C323" s="12" t="str">
        <f>"Q"&amp; ROUNDUP(MONTH(SalesDataTable[[#This Row],[Order Date]])/3,0)</f>
        <v>Q1</v>
      </c>
      <c r="D323" s="3" t="str">
        <f>TEXT(SalesDataTable[[#This Row],[Order Date]],"MMM")</f>
        <v>Mar</v>
      </c>
      <c r="E323" s="15">
        <f>MONTH(SalesDataTable[[#This Row],[Order Date]])</f>
        <v>3</v>
      </c>
      <c r="F323" s="12">
        <f>YEAR(SalesDataTable[[#This Row],[Order Date]])</f>
        <v>2026</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05">
      <c r="A324" s="2">
        <v>718</v>
      </c>
      <c r="B324" s="3">
        <v>46090</v>
      </c>
      <c r="C324" s="12" t="str">
        <f>"Q"&amp; ROUNDUP(MONTH(SalesDataTable[[#This Row],[Order Date]])/3,0)</f>
        <v>Q1</v>
      </c>
      <c r="D324" s="3" t="str">
        <f>TEXT(SalesDataTable[[#This Row],[Order Date]],"MMM")</f>
        <v>Mar</v>
      </c>
      <c r="E324" s="15">
        <f>MONTH(SalesDataTable[[#This Row],[Order Date]])</f>
        <v>3</v>
      </c>
      <c r="F324" s="12">
        <f>YEAR(SalesDataTable[[#This Row],[Order Date]])</f>
        <v>2026</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05">
      <c r="A325" s="2">
        <v>1527</v>
      </c>
      <c r="B325" s="3">
        <v>46090</v>
      </c>
      <c r="C325" s="12" t="str">
        <f>"Q"&amp; ROUNDUP(MONTH(SalesDataTable[[#This Row],[Order Date]])/3,0)</f>
        <v>Q1</v>
      </c>
      <c r="D325" s="3" t="str">
        <f>TEXT(SalesDataTable[[#This Row],[Order Date]],"MMM")</f>
        <v>Mar</v>
      </c>
      <c r="E325" s="15">
        <f>MONTH(SalesDataTable[[#This Row],[Order Date]])</f>
        <v>3</v>
      </c>
      <c r="F325" s="12">
        <f>YEAR(SalesDataTable[[#This Row],[Order Date]])</f>
        <v>2026</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05">
      <c r="A326" s="2">
        <v>1797</v>
      </c>
      <c r="B326" s="3">
        <v>46090</v>
      </c>
      <c r="C326" s="12" t="str">
        <f>"Q"&amp; ROUNDUP(MONTH(SalesDataTable[[#This Row],[Order Date]])/3,0)</f>
        <v>Q1</v>
      </c>
      <c r="D326" s="3" t="str">
        <f>TEXT(SalesDataTable[[#This Row],[Order Date]],"MMM")</f>
        <v>Mar</v>
      </c>
      <c r="E326" s="15">
        <f>MONTH(SalesDataTable[[#This Row],[Order Date]])</f>
        <v>3</v>
      </c>
      <c r="F326" s="12">
        <f>YEAR(SalesDataTable[[#This Row],[Order Date]])</f>
        <v>2026</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05">
      <c r="A327" s="2">
        <v>2917</v>
      </c>
      <c r="B327" s="3">
        <v>46090</v>
      </c>
      <c r="C327" s="12" t="str">
        <f>"Q"&amp; ROUNDUP(MONTH(SalesDataTable[[#This Row],[Order Date]])/3,0)</f>
        <v>Q1</v>
      </c>
      <c r="D327" s="3" t="str">
        <f>TEXT(SalesDataTable[[#This Row],[Order Date]],"MMM")</f>
        <v>Mar</v>
      </c>
      <c r="E327" s="15">
        <f>MONTH(SalesDataTable[[#This Row],[Order Date]])</f>
        <v>3</v>
      </c>
      <c r="F327" s="12">
        <f>YEAR(SalesDataTable[[#This Row],[Order Date]])</f>
        <v>2026</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05">
      <c r="A328" s="2">
        <v>4095</v>
      </c>
      <c r="B328" s="3">
        <v>46090</v>
      </c>
      <c r="C328" s="12" t="str">
        <f>"Q"&amp; ROUNDUP(MONTH(SalesDataTable[[#This Row],[Order Date]])/3,0)</f>
        <v>Q1</v>
      </c>
      <c r="D328" s="3" t="str">
        <f>TEXT(SalesDataTable[[#This Row],[Order Date]],"MMM")</f>
        <v>Mar</v>
      </c>
      <c r="E328" s="15">
        <f>MONTH(SalesDataTable[[#This Row],[Order Date]])</f>
        <v>3</v>
      </c>
      <c r="F328" s="12">
        <f>YEAR(SalesDataTable[[#This Row],[Order Date]])</f>
        <v>2026</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05">
      <c r="A329" s="2">
        <v>5050</v>
      </c>
      <c r="B329" s="3">
        <v>46090</v>
      </c>
      <c r="C329" s="12" t="str">
        <f>"Q"&amp; ROUNDUP(MONTH(SalesDataTable[[#This Row],[Order Date]])/3,0)</f>
        <v>Q1</v>
      </c>
      <c r="D329" s="3" t="str">
        <f>TEXT(SalesDataTable[[#This Row],[Order Date]],"MMM")</f>
        <v>Mar</v>
      </c>
      <c r="E329" s="15">
        <f>MONTH(SalesDataTable[[#This Row],[Order Date]])</f>
        <v>3</v>
      </c>
      <c r="F329" s="12">
        <f>YEAR(SalesDataTable[[#This Row],[Order Date]])</f>
        <v>2026</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05">
      <c r="A330" s="2">
        <v>709</v>
      </c>
      <c r="B330" s="3">
        <v>46091</v>
      </c>
      <c r="C330" s="12" t="str">
        <f>"Q"&amp; ROUNDUP(MONTH(SalesDataTable[[#This Row],[Order Date]])/3,0)</f>
        <v>Q1</v>
      </c>
      <c r="D330" s="3" t="str">
        <f>TEXT(SalesDataTable[[#This Row],[Order Date]],"MMM")</f>
        <v>Mar</v>
      </c>
      <c r="E330" s="15">
        <f>MONTH(SalesDataTable[[#This Row],[Order Date]])</f>
        <v>3</v>
      </c>
      <c r="F330" s="12">
        <f>YEAR(SalesDataTable[[#This Row],[Order Date]])</f>
        <v>2026</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05">
      <c r="A331" s="2">
        <v>1073</v>
      </c>
      <c r="B331" s="3">
        <v>46091</v>
      </c>
      <c r="C331" s="12" t="str">
        <f>"Q"&amp; ROUNDUP(MONTH(SalesDataTable[[#This Row],[Order Date]])/3,0)</f>
        <v>Q1</v>
      </c>
      <c r="D331" s="3" t="str">
        <f>TEXT(SalesDataTable[[#This Row],[Order Date]],"MMM")</f>
        <v>Mar</v>
      </c>
      <c r="E331" s="15">
        <f>MONTH(SalesDataTable[[#This Row],[Order Date]])</f>
        <v>3</v>
      </c>
      <c r="F331" s="12">
        <f>YEAR(SalesDataTable[[#This Row],[Order Date]])</f>
        <v>2026</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05">
      <c r="A332" s="2">
        <v>2623</v>
      </c>
      <c r="B332" s="3">
        <v>46091</v>
      </c>
      <c r="C332" s="12" t="str">
        <f>"Q"&amp; ROUNDUP(MONTH(SalesDataTable[[#This Row],[Order Date]])/3,0)</f>
        <v>Q1</v>
      </c>
      <c r="D332" s="3" t="str">
        <f>TEXT(SalesDataTable[[#This Row],[Order Date]],"MMM")</f>
        <v>Mar</v>
      </c>
      <c r="E332" s="15">
        <f>MONTH(SalesDataTable[[#This Row],[Order Date]])</f>
        <v>3</v>
      </c>
      <c r="F332" s="12">
        <f>YEAR(SalesDataTable[[#This Row],[Order Date]])</f>
        <v>2026</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05">
      <c r="A333" s="2">
        <v>2625</v>
      </c>
      <c r="B333" s="3">
        <v>46091</v>
      </c>
      <c r="C333" s="12" t="str">
        <f>"Q"&amp; ROUNDUP(MONTH(SalesDataTable[[#This Row],[Order Date]])/3,0)</f>
        <v>Q1</v>
      </c>
      <c r="D333" s="3" t="str">
        <f>TEXT(SalesDataTable[[#This Row],[Order Date]],"MMM")</f>
        <v>Mar</v>
      </c>
      <c r="E333" s="15">
        <f>MONTH(SalesDataTable[[#This Row],[Order Date]])</f>
        <v>3</v>
      </c>
      <c r="F333" s="12">
        <f>YEAR(SalesDataTable[[#This Row],[Order Date]])</f>
        <v>2026</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05">
      <c r="A334" s="2">
        <v>3304</v>
      </c>
      <c r="B334" s="3">
        <v>46091</v>
      </c>
      <c r="C334" s="12" t="str">
        <f>"Q"&amp; ROUNDUP(MONTH(SalesDataTable[[#This Row],[Order Date]])/3,0)</f>
        <v>Q1</v>
      </c>
      <c r="D334" s="3" t="str">
        <f>TEXT(SalesDataTable[[#This Row],[Order Date]],"MMM")</f>
        <v>Mar</v>
      </c>
      <c r="E334" s="15">
        <f>MONTH(SalesDataTable[[#This Row],[Order Date]])</f>
        <v>3</v>
      </c>
      <c r="F334" s="12">
        <f>YEAR(SalesDataTable[[#This Row],[Order Date]])</f>
        <v>2026</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05">
      <c r="A335" s="2">
        <v>4876</v>
      </c>
      <c r="B335" s="3">
        <v>46091</v>
      </c>
      <c r="C335" s="12" t="str">
        <f>"Q"&amp; ROUNDUP(MONTH(SalesDataTable[[#This Row],[Order Date]])/3,0)</f>
        <v>Q1</v>
      </c>
      <c r="D335" s="3" t="str">
        <f>TEXT(SalesDataTable[[#This Row],[Order Date]],"MMM")</f>
        <v>Mar</v>
      </c>
      <c r="E335" s="15">
        <f>MONTH(SalesDataTable[[#This Row],[Order Date]])</f>
        <v>3</v>
      </c>
      <c r="F335" s="12">
        <f>YEAR(SalesDataTable[[#This Row],[Order Date]])</f>
        <v>2026</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05">
      <c r="A336" s="2">
        <v>83</v>
      </c>
      <c r="B336" s="3">
        <v>46092</v>
      </c>
      <c r="C336" s="12" t="str">
        <f>"Q"&amp; ROUNDUP(MONTH(SalesDataTable[[#This Row],[Order Date]])/3,0)</f>
        <v>Q1</v>
      </c>
      <c r="D336" s="3" t="str">
        <f>TEXT(SalesDataTable[[#This Row],[Order Date]],"MMM")</f>
        <v>Mar</v>
      </c>
      <c r="E336" s="15">
        <f>MONTH(SalesDataTable[[#This Row],[Order Date]])</f>
        <v>3</v>
      </c>
      <c r="F336" s="12">
        <f>YEAR(SalesDataTable[[#This Row],[Order Date]])</f>
        <v>2026</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05">
      <c r="A337" s="2">
        <v>863</v>
      </c>
      <c r="B337" s="3">
        <v>46092</v>
      </c>
      <c r="C337" s="12" t="str">
        <f>"Q"&amp; ROUNDUP(MONTH(SalesDataTable[[#This Row],[Order Date]])/3,0)</f>
        <v>Q1</v>
      </c>
      <c r="D337" s="3" t="str">
        <f>TEXT(SalesDataTable[[#This Row],[Order Date]],"MMM")</f>
        <v>Mar</v>
      </c>
      <c r="E337" s="15">
        <f>MONTH(SalesDataTable[[#This Row],[Order Date]])</f>
        <v>3</v>
      </c>
      <c r="F337" s="12">
        <f>YEAR(SalesDataTable[[#This Row],[Order Date]])</f>
        <v>2026</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05">
      <c r="A338" s="2">
        <v>2323</v>
      </c>
      <c r="B338" s="3">
        <v>46092</v>
      </c>
      <c r="C338" s="12" t="str">
        <f>"Q"&amp; ROUNDUP(MONTH(SalesDataTable[[#This Row],[Order Date]])/3,0)</f>
        <v>Q1</v>
      </c>
      <c r="D338" s="3" t="str">
        <f>TEXT(SalesDataTable[[#This Row],[Order Date]],"MMM")</f>
        <v>Mar</v>
      </c>
      <c r="E338" s="15">
        <f>MONTH(SalesDataTable[[#This Row],[Order Date]])</f>
        <v>3</v>
      </c>
      <c r="F338" s="12">
        <f>YEAR(SalesDataTable[[#This Row],[Order Date]])</f>
        <v>2026</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05">
      <c r="A339" s="2">
        <v>3064</v>
      </c>
      <c r="B339" s="3">
        <v>46092</v>
      </c>
      <c r="C339" s="12" t="str">
        <f>"Q"&amp; ROUNDUP(MONTH(SalesDataTable[[#This Row],[Order Date]])/3,0)</f>
        <v>Q1</v>
      </c>
      <c r="D339" s="3" t="str">
        <f>TEXT(SalesDataTable[[#This Row],[Order Date]],"MMM")</f>
        <v>Mar</v>
      </c>
      <c r="E339" s="15">
        <f>MONTH(SalesDataTable[[#This Row],[Order Date]])</f>
        <v>3</v>
      </c>
      <c r="F339" s="12">
        <f>YEAR(SalesDataTable[[#This Row],[Order Date]])</f>
        <v>2026</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05">
      <c r="A340" s="2">
        <v>4995</v>
      </c>
      <c r="B340" s="3">
        <v>46092</v>
      </c>
      <c r="C340" s="12" t="str">
        <f>"Q"&amp; ROUNDUP(MONTH(SalesDataTable[[#This Row],[Order Date]])/3,0)</f>
        <v>Q1</v>
      </c>
      <c r="D340" s="3" t="str">
        <f>TEXT(SalesDataTable[[#This Row],[Order Date]],"MMM")</f>
        <v>Mar</v>
      </c>
      <c r="E340" s="15">
        <f>MONTH(SalesDataTable[[#This Row],[Order Date]])</f>
        <v>3</v>
      </c>
      <c r="F340" s="12">
        <f>YEAR(SalesDataTable[[#This Row],[Order Date]])</f>
        <v>2026</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05">
      <c r="A341" s="2">
        <v>46</v>
      </c>
      <c r="B341" s="3">
        <v>46093</v>
      </c>
      <c r="C341" s="12" t="str">
        <f>"Q"&amp; ROUNDUP(MONTH(SalesDataTable[[#This Row],[Order Date]])/3,0)</f>
        <v>Q1</v>
      </c>
      <c r="D341" s="3" t="str">
        <f>TEXT(SalesDataTable[[#This Row],[Order Date]],"MMM")</f>
        <v>Mar</v>
      </c>
      <c r="E341" s="15">
        <f>MONTH(SalesDataTable[[#This Row],[Order Date]])</f>
        <v>3</v>
      </c>
      <c r="F341" s="12">
        <f>YEAR(SalesDataTable[[#This Row],[Order Date]])</f>
        <v>2026</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05">
      <c r="A342" s="2">
        <v>443</v>
      </c>
      <c r="B342" s="3">
        <v>46093</v>
      </c>
      <c r="C342" s="12" t="str">
        <f>"Q"&amp; ROUNDUP(MONTH(SalesDataTable[[#This Row],[Order Date]])/3,0)</f>
        <v>Q1</v>
      </c>
      <c r="D342" s="3" t="str">
        <f>TEXT(SalesDataTable[[#This Row],[Order Date]],"MMM")</f>
        <v>Mar</v>
      </c>
      <c r="E342" s="15">
        <f>MONTH(SalesDataTable[[#This Row],[Order Date]])</f>
        <v>3</v>
      </c>
      <c r="F342" s="12">
        <f>YEAR(SalesDataTable[[#This Row],[Order Date]])</f>
        <v>2026</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05">
      <c r="A343" s="2">
        <v>759</v>
      </c>
      <c r="B343" s="3">
        <v>46093</v>
      </c>
      <c r="C343" s="12" t="str">
        <f>"Q"&amp; ROUNDUP(MONTH(SalesDataTable[[#This Row],[Order Date]])/3,0)</f>
        <v>Q1</v>
      </c>
      <c r="D343" s="3" t="str">
        <f>TEXT(SalesDataTable[[#This Row],[Order Date]],"MMM")</f>
        <v>Mar</v>
      </c>
      <c r="E343" s="15">
        <f>MONTH(SalesDataTable[[#This Row],[Order Date]])</f>
        <v>3</v>
      </c>
      <c r="F343" s="12">
        <f>YEAR(SalesDataTable[[#This Row],[Order Date]])</f>
        <v>2026</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05">
      <c r="A344" s="2">
        <v>1097</v>
      </c>
      <c r="B344" s="3">
        <v>46093</v>
      </c>
      <c r="C344" s="12" t="str">
        <f>"Q"&amp; ROUNDUP(MONTH(SalesDataTable[[#This Row],[Order Date]])/3,0)</f>
        <v>Q1</v>
      </c>
      <c r="D344" s="3" t="str">
        <f>TEXT(SalesDataTable[[#This Row],[Order Date]],"MMM")</f>
        <v>Mar</v>
      </c>
      <c r="E344" s="15">
        <f>MONTH(SalesDataTable[[#This Row],[Order Date]])</f>
        <v>3</v>
      </c>
      <c r="F344" s="12">
        <f>YEAR(SalesDataTable[[#This Row],[Order Date]])</f>
        <v>2026</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05">
      <c r="A345" s="2">
        <v>2152</v>
      </c>
      <c r="B345" s="3">
        <v>46093</v>
      </c>
      <c r="C345" s="12" t="str">
        <f>"Q"&amp; ROUNDUP(MONTH(SalesDataTable[[#This Row],[Order Date]])/3,0)</f>
        <v>Q1</v>
      </c>
      <c r="D345" s="3" t="str">
        <f>TEXT(SalesDataTable[[#This Row],[Order Date]],"MMM")</f>
        <v>Mar</v>
      </c>
      <c r="E345" s="15">
        <f>MONTH(SalesDataTable[[#This Row],[Order Date]])</f>
        <v>3</v>
      </c>
      <c r="F345" s="12">
        <f>YEAR(SalesDataTable[[#This Row],[Order Date]])</f>
        <v>2026</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05">
      <c r="A346" s="2">
        <v>2512</v>
      </c>
      <c r="B346" s="3">
        <v>46093</v>
      </c>
      <c r="C346" s="12" t="str">
        <f>"Q"&amp; ROUNDUP(MONTH(SalesDataTable[[#This Row],[Order Date]])/3,0)</f>
        <v>Q1</v>
      </c>
      <c r="D346" s="3" t="str">
        <f>TEXT(SalesDataTable[[#This Row],[Order Date]],"MMM")</f>
        <v>Mar</v>
      </c>
      <c r="E346" s="15">
        <f>MONTH(SalesDataTable[[#This Row],[Order Date]])</f>
        <v>3</v>
      </c>
      <c r="F346" s="12">
        <f>YEAR(SalesDataTable[[#This Row],[Order Date]])</f>
        <v>2026</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05">
      <c r="A347" s="2">
        <v>2578</v>
      </c>
      <c r="B347" s="3">
        <v>46093</v>
      </c>
      <c r="C347" s="12" t="str">
        <f>"Q"&amp; ROUNDUP(MONTH(SalesDataTable[[#This Row],[Order Date]])/3,0)</f>
        <v>Q1</v>
      </c>
      <c r="D347" s="3" t="str">
        <f>TEXT(SalesDataTable[[#This Row],[Order Date]],"MMM")</f>
        <v>Mar</v>
      </c>
      <c r="E347" s="15">
        <f>MONTH(SalesDataTable[[#This Row],[Order Date]])</f>
        <v>3</v>
      </c>
      <c r="F347" s="12">
        <f>YEAR(SalesDataTable[[#This Row],[Order Date]])</f>
        <v>2026</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05">
      <c r="A348" s="2">
        <v>3302</v>
      </c>
      <c r="B348" s="3">
        <v>46093</v>
      </c>
      <c r="C348" s="12" t="str">
        <f>"Q"&amp; ROUNDUP(MONTH(SalesDataTable[[#This Row],[Order Date]])/3,0)</f>
        <v>Q1</v>
      </c>
      <c r="D348" s="3" t="str">
        <f>TEXT(SalesDataTable[[#This Row],[Order Date]],"MMM")</f>
        <v>Mar</v>
      </c>
      <c r="E348" s="15">
        <f>MONTH(SalesDataTable[[#This Row],[Order Date]])</f>
        <v>3</v>
      </c>
      <c r="F348" s="12">
        <f>YEAR(SalesDataTable[[#This Row],[Order Date]])</f>
        <v>2026</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05">
      <c r="A349" s="2">
        <v>3752</v>
      </c>
      <c r="B349" s="3">
        <v>46093</v>
      </c>
      <c r="C349" s="12" t="str">
        <f>"Q"&amp; ROUNDUP(MONTH(SalesDataTable[[#This Row],[Order Date]])/3,0)</f>
        <v>Q1</v>
      </c>
      <c r="D349" s="3" t="str">
        <f>TEXT(SalesDataTable[[#This Row],[Order Date]],"MMM")</f>
        <v>Mar</v>
      </c>
      <c r="E349" s="15">
        <f>MONTH(SalesDataTable[[#This Row],[Order Date]])</f>
        <v>3</v>
      </c>
      <c r="F349" s="12">
        <f>YEAR(SalesDataTable[[#This Row],[Order Date]])</f>
        <v>2026</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05">
      <c r="A350" s="2">
        <v>4839</v>
      </c>
      <c r="B350" s="3">
        <v>46093</v>
      </c>
      <c r="C350" s="12" t="str">
        <f>"Q"&amp; ROUNDUP(MONTH(SalesDataTable[[#This Row],[Order Date]])/3,0)</f>
        <v>Q1</v>
      </c>
      <c r="D350" s="3" t="str">
        <f>TEXT(SalesDataTable[[#This Row],[Order Date]],"MMM")</f>
        <v>Mar</v>
      </c>
      <c r="E350" s="15">
        <f>MONTH(SalesDataTable[[#This Row],[Order Date]])</f>
        <v>3</v>
      </c>
      <c r="F350" s="12">
        <f>YEAR(SalesDataTable[[#This Row],[Order Date]])</f>
        <v>2026</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05">
      <c r="A351" s="2">
        <v>264</v>
      </c>
      <c r="B351" s="3">
        <v>46094</v>
      </c>
      <c r="C351" s="12" t="str">
        <f>"Q"&amp; ROUNDUP(MONTH(SalesDataTable[[#This Row],[Order Date]])/3,0)</f>
        <v>Q1</v>
      </c>
      <c r="D351" s="3" t="str">
        <f>TEXT(SalesDataTable[[#This Row],[Order Date]],"MMM")</f>
        <v>Mar</v>
      </c>
      <c r="E351" s="15">
        <f>MONTH(SalesDataTable[[#This Row],[Order Date]])</f>
        <v>3</v>
      </c>
      <c r="F351" s="12">
        <f>YEAR(SalesDataTable[[#This Row],[Order Date]])</f>
        <v>2026</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05">
      <c r="A352" s="2">
        <v>2498</v>
      </c>
      <c r="B352" s="3">
        <v>46094</v>
      </c>
      <c r="C352" s="12" t="str">
        <f>"Q"&amp; ROUNDUP(MONTH(SalesDataTable[[#This Row],[Order Date]])/3,0)</f>
        <v>Q1</v>
      </c>
      <c r="D352" s="3" t="str">
        <f>TEXT(SalesDataTable[[#This Row],[Order Date]],"MMM")</f>
        <v>Mar</v>
      </c>
      <c r="E352" s="15">
        <f>MONTH(SalesDataTable[[#This Row],[Order Date]])</f>
        <v>3</v>
      </c>
      <c r="F352" s="12">
        <f>YEAR(SalesDataTable[[#This Row],[Order Date]])</f>
        <v>2026</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05">
      <c r="A353" s="2">
        <v>3929</v>
      </c>
      <c r="B353" s="3">
        <v>46094</v>
      </c>
      <c r="C353" s="12" t="str">
        <f>"Q"&amp; ROUNDUP(MONTH(SalesDataTable[[#This Row],[Order Date]])/3,0)</f>
        <v>Q1</v>
      </c>
      <c r="D353" s="3" t="str">
        <f>TEXT(SalesDataTable[[#This Row],[Order Date]],"MMM")</f>
        <v>Mar</v>
      </c>
      <c r="E353" s="15">
        <f>MONTH(SalesDataTable[[#This Row],[Order Date]])</f>
        <v>3</v>
      </c>
      <c r="F353" s="12">
        <f>YEAR(SalesDataTable[[#This Row],[Order Date]])</f>
        <v>2026</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05">
      <c r="A354" s="2">
        <v>4195</v>
      </c>
      <c r="B354" s="3">
        <v>46094</v>
      </c>
      <c r="C354" s="12" t="str">
        <f>"Q"&amp; ROUNDUP(MONTH(SalesDataTable[[#This Row],[Order Date]])/3,0)</f>
        <v>Q1</v>
      </c>
      <c r="D354" s="3" t="str">
        <f>TEXT(SalesDataTable[[#This Row],[Order Date]],"MMM")</f>
        <v>Mar</v>
      </c>
      <c r="E354" s="15">
        <f>MONTH(SalesDataTable[[#This Row],[Order Date]])</f>
        <v>3</v>
      </c>
      <c r="F354" s="12">
        <f>YEAR(SalesDataTable[[#This Row],[Order Date]])</f>
        <v>2026</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05">
      <c r="A355" s="2">
        <v>4684</v>
      </c>
      <c r="B355" s="3">
        <v>46094</v>
      </c>
      <c r="C355" s="12" t="str">
        <f>"Q"&amp; ROUNDUP(MONTH(SalesDataTable[[#This Row],[Order Date]])/3,0)</f>
        <v>Q1</v>
      </c>
      <c r="D355" s="3" t="str">
        <f>TEXT(SalesDataTable[[#This Row],[Order Date]],"MMM")</f>
        <v>Mar</v>
      </c>
      <c r="E355" s="15">
        <f>MONTH(SalesDataTable[[#This Row],[Order Date]])</f>
        <v>3</v>
      </c>
      <c r="F355" s="12">
        <f>YEAR(SalesDataTable[[#This Row],[Order Date]])</f>
        <v>2026</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05">
      <c r="A356" s="2">
        <v>313</v>
      </c>
      <c r="B356" s="3">
        <v>46095</v>
      </c>
      <c r="C356" s="12" t="str">
        <f>"Q"&amp; ROUNDUP(MONTH(SalesDataTable[[#This Row],[Order Date]])/3,0)</f>
        <v>Q1</v>
      </c>
      <c r="D356" s="3" t="str">
        <f>TEXT(SalesDataTable[[#This Row],[Order Date]],"MMM")</f>
        <v>Mar</v>
      </c>
      <c r="E356" s="15">
        <f>MONTH(SalesDataTable[[#This Row],[Order Date]])</f>
        <v>3</v>
      </c>
      <c r="F356" s="12">
        <f>YEAR(SalesDataTable[[#This Row],[Order Date]])</f>
        <v>2026</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05">
      <c r="A357" s="2">
        <v>1056</v>
      </c>
      <c r="B357" s="3">
        <v>46095</v>
      </c>
      <c r="C357" s="12" t="str">
        <f>"Q"&amp; ROUNDUP(MONTH(SalesDataTable[[#This Row],[Order Date]])/3,0)</f>
        <v>Q1</v>
      </c>
      <c r="D357" s="3" t="str">
        <f>TEXT(SalesDataTable[[#This Row],[Order Date]],"MMM")</f>
        <v>Mar</v>
      </c>
      <c r="E357" s="15">
        <f>MONTH(SalesDataTable[[#This Row],[Order Date]])</f>
        <v>3</v>
      </c>
      <c r="F357" s="12">
        <f>YEAR(SalesDataTable[[#This Row],[Order Date]])</f>
        <v>2026</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05">
      <c r="A358" s="2">
        <v>2189</v>
      </c>
      <c r="B358" s="3">
        <v>46095</v>
      </c>
      <c r="C358" s="12" t="str">
        <f>"Q"&amp; ROUNDUP(MONTH(SalesDataTable[[#This Row],[Order Date]])/3,0)</f>
        <v>Q1</v>
      </c>
      <c r="D358" s="3" t="str">
        <f>TEXT(SalesDataTable[[#This Row],[Order Date]],"MMM")</f>
        <v>Mar</v>
      </c>
      <c r="E358" s="15">
        <f>MONTH(SalesDataTable[[#This Row],[Order Date]])</f>
        <v>3</v>
      </c>
      <c r="F358" s="12">
        <f>YEAR(SalesDataTable[[#This Row],[Order Date]])</f>
        <v>2026</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05">
      <c r="A359" s="2">
        <v>2617</v>
      </c>
      <c r="B359" s="3">
        <v>46095</v>
      </c>
      <c r="C359" s="12" t="str">
        <f>"Q"&amp; ROUNDUP(MONTH(SalesDataTable[[#This Row],[Order Date]])/3,0)</f>
        <v>Q1</v>
      </c>
      <c r="D359" s="3" t="str">
        <f>TEXT(SalesDataTable[[#This Row],[Order Date]],"MMM")</f>
        <v>Mar</v>
      </c>
      <c r="E359" s="15">
        <f>MONTH(SalesDataTable[[#This Row],[Order Date]])</f>
        <v>3</v>
      </c>
      <c r="F359" s="12">
        <f>YEAR(SalesDataTable[[#This Row],[Order Date]])</f>
        <v>2026</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05">
      <c r="A360" s="2">
        <v>2901</v>
      </c>
      <c r="B360" s="3">
        <v>46095</v>
      </c>
      <c r="C360" s="12" t="str">
        <f>"Q"&amp; ROUNDUP(MONTH(SalesDataTable[[#This Row],[Order Date]])/3,0)</f>
        <v>Q1</v>
      </c>
      <c r="D360" s="3" t="str">
        <f>TEXT(SalesDataTable[[#This Row],[Order Date]],"MMM")</f>
        <v>Mar</v>
      </c>
      <c r="E360" s="15">
        <f>MONTH(SalesDataTable[[#This Row],[Order Date]])</f>
        <v>3</v>
      </c>
      <c r="F360" s="12">
        <f>YEAR(SalesDataTable[[#This Row],[Order Date]])</f>
        <v>2026</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05">
      <c r="A361" s="2">
        <v>2952</v>
      </c>
      <c r="B361" s="3">
        <v>46095</v>
      </c>
      <c r="C361" s="12" t="str">
        <f>"Q"&amp; ROUNDUP(MONTH(SalesDataTable[[#This Row],[Order Date]])/3,0)</f>
        <v>Q1</v>
      </c>
      <c r="D361" s="3" t="str">
        <f>TEXT(SalesDataTable[[#This Row],[Order Date]],"MMM")</f>
        <v>Mar</v>
      </c>
      <c r="E361" s="15">
        <f>MONTH(SalesDataTable[[#This Row],[Order Date]])</f>
        <v>3</v>
      </c>
      <c r="F361" s="12">
        <f>YEAR(SalesDataTable[[#This Row],[Order Date]])</f>
        <v>2026</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05">
      <c r="A362" s="2">
        <v>3421</v>
      </c>
      <c r="B362" s="3">
        <v>46095</v>
      </c>
      <c r="C362" s="12" t="str">
        <f>"Q"&amp; ROUNDUP(MONTH(SalesDataTable[[#This Row],[Order Date]])/3,0)</f>
        <v>Q1</v>
      </c>
      <c r="D362" s="3" t="str">
        <f>TEXT(SalesDataTable[[#This Row],[Order Date]],"MMM")</f>
        <v>Mar</v>
      </c>
      <c r="E362" s="15">
        <f>MONTH(SalesDataTable[[#This Row],[Order Date]])</f>
        <v>3</v>
      </c>
      <c r="F362" s="12">
        <f>YEAR(SalesDataTable[[#This Row],[Order Date]])</f>
        <v>2026</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05">
      <c r="A363" s="2">
        <v>3536</v>
      </c>
      <c r="B363" s="3">
        <v>46095</v>
      </c>
      <c r="C363" s="12" t="str">
        <f>"Q"&amp; ROUNDUP(MONTH(SalesDataTable[[#This Row],[Order Date]])/3,0)</f>
        <v>Q1</v>
      </c>
      <c r="D363" s="3" t="str">
        <f>TEXT(SalesDataTable[[#This Row],[Order Date]],"MMM")</f>
        <v>Mar</v>
      </c>
      <c r="E363" s="15">
        <f>MONTH(SalesDataTable[[#This Row],[Order Date]])</f>
        <v>3</v>
      </c>
      <c r="F363" s="12">
        <f>YEAR(SalesDataTable[[#This Row],[Order Date]])</f>
        <v>2026</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05">
      <c r="A364" s="2">
        <v>3878</v>
      </c>
      <c r="B364" s="3">
        <v>46095</v>
      </c>
      <c r="C364" s="12" t="str">
        <f>"Q"&amp; ROUNDUP(MONTH(SalesDataTable[[#This Row],[Order Date]])/3,0)</f>
        <v>Q1</v>
      </c>
      <c r="D364" s="3" t="str">
        <f>TEXT(SalesDataTable[[#This Row],[Order Date]],"MMM")</f>
        <v>Mar</v>
      </c>
      <c r="E364" s="15">
        <f>MONTH(SalesDataTable[[#This Row],[Order Date]])</f>
        <v>3</v>
      </c>
      <c r="F364" s="12">
        <f>YEAR(SalesDataTable[[#This Row],[Order Date]])</f>
        <v>2026</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05">
      <c r="A365" s="2">
        <v>2027</v>
      </c>
      <c r="B365" s="3">
        <v>46096</v>
      </c>
      <c r="C365" s="12" t="str">
        <f>"Q"&amp; ROUNDUP(MONTH(SalesDataTable[[#This Row],[Order Date]])/3,0)</f>
        <v>Q1</v>
      </c>
      <c r="D365" s="3" t="str">
        <f>TEXT(SalesDataTable[[#This Row],[Order Date]],"MMM")</f>
        <v>Mar</v>
      </c>
      <c r="E365" s="15">
        <f>MONTH(SalesDataTable[[#This Row],[Order Date]])</f>
        <v>3</v>
      </c>
      <c r="F365" s="12">
        <f>YEAR(SalesDataTable[[#This Row],[Order Date]])</f>
        <v>2026</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05">
      <c r="A366" s="2">
        <v>3280</v>
      </c>
      <c r="B366" s="3">
        <v>46096</v>
      </c>
      <c r="C366" s="12" t="str">
        <f>"Q"&amp; ROUNDUP(MONTH(SalesDataTable[[#This Row],[Order Date]])/3,0)</f>
        <v>Q1</v>
      </c>
      <c r="D366" s="3" t="str">
        <f>TEXT(SalesDataTable[[#This Row],[Order Date]],"MMM")</f>
        <v>Mar</v>
      </c>
      <c r="E366" s="15">
        <f>MONTH(SalesDataTable[[#This Row],[Order Date]])</f>
        <v>3</v>
      </c>
      <c r="F366" s="12">
        <f>YEAR(SalesDataTable[[#This Row],[Order Date]])</f>
        <v>2026</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05">
      <c r="A367" s="2">
        <v>5149</v>
      </c>
      <c r="B367" s="3">
        <v>46096</v>
      </c>
      <c r="C367" s="12" t="str">
        <f>"Q"&amp; ROUNDUP(MONTH(SalesDataTable[[#This Row],[Order Date]])/3,0)</f>
        <v>Q1</v>
      </c>
      <c r="D367" s="3" t="str">
        <f>TEXT(SalesDataTable[[#This Row],[Order Date]],"MMM")</f>
        <v>Mar</v>
      </c>
      <c r="E367" s="15">
        <f>MONTH(SalesDataTable[[#This Row],[Order Date]])</f>
        <v>3</v>
      </c>
      <c r="F367" s="12">
        <f>YEAR(SalesDataTable[[#This Row],[Order Date]])</f>
        <v>2026</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05">
      <c r="A368" s="2">
        <v>412</v>
      </c>
      <c r="B368" s="3">
        <v>46097</v>
      </c>
      <c r="C368" s="12" t="str">
        <f>"Q"&amp; ROUNDUP(MONTH(SalesDataTable[[#This Row],[Order Date]])/3,0)</f>
        <v>Q1</v>
      </c>
      <c r="D368" s="3" t="str">
        <f>TEXT(SalesDataTable[[#This Row],[Order Date]],"MMM")</f>
        <v>Mar</v>
      </c>
      <c r="E368" s="15">
        <f>MONTH(SalesDataTable[[#This Row],[Order Date]])</f>
        <v>3</v>
      </c>
      <c r="F368" s="12">
        <f>YEAR(SalesDataTable[[#This Row],[Order Date]])</f>
        <v>2026</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05">
      <c r="A369" s="2">
        <v>1161</v>
      </c>
      <c r="B369" s="3">
        <v>46097</v>
      </c>
      <c r="C369" s="12" t="str">
        <f>"Q"&amp; ROUNDUP(MONTH(SalesDataTable[[#This Row],[Order Date]])/3,0)</f>
        <v>Q1</v>
      </c>
      <c r="D369" s="3" t="str">
        <f>TEXT(SalesDataTable[[#This Row],[Order Date]],"MMM")</f>
        <v>Mar</v>
      </c>
      <c r="E369" s="15">
        <f>MONTH(SalesDataTable[[#This Row],[Order Date]])</f>
        <v>3</v>
      </c>
      <c r="F369" s="12">
        <f>YEAR(SalesDataTable[[#This Row],[Order Date]])</f>
        <v>2026</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05">
      <c r="A370" s="2">
        <v>1320</v>
      </c>
      <c r="B370" s="3">
        <v>46097</v>
      </c>
      <c r="C370" s="12" t="str">
        <f>"Q"&amp; ROUNDUP(MONTH(SalesDataTable[[#This Row],[Order Date]])/3,0)</f>
        <v>Q1</v>
      </c>
      <c r="D370" s="3" t="str">
        <f>TEXT(SalesDataTable[[#This Row],[Order Date]],"MMM")</f>
        <v>Mar</v>
      </c>
      <c r="E370" s="15">
        <f>MONTH(SalesDataTable[[#This Row],[Order Date]])</f>
        <v>3</v>
      </c>
      <c r="F370" s="12">
        <f>YEAR(SalesDataTable[[#This Row],[Order Date]])</f>
        <v>2026</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05">
      <c r="A371" s="2">
        <v>2528</v>
      </c>
      <c r="B371" s="3">
        <v>46097</v>
      </c>
      <c r="C371" s="12" t="str">
        <f>"Q"&amp; ROUNDUP(MONTH(SalesDataTable[[#This Row],[Order Date]])/3,0)</f>
        <v>Q1</v>
      </c>
      <c r="D371" s="3" t="str">
        <f>TEXT(SalesDataTable[[#This Row],[Order Date]],"MMM")</f>
        <v>Mar</v>
      </c>
      <c r="E371" s="15">
        <f>MONTH(SalesDataTable[[#This Row],[Order Date]])</f>
        <v>3</v>
      </c>
      <c r="F371" s="12">
        <f>YEAR(SalesDataTable[[#This Row],[Order Date]])</f>
        <v>2026</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05">
      <c r="A372" s="2">
        <v>2956</v>
      </c>
      <c r="B372" s="3">
        <v>46097</v>
      </c>
      <c r="C372" s="12" t="str">
        <f>"Q"&amp; ROUNDUP(MONTH(SalesDataTable[[#This Row],[Order Date]])/3,0)</f>
        <v>Q1</v>
      </c>
      <c r="D372" s="3" t="str">
        <f>TEXT(SalesDataTable[[#This Row],[Order Date]],"MMM")</f>
        <v>Mar</v>
      </c>
      <c r="E372" s="15">
        <f>MONTH(SalesDataTable[[#This Row],[Order Date]])</f>
        <v>3</v>
      </c>
      <c r="F372" s="12">
        <f>YEAR(SalesDataTable[[#This Row],[Order Date]])</f>
        <v>2026</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05">
      <c r="A373" s="2">
        <v>2973</v>
      </c>
      <c r="B373" s="3">
        <v>46097</v>
      </c>
      <c r="C373" s="12" t="str">
        <f>"Q"&amp; ROUNDUP(MONTH(SalesDataTable[[#This Row],[Order Date]])/3,0)</f>
        <v>Q1</v>
      </c>
      <c r="D373" s="3" t="str">
        <f>TEXT(SalesDataTable[[#This Row],[Order Date]],"MMM")</f>
        <v>Mar</v>
      </c>
      <c r="E373" s="15">
        <f>MONTH(SalesDataTable[[#This Row],[Order Date]])</f>
        <v>3</v>
      </c>
      <c r="F373" s="12">
        <f>YEAR(SalesDataTable[[#This Row],[Order Date]])</f>
        <v>2026</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05">
      <c r="A374" s="2">
        <v>3358</v>
      </c>
      <c r="B374" s="3">
        <v>46097</v>
      </c>
      <c r="C374" s="12" t="str">
        <f>"Q"&amp; ROUNDUP(MONTH(SalesDataTable[[#This Row],[Order Date]])/3,0)</f>
        <v>Q1</v>
      </c>
      <c r="D374" s="3" t="str">
        <f>TEXT(SalesDataTable[[#This Row],[Order Date]],"MMM")</f>
        <v>Mar</v>
      </c>
      <c r="E374" s="15">
        <f>MONTH(SalesDataTable[[#This Row],[Order Date]])</f>
        <v>3</v>
      </c>
      <c r="F374" s="12">
        <f>YEAR(SalesDataTable[[#This Row],[Order Date]])</f>
        <v>2026</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05">
      <c r="A375" s="2">
        <v>164</v>
      </c>
      <c r="B375" s="3">
        <v>46098</v>
      </c>
      <c r="C375" s="12" t="str">
        <f>"Q"&amp; ROUNDUP(MONTH(SalesDataTable[[#This Row],[Order Date]])/3,0)</f>
        <v>Q1</v>
      </c>
      <c r="D375" s="3" t="str">
        <f>TEXT(SalesDataTable[[#This Row],[Order Date]],"MMM")</f>
        <v>Mar</v>
      </c>
      <c r="E375" s="15">
        <f>MONTH(SalesDataTable[[#This Row],[Order Date]])</f>
        <v>3</v>
      </c>
      <c r="F375" s="12">
        <f>YEAR(SalesDataTable[[#This Row],[Order Date]])</f>
        <v>2026</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05">
      <c r="A376" s="2">
        <v>995</v>
      </c>
      <c r="B376" s="3">
        <v>46098</v>
      </c>
      <c r="C376" s="12" t="str">
        <f>"Q"&amp; ROUNDUP(MONTH(SalesDataTable[[#This Row],[Order Date]])/3,0)</f>
        <v>Q1</v>
      </c>
      <c r="D376" s="3" t="str">
        <f>TEXT(SalesDataTable[[#This Row],[Order Date]],"MMM")</f>
        <v>Mar</v>
      </c>
      <c r="E376" s="15">
        <f>MONTH(SalesDataTable[[#This Row],[Order Date]])</f>
        <v>3</v>
      </c>
      <c r="F376" s="12">
        <f>YEAR(SalesDataTable[[#This Row],[Order Date]])</f>
        <v>2026</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05">
      <c r="A377" s="2">
        <v>4912</v>
      </c>
      <c r="B377" s="3">
        <v>46098</v>
      </c>
      <c r="C377" s="12" t="str">
        <f>"Q"&amp; ROUNDUP(MONTH(SalesDataTable[[#This Row],[Order Date]])/3,0)</f>
        <v>Q1</v>
      </c>
      <c r="D377" s="3" t="str">
        <f>TEXT(SalesDataTable[[#This Row],[Order Date]],"MMM")</f>
        <v>Mar</v>
      </c>
      <c r="E377" s="15">
        <f>MONTH(SalesDataTable[[#This Row],[Order Date]])</f>
        <v>3</v>
      </c>
      <c r="F377" s="12">
        <f>YEAR(SalesDataTable[[#This Row],[Order Date]])</f>
        <v>2026</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05">
      <c r="A378" s="2">
        <v>29</v>
      </c>
      <c r="B378" s="3">
        <v>46099</v>
      </c>
      <c r="C378" s="12" t="str">
        <f>"Q"&amp; ROUNDUP(MONTH(SalesDataTable[[#This Row],[Order Date]])/3,0)</f>
        <v>Q1</v>
      </c>
      <c r="D378" s="3" t="str">
        <f>TEXT(SalesDataTable[[#This Row],[Order Date]],"MMM")</f>
        <v>Mar</v>
      </c>
      <c r="E378" s="15">
        <f>MONTH(SalesDataTable[[#This Row],[Order Date]])</f>
        <v>3</v>
      </c>
      <c r="F378" s="12">
        <f>YEAR(SalesDataTable[[#This Row],[Order Date]])</f>
        <v>2026</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05">
      <c r="A379" s="2">
        <v>891</v>
      </c>
      <c r="B379" s="3">
        <v>46099</v>
      </c>
      <c r="C379" s="12" t="str">
        <f>"Q"&amp; ROUNDUP(MONTH(SalesDataTable[[#This Row],[Order Date]])/3,0)</f>
        <v>Q1</v>
      </c>
      <c r="D379" s="3" t="str">
        <f>TEXT(SalesDataTable[[#This Row],[Order Date]],"MMM")</f>
        <v>Mar</v>
      </c>
      <c r="E379" s="15">
        <f>MONTH(SalesDataTable[[#This Row],[Order Date]])</f>
        <v>3</v>
      </c>
      <c r="F379" s="12">
        <f>YEAR(SalesDataTable[[#This Row],[Order Date]])</f>
        <v>2026</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05">
      <c r="A380" s="2">
        <v>1143</v>
      </c>
      <c r="B380" s="3">
        <v>46099</v>
      </c>
      <c r="C380" s="12" t="str">
        <f>"Q"&amp; ROUNDUP(MONTH(SalesDataTable[[#This Row],[Order Date]])/3,0)</f>
        <v>Q1</v>
      </c>
      <c r="D380" s="3" t="str">
        <f>TEXT(SalesDataTable[[#This Row],[Order Date]],"MMM")</f>
        <v>Mar</v>
      </c>
      <c r="E380" s="15">
        <f>MONTH(SalesDataTable[[#This Row],[Order Date]])</f>
        <v>3</v>
      </c>
      <c r="F380" s="12">
        <f>YEAR(SalesDataTable[[#This Row],[Order Date]])</f>
        <v>2026</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05">
      <c r="A381" s="2">
        <v>2478</v>
      </c>
      <c r="B381" s="3">
        <v>46099</v>
      </c>
      <c r="C381" s="12" t="str">
        <f>"Q"&amp; ROUNDUP(MONTH(SalesDataTable[[#This Row],[Order Date]])/3,0)</f>
        <v>Q1</v>
      </c>
      <c r="D381" s="3" t="str">
        <f>TEXT(SalesDataTable[[#This Row],[Order Date]],"MMM")</f>
        <v>Mar</v>
      </c>
      <c r="E381" s="15">
        <f>MONTH(SalesDataTable[[#This Row],[Order Date]])</f>
        <v>3</v>
      </c>
      <c r="F381" s="12">
        <f>YEAR(SalesDataTable[[#This Row],[Order Date]])</f>
        <v>2026</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05">
      <c r="A382" s="2">
        <v>3961</v>
      </c>
      <c r="B382" s="3">
        <v>46099</v>
      </c>
      <c r="C382" s="12" t="str">
        <f>"Q"&amp; ROUNDUP(MONTH(SalesDataTable[[#This Row],[Order Date]])/3,0)</f>
        <v>Q1</v>
      </c>
      <c r="D382" s="3" t="str">
        <f>TEXT(SalesDataTable[[#This Row],[Order Date]],"MMM")</f>
        <v>Mar</v>
      </c>
      <c r="E382" s="15">
        <f>MONTH(SalesDataTable[[#This Row],[Order Date]])</f>
        <v>3</v>
      </c>
      <c r="F382" s="12">
        <f>YEAR(SalesDataTable[[#This Row],[Order Date]])</f>
        <v>2026</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05">
      <c r="A383" s="2">
        <v>4724</v>
      </c>
      <c r="B383" s="3">
        <v>46099</v>
      </c>
      <c r="C383" s="12" t="str">
        <f>"Q"&amp; ROUNDUP(MONTH(SalesDataTable[[#This Row],[Order Date]])/3,0)</f>
        <v>Q1</v>
      </c>
      <c r="D383" s="3" t="str">
        <f>TEXT(SalesDataTable[[#This Row],[Order Date]],"MMM")</f>
        <v>Mar</v>
      </c>
      <c r="E383" s="15">
        <f>MONTH(SalesDataTable[[#This Row],[Order Date]])</f>
        <v>3</v>
      </c>
      <c r="F383" s="12">
        <f>YEAR(SalesDataTable[[#This Row],[Order Date]])</f>
        <v>2026</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05">
      <c r="A384" s="2">
        <v>2171</v>
      </c>
      <c r="B384" s="3">
        <v>46100</v>
      </c>
      <c r="C384" s="12" t="str">
        <f>"Q"&amp; ROUNDUP(MONTH(SalesDataTable[[#This Row],[Order Date]])/3,0)</f>
        <v>Q1</v>
      </c>
      <c r="D384" s="3" t="str">
        <f>TEXT(SalesDataTable[[#This Row],[Order Date]],"MMM")</f>
        <v>Mar</v>
      </c>
      <c r="E384" s="15">
        <f>MONTH(SalesDataTable[[#This Row],[Order Date]])</f>
        <v>3</v>
      </c>
      <c r="F384" s="12">
        <f>YEAR(SalesDataTable[[#This Row],[Order Date]])</f>
        <v>2026</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05">
      <c r="A385" s="2">
        <v>2311</v>
      </c>
      <c r="B385" s="3">
        <v>46100</v>
      </c>
      <c r="C385" s="12" t="str">
        <f>"Q"&amp; ROUNDUP(MONTH(SalesDataTable[[#This Row],[Order Date]])/3,0)</f>
        <v>Q1</v>
      </c>
      <c r="D385" s="3" t="str">
        <f>TEXT(SalesDataTable[[#This Row],[Order Date]],"MMM")</f>
        <v>Mar</v>
      </c>
      <c r="E385" s="15">
        <f>MONTH(SalesDataTable[[#This Row],[Order Date]])</f>
        <v>3</v>
      </c>
      <c r="F385" s="12">
        <f>YEAR(SalesDataTable[[#This Row],[Order Date]])</f>
        <v>2026</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05">
      <c r="A386" s="2">
        <v>3563</v>
      </c>
      <c r="B386" s="3">
        <v>46100</v>
      </c>
      <c r="C386" s="12" t="str">
        <f>"Q"&amp; ROUNDUP(MONTH(SalesDataTable[[#This Row],[Order Date]])/3,0)</f>
        <v>Q1</v>
      </c>
      <c r="D386" s="3" t="str">
        <f>TEXT(SalesDataTable[[#This Row],[Order Date]],"MMM")</f>
        <v>Mar</v>
      </c>
      <c r="E386" s="15">
        <f>MONTH(SalesDataTable[[#This Row],[Order Date]])</f>
        <v>3</v>
      </c>
      <c r="F386" s="12">
        <f>YEAR(SalesDataTable[[#This Row],[Order Date]])</f>
        <v>2026</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05">
      <c r="A387" s="2">
        <v>3587</v>
      </c>
      <c r="B387" s="3">
        <v>46100</v>
      </c>
      <c r="C387" s="12" t="str">
        <f>"Q"&amp; ROUNDUP(MONTH(SalesDataTable[[#This Row],[Order Date]])/3,0)</f>
        <v>Q1</v>
      </c>
      <c r="D387" s="3" t="str">
        <f>TEXT(SalesDataTable[[#This Row],[Order Date]],"MMM")</f>
        <v>Mar</v>
      </c>
      <c r="E387" s="15">
        <f>MONTH(SalesDataTable[[#This Row],[Order Date]])</f>
        <v>3</v>
      </c>
      <c r="F387" s="12">
        <f>YEAR(SalesDataTable[[#This Row],[Order Date]])</f>
        <v>2026</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05">
      <c r="A388" s="2">
        <v>3706</v>
      </c>
      <c r="B388" s="3">
        <v>46100</v>
      </c>
      <c r="C388" s="12" t="str">
        <f>"Q"&amp; ROUNDUP(MONTH(SalesDataTable[[#This Row],[Order Date]])/3,0)</f>
        <v>Q1</v>
      </c>
      <c r="D388" s="3" t="str">
        <f>TEXT(SalesDataTable[[#This Row],[Order Date]],"MMM")</f>
        <v>Mar</v>
      </c>
      <c r="E388" s="15">
        <f>MONTH(SalesDataTable[[#This Row],[Order Date]])</f>
        <v>3</v>
      </c>
      <c r="F388" s="12">
        <f>YEAR(SalesDataTable[[#This Row],[Order Date]])</f>
        <v>2026</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05">
      <c r="A389" s="2">
        <v>4121</v>
      </c>
      <c r="B389" s="3">
        <v>46100</v>
      </c>
      <c r="C389" s="12" t="str">
        <f>"Q"&amp; ROUNDUP(MONTH(SalesDataTable[[#This Row],[Order Date]])/3,0)</f>
        <v>Q1</v>
      </c>
      <c r="D389" s="3" t="str">
        <f>TEXT(SalesDataTable[[#This Row],[Order Date]],"MMM")</f>
        <v>Mar</v>
      </c>
      <c r="E389" s="15">
        <f>MONTH(SalesDataTable[[#This Row],[Order Date]])</f>
        <v>3</v>
      </c>
      <c r="F389" s="12">
        <f>YEAR(SalesDataTable[[#This Row],[Order Date]])</f>
        <v>2026</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05">
      <c r="A390" s="2">
        <v>1047</v>
      </c>
      <c r="B390" s="3">
        <v>46101</v>
      </c>
      <c r="C390" s="12" t="str">
        <f>"Q"&amp; ROUNDUP(MONTH(SalesDataTable[[#This Row],[Order Date]])/3,0)</f>
        <v>Q1</v>
      </c>
      <c r="D390" s="3" t="str">
        <f>TEXT(SalesDataTable[[#This Row],[Order Date]],"MMM")</f>
        <v>Mar</v>
      </c>
      <c r="E390" s="15">
        <f>MONTH(SalesDataTable[[#This Row],[Order Date]])</f>
        <v>3</v>
      </c>
      <c r="F390" s="12">
        <f>YEAR(SalesDataTable[[#This Row],[Order Date]])</f>
        <v>2026</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05">
      <c r="A391" s="2">
        <v>1142</v>
      </c>
      <c r="B391" s="3">
        <v>46101</v>
      </c>
      <c r="C391" s="12" t="str">
        <f>"Q"&amp; ROUNDUP(MONTH(SalesDataTable[[#This Row],[Order Date]])/3,0)</f>
        <v>Q1</v>
      </c>
      <c r="D391" s="3" t="str">
        <f>TEXT(SalesDataTable[[#This Row],[Order Date]],"MMM")</f>
        <v>Mar</v>
      </c>
      <c r="E391" s="15">
        <f>MONTH(SalesDataTable[[#This Row],[Order Date]])</f>
        <v>3</v>
      </c>
      <c r="F391" s="12">
        <f>YEAR(SalesDataTable[[#This Row],[Order Date]])</f>
        <v>2026</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05">
      <c r="A392" s="2">
        <v>2232</v>
      </c>
      <c r="B392" s="3">
        <v>46101</v>
      </c>
      <c r="C392" s="12" t="str">
        <f>"Q"&amp; ROUNDUP(MONTH(SalesDataTable[[#This Row],[Order Date]])/3,0)</f>
        <v>Q1</v>
      </c>
      <c r="D392" s="3" t="str">
        <f>TEXT(SalesDataTable[[#This Row],[Order Date]],"MMM")</f>
        <v>Mar</v>
      </c>
      <c r="E392" s="15">
        <f>MONTH(SalesDataTable[[#This Row],[Order Date]])</f>
        <v>3</v>
      </c>
      <c r="F392" s="12">
        <f>YEAR(SalesDataTable[[#This Row],[Order Date]])</f>
        <v>2026</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05">
      <c r="A393" s="2">
        <v>2339</v>
      </c>
      <c r="B393" s="3">
        <v>46101</v>
      </c>
      <c r="C393" s="12" t="str">
        <f>"Q"&amp; ROUNDUP(MONTH(SalesDataTable[[#This Row],[Order Date]])/3,0)</f>
        <v>Q1</v>
      </c>
      <c r="D393" s="3" t="str">
        <f>TEXT(SalesDataTable[[#This Row],[Order Date]],"MMM")</f>
        <v>Mar</v>
      </c>
      <c r="E393" s="15">
        <f>MONTH(SalesDataTable[[#This Row],[Order Date]])</f>
        <v>3</v>
      </c>
      <c r="F393" s="12">
        <f>YEAR(SalesDataTable[[#This Row],[Order Date]])</f>
        <v>2026</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05">
      <c r="A394" s="2">
        <v>3611</v>
      </c>
      <c r="B394" s="3">
        <v>46101</v>
      </c>
      <c r="C394" s="12" t="str">
        <f>"Q"&amp; ROUNDUP(MONTH(SalesDataTable[[#This Row],[Order Date]])/3,0)</f>
        <v>Q1</v>
      </c>
      <c r="D394" s="3" t="str">
        <f>TEXT(SalesDataTable[[#This Row],[Order Date]],"MMM")</f>
        <v>Mar</v>
      </c>
      <c r="E394" s="15">
        <f>MONTH(SalesDataTable[[#This Row],[Order Date]])</f>
        <v>3</v>
      </c>
      <c r="F394" s="12">
        <f>YEAR(SalesDataTable[[#This Row],[Order Date]])</f>
        <v>2026</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05">
      <c r="A395" s="2">
        <v>3953</v>
      </c>
      <c r="B395" s="3">
        <v>46101</v>
      </c>
      <c r="C395" s="12" t="str">
        <f>"Q"&amp; ROUNDUP(MONTH(SalesDataTable[[#This Row],[Order Date]])/3,0)</f>
        <v>Q1</v>
      </c>
      <c r="D395" s="3" t="str">
        <f>TEXT(SalesDataTable[[#This Row],[Order Date]],"MMM")</f>
        <v>Mar</v>
      </c>
      <c r="E395" s="15">
        <f>MONTH(SalesDataTable[[#This Row],[Order Date]])</f>
        <v>3</v>
      </c>
      <c r="F395" s="12">
        <f>YEAR(SalesDataTable[[#This Row],[Order Date]])</f>
        <v>2026</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05">
      <c r="A396" s="2">
        <v>4253</v>
      </c>
      <c r="B396" s="3">
        <v>46101</v>
      </c>
      <c r="C396" s="12" t="str">
        <f>"Q"&amp; ROUNDUP(MONTH(SalesDataTable[[#This Row],[Order Date]])/3,0)</f>
        <v>Q1</v>
      </c>
      <c r="D396" s="3" t="str">
        <f>TEXT(SalesDataTable[[#This Row],[Order Date]],"MMM")</f>
        <v>Mar</v>
      </c>
      <c r="E396" s="15">
        <f>MONTH(SalesDataTable[[#This Row],[Order Date]])</f>
        <v>3</v>
      </c>
      <c r="F396" s="12">
        <f>YEAR(SalesDataTable[[#This Row],[Order Date]])</f>
        <v>2026</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05">
      <c r="A397" s="2">
        <v>4952</v>
      </c>
      <c r="B397" s="3">
        <v>46101</v>
      </c>
      <c r="C397" s="12" t="str">
        <f>"Q"&amp; ROUNDUP(MONTH(SalesDataTable[[#This Row],[Order Date]])/3,0)</f>
        <v>Q1</v>
      </c>
      <c r="D397" s="3" t="str">
        <f>TEXT(SalesDataTable[[#This Row],[Order Date]],"MMM")</f>
        <v>Mar</v>
      </c>
      <c r="E397" s="15">
        <f>MONTH(SalesDataTable[[#This Row],[Order Date]])</f>
        <v>3</v>
      </c>
      <c r="F397" s="12">
        <f>YEAR(SalesDataTable[[#This Row],[Order Date]])</f>
        <v>2026</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05">
      <c r="A398" s="2">
        <v>5016</v>
      </c>
      <c r="B398" s="3">
        <v>46101</v>
      </c>
      <c r="C398" s="12" t="str">
        <f>"Q"&amp; ROUNDUP(MONTH(SalesDataTable[[#This Row],[Order Date]])/3,0)</f>
        <v>Q1</v>
      </c>
      <c r="D398" s="3" t="str">
        <f>TEXT(SalesDataTable[[#This Row],[Order Date]],"MMM")</f>
        <v>Mar</v>
      </c>
      <c r="E398" s="15">
        <f>MONTH(SalesDataTable[[#This Row],[Order Date]])</f>
        <v>3</v>
      </c>
      <c r="F398" s="12">
        <f>YEAR(SalesDataTable[[#This Row],[Order Date]])</f>
        <v>2026</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05">
      <c r="A399" s="2">
        <v>839</v>
      </c>
      <c r="B399" s="3">
        <v>46102</v>
      </c>
      <c r="C399" s="12" t="str">
        <f>"Q"&amp; ROUNDUP(MONTH(SalesDataTable[[#This Row],[Order Date]])/3,0)</f>
        <v>Q1</v>
      </c>
      <c r="D399" s="3" t="str">
        <f>TEXT(SalesDataTable[[#This Row],[Order Date]],"MMM")</f>
        <v>Mar</v>
      </c>
      <c r="E399" s="15">
        <f>MONTH(SalesDataTable[[#This Row],[Order Date]])</f>
        <v>3</v>
      </c>
      <c r="F399" s="12">
        <f>YEAR(SalesDataTable[[#This Row],[Order Date]])</f>
        <v>2026</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05">
      <c r="A400" s="2">
        <v>1382</v>
      </c>
      <c r="B400" s="3">
        <v>46102</v>
      </c>
      <c r="C400" s="12" t="str">
        <f>"Q"&amp; ROUNDUP(MONTH(SalesDataTable[[#This Row],[Order Date]])/3,0)</f>
        <v>Q1</v>
      </c>
      <c r="D400" s="3" t="str">
        <f>TEXT(SalesDataTable[[#This Row],[Order Date]],"MMM")</f>
        <v>Mar</v>
      </c>
      <c r="E400" s="15">
        <f>MONTH(SalesDataTable[[#This Row],[Order Date]])</f>
        <v>3</v>
      </c>
      <c r="F400" s="12">
        <f>YEAR(SalesDataTable[[#This Row],[Order Date]])</f>
        <v>2026</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05">
      <c r="A401" s="2">
        <v>1452</v>
      </c>
      <c r="B401" s="3">
        <v>46102</v>
      </c>
      <c r="C401" s="12" t="str">
        <f>"Q"&amp; ROUNDUP(MONTH(SalesDataTable[[#This Row],[Order Date]])/3,0)</f>
        <v>Q1</v>
      </c>
      <c r="D401" s="3" t="str">
        <f>TEXT(SalesDataTable[[#This Row],[Order Date]],"MMM")</f>
        <v>Mar</v>
      </c>
      <c r="E401" s="15">
        <f>MONTH(SalesDataTable[[#This Row],[Order Date]])</f>
        <v>3</v>
      </c>
      <c r="F401" s="12">
        <f>YEAR(SalesDataTable[[#This Row],[Order Date]])</f>
        <v>2026</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05">
      <c r="A402" s="2">
        <v>1845</v>
      </c>
      <c r="B402" s="3">
        <v>46102</v>
      </c>
      <c r="C402" s="12" t="str">
        <f>"Q"&amp; ROUNDUP(MONTH(SalesDataTable[[#This Row],[Order Date]])/3,0)</f>
        <v>Q1</v>
      </c>
      <c r="D402" s="3" t="str">
        <f>TEXT(SalesDataTable[[#This Row],[Order Date]],"MMM")</f>
        <v>Mar</v>
      </c>
      <c r="E402" s="15">
        <f>MONTH(SalesDataTable[[#This Row],[Order Date]])</f>
        <v>3</v>
      </c>
      <c r="F402" s="12">
        <f>YEAR(SalesDataTable[[#This Row],[Order Date]])</f>
        <v>2026</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05">
      <c r="A403" s="2">
        <v>3560</v>
      </c>
      <c r="B403" s="3">
        <v>46102</v>
      </c>
      <c r="C403" s="12" t="str">
        <f>"Q"&amp; ROUNDUP(MONTH(SalesDataTable[[#This Row],[Order Date]])/3,0)</f>
        <v>Q1</v>
      </c>
      <c r="D403" s="3" t="str">
        <f>TEXT(SalesDataTable[[#This Row],[Order Date]],"MMM")</f>
        <v>Mar</v>
      </c>
      <c r="E403" s="15">
        <f>MONTH(SalesDataTable[[#This Row],[Order Date]])</f>
        <v>3</v>
      </c>
      <c r="F403" s="12">
        <f>YEAR(SalesDataTable[[#This Row],[Order Date]])</f>
        <v>2026</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05">
      <c r="A404" s="2">
        <v>4059</v>
      </c>
      <c r="B404" s="3">
        <v>46102</v>
      </c>
      <c r="C404" s="12" t="str">
        <f>"Q"&amp; ROUNDUP(MONTH(SalesDataTable[[#This Row],[Order Date]])/3,0)</f>
        <v>Q1</v>
      </c>
      <c r="D404" s="3" t="str">
        <f>TEXT(SalesDataTable[[#This Row],[Order Date]],"MMM")</f>
        <v>Mar</v>
      </c>
      <c r="E404" s="15">
        <f>MONTH(SalesDataTable[[#This Row],[Order Date]])</f>
        <v>3</v>
      </c>
      <c r="F404" s="12">
        <f>YEAR(SalesDataTable[[#This Row],[Order Date]])</f>
        <v>2026</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05">
      <c r="A405" s="2">
        <v>4731</v>
      </c>
      <c r="B405" s="3">
        <v>46102</v>
      </c>
      <c r="C405" s="12" t="str">
        <f>"Q"&amp; ROUNDUP(MONTH(SalesDataTable[[#This Row],[Order Date]])/3,0)</f>
        <v>Q1</v>
      </c>
      <c r="D405" s="3" t="str">
        <f>TEXT(SalesDataTable[[#This Row],[Order Date]],"MMM")</f>
        <v>Mar</v>
      </c>
      <c r="E405" s="15">
        <f>MONTH(SalesDataTable[[#This Row],[Order Date]])</f>
        <v>3</v>
      </c>
      <c r="F405" s="12">
        <f>YEAR(SalesDataTable[[#This Row],[Order Date]])</f>
        <v>2026</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05">
      <c r="A406" s="2">
        <v>693</v>
      </c>
      <c r="B406" s="3">
        <v>46103</v>
      </c>
      <c r="C406" s="12" t="str">
        <f>"Q"&amp; ROUNDUP(MONTH(SalesDataTable[[#This Row],[Order Date]])/3,0)</f>
        <v>Q1</v>
      </c>
      <c r="D406" s="3" t="str">
        <f>TEXT(SalesDataTable[[#This Row],[Order Date]],"MMM")</f>
        <v>Mar</v>
      </c>
      <c r="E406" s="15">
        <f>MONTH(SalesDataTable[[#This Row],[Order Date]])</f>
        <v>3</v>
      </c>
      <c r="F406" s="12">
        <f>YEAR(SalesDataTable[[#This Row],[Order Date]])</f>
        <v>2026</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05">
      <c r="A407" s="2">
        <v>1672</v>
      </c>
      <c r="B407" s="3">
        <v>46103</v>
      </c>
      <c r="C407" s="12" t="str">
        <f>"Q"&amp; ROUNDUP(MONTH(SalesDataTable[[#This Row],[Order Date]])/3,0)</f>
        <v>Q1</v>
      </c>
      <c r="D407" s="3" t="str">
        <f>TEXT(SalesDataTable[[#This Row],[Order Date]],"MMM")</f>
        <v>Mar</v>
      </c>
      <c r="E407" s="15">
        <f>MONTH(SalesDataTable[[#This Row],[Order Date]])</f>
        <v>3</v>
      </c>
      <c r="F407" s="12">
        <f>YEAR(SalesDataTable[[#This Row],[Order Date]])</f>
        <v>2026</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05">
      <c r="A408" s="2">
        <v>2347</v>
      </c>
      <c r="B408" s="3">
        <v>46103</v>
      </c>
      <c r="C408" s="12" t="str">
        <f>"Q"&amp; ROUNDUP(MONTH(SalesDataTable[[#This Row],[Order Date]])/3,0)</f>
        <v>Q1</v>
      </c>
      <c r="D408" s="3" t="str">
        <f>TEXT(SalesDataTable[[#This Row],[Order Date]],"MMM")</f>
        <v>Mar</v>
      </c>
      <c r="E408" s="15">
        <f>MONTH(SalesDataTable[[#This Row],[Order Date]])</f>
        <v>3</v>
      </c>
      <c r="F408" s="12">
        <f>YEAR(SalesDataTable[[#This Row],[Order Date]])</f>
        <v>2026</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05">
      <c r="A409" s="2">
        <v>2582</v>
      </c>
      <c r="B409" s="3">
        <v>46103</v>
      </c>
      <c r="C409" s="12" t="str">
        <f>"Q"&amp; ROUNDUP(MONTH(SalesDataTable[[#This Row],[Order Date]])/3,0)</f>
        <v>Q1</v>
      </c>
      <c r="D409" s="3" t="str">
        <f>TEXT(SalesDataTable[[#This Row],[Order Date]],"MMM")</f>
        <v>Mar</v>
      </c>
      <c r="E409" s="15">
        <f>MONTH(SalesDataTable[[#This Row],[Order Date]])</f>
        <v>3</v>
      </c>
      <c r="F409" s="12">
        <f>YEAR(SalesDataTable[[#This Row],[Order Date]])</f>
        <v>2026</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05">
      <c r="A410" s="2">
        <v>2762</v>
      </c>
      <c r="B410" s="3">
        <v>46103</v>
      </c>
      <c r="C410" s="12" t="str">
        <f>"Q"&amp; ROUNDUP(MONTH(SalesDataTable[[#This Row],[Order Date]])/3,0)</f>
        <v>Q1</v>
      </c>
      <c r="D410" s="3" t="str">
        <f>TEXT(SalesDataTable[[#This Row],[Order Date]],"MMM")</f>
        <v>Mar</v>
      </c>
      <c r="E410" s="15">
        <f>MONTH(SalesDataTable[[#This Row],[Order Date]])</f>
        <v>3</v>
      </c>
      <c r="F410" s="12">
        <f>YEAR(SalesDataTable[[#This Row],[Order Date]])</f>
        <v>2026</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05">
      <c r="A411" s="2">
        <v>4090</v>
      </c>
      <c r="B411" s="3">
        <v>46103</v>
      </c>
      <c r="C411" s="12" t="str">
        <f>"Q"&amp; ROUNDUP(MONTH(SalesDataTable[[#This Row],[Order Date]])/3,0)</f>
        <v>Q1</v>
      </c>
      <c r="D411" s="3" t="str">
        <f>TEXT(SalesDataTable[[#This Row],[Order Date]],"MMM")</f>
        <v>Mar</v>
      </c>
      <c r="E411" s="15">
        <f>MONTH(SalesDataTable[[#This Row],[Order Date]])</f>
        <v>3</v>
      </c>
      <c r="F411" s="12">
        <f>YEAR(SalesDataTable[[#This Row],[Order Date]])</f>
        <v>2026</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05">
      <c r="A412" s="2">
        <v>4491</v>
      </c>
      <c r="B412" s="3">
        <v>46103</v>
      </c>
      <c r="C412" s="12" t="str">
        <f>"Q"&amp; ROUNDUP(MONTH(SalesDataTable[[#This Row],[Order Date]])/3,0)</f>
        <v>Q1</v>
      </c>
      <c r="D412" s="3" t="str">
        <f>TEXT(SalesDataTable[[#This Row],[Order Date]],"MMM")</f>
        <v>Mar</v>
      </c>
      <c r="E412" s="15">
        <f>MONTH(SalesDataTable[[#This Row],[Order Date]])</f>
        <v>3</v>
      </c>
      <c r="F412" s="12">
        <f>YEAR(SalesDataTable[[#This Row],[Order Date]])</f>
        <v>2026</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05">
      <c r="A413" s="2">
        <v>4678</v>
      </c>
      <c r="B413" s="3">
        <v>46103</v>
      </c>
      <c r="C413" s="12" t="str">
        <f>"Q"&amp; ROUNDUP(MONTH(SalesDataTable[[#This Row],[Order Date]])/3,0)</f>
        <v>Q1</v>
      </c>
      <c r="D413" s="3" t="str">
        <f>TEXT(SalesDataTable[[#This Row],[Order Date]],"MMM")</f>
        <v>Mar</v>
      </c>
      <c r="E413" s="15">
        <f>MONTH(SalesDataTable[[#This Row],[Order Date]])</f>
        <v>3</v>
      </c>
      <c r="F413" s="12">
        <f>YEAR(SalesDataTable[[#This Row],[Order Date]])</f>
        <v>2026</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05">
      <c r="A414" s="2">
        <v>1189</v>
      </c>
      <c r="B414" s="3">
        <v>46104</v>
      </c>
      <c r="C414" s="12" t="str">
        <f>"Q"&amp; ROUNDUP(MONTH(SalesDataTable[[#This Row],[Order Date]])/3,0)</f>
        <v>Q1</v>
      </c>
      <c r="D414" s="3" t="str">
        <f>TEXT(SalesDataTable[[#This Row],[Order Date]],"MMM")</f>
        <v>Mar</v>
      </c>
      <c r="E414" s="15">
        <f>MONTH(SalesDataTable[[#This Row],[Order Date]])</f>
        <v>3</v>
      </c>
      <c r="F414" s="12">
        <f>YEAR(SalesDataTable[[#This Row],[Order Date]])</f>
        <v>2026</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05">
      <c r="A415" s="2">
        <v>1590</v>
      </c>
      <c r="B415" s="3">
        <v>46104</v>
      </c>
      <c r="C415" s="12" t="str">
        <f>"Q"&amp; ROUNDUP(MONTH(SalesDataTable[[#This Row],[Order Date]])/3,0)</f>
        <v>Q1</v>
      </c>
      <c r="D415" s="3" t="str">
        <f>TEXT(SalesDataTable[[#This Row],[Order Date]],"MMM")</f>
        <v>Mar</v>
      </c>
      <c r="E415" s="15">
        <f>MONTH(SalesDataTable[[#This Row],[Order Date]])</f>
        <v>3</v>
      </c>
      <c r="F415" s="12">
        <f>YEAR(SalesDataTable[[#This Row],[Order Date]])</f>
        <v>2026</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05">
      <c r="A416" s="2">
        <v>2309</v>
      </c>
      <c r="B416" s="3">
        <v>46104</v>
      </c>
      <c r="C416" s="12" t="str">
        <f>"Q"&amp; ROUNDUP(MONTH(SalesDataTable[[#This Row],[Order Date]])/3,0)</f>
        <v>Q1</v>
      </c>
      <c r="D416" s="3" t="str">
        <f>TEXT(SalesDataTable[[#This Row],[Order Date]],"MMM")</f>
        <v>Mar</v>
      </c>
      <c r="E416" s="15">
        <f>MONTH(SalesDataTable[[#This Row],[Order Date]])</f>
        <v>3</v>
      </c>
      <c r="F416" s="12">
        <f>YEAR(SalesDataTable[[#This Row],[Order Date]])</f>
        <v>2026</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05">
      <c r="A417" s="2">
        <v>3628</v>
      </c>
      <c r="B417" s="3">
        <v>46104</v>
      </c>
      <c r="C417" s="12" t="str">
        <f>"Q"&amp; ROUNDUP(MONTH(SalesDataTable[[#This Row],[Order Date]])/3,0)</f>
        <v>Q1</v>
      </c>
      <c r="D417" s="3" t="str">
        <f>TEXT(SalesDataTable[[#This Row],[Order Date]],"MMM")</f>
        <v>Mar</v>
      </c>
      <c r="E417" s="15">
        <f>MONTH(SalesDataTable[[#This Row],[Order Date]])</f>
        <v>3</v>
      </c>
      <c r="F417" s="12">
        <f>YEAR(SalesDataTable[[#This Row],[Order Date]])</f>
        <v>2026</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05">
      <c r="A418" s="2">
        <v>3718</v>
      </c>
      <c r="B418" s="3">
        <v>46104</v>
      </c>
      <c r="C418" s="12" t="str">
        <f>"Q"&amp; ROUNDUP(MONTH(SalesDataTable[[#This Row],[Order Date]])/3,0)</f>
        <v>Q1</v>
      </c>
      <c r="D418" s="3" t="str">
        <f>TEXT(SalesDataTable[[#This Row],[Order Date]],"MMM")</f>
        <v>Mar</v>
      </c>
      <c r="E418" s="15">
        <f>MONTH(SalesDataTable[[#This Row],[Order Date]])</f>
        <v>3</v>
      </c>
      <c r="F418" s="12">
        <f>YEAR(SalesDataTable[[#This Row],[Order Date]])</f>
        <v>2026</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05">
      <c r="A419" s="2">
        <v>4198</v>
      </c>
      <c r="B419" s="3">
        <v>46104</v>
      </c>
      <c r="C419" s="12" t="str">
        <f>"Q"&amp; ROUNDUP(MONTH(SalesDataTable[[#This Row],[Order Date]])/3,0)</f>
        <v>Q1</v>
      </c>
      <c r="D419" s="3" t="str">
        <f>TEXT(SalesDataTable[[#This Row],[Order Date]],"MMM")</f>
        <v>Mar</v>
      </c>
      <c r="E419" s="15">
        <f>MONTH(SalesDataTable[[#This Row],[Order Date]])</f>
        <v>3</v>
      </c>
      <c r="F419" s="12">
        <f>YEAR(SalesDataTable[[#This Row],[Order Date]])</f>
        <v>2026</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05">
      <c r="A420" s="2">
        <v>4784</v>
      </c>
      <c r="B420" s="3">
        <v>46104</v>
      </c>
      <c r="C420" s="12" t="str">
        <f>"Q"&amp; ROUNDUP(MONTH(SalesDataTable[[#This Row],[Order Date]])/3,0)</f>
        <v>Q1</v>
      </c>
      <c r="D420" s="3" t="str">
        <f>TEXT(SalesDataTable[[#This Row],[Order Date]],"MMM")</f>
        <v>Mar</v>
      </c>
      <c r="E420" s="15">
        <f>MONTH(SalesDataTable[[#This Row],[Order Date]])</f>
        <v>3</v>
      </c>
      <c r="F420" s="12">
        <f>YEAR(SalesDataTable[[#This Row],[Order Date]])</f>
        <v>2026</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05">
      <c r="A421" s="2">
        <v>86</v>
      </c>
      <c r="B421" s="3">
        <v>46105</v>
      </c>
      <c r="C421" s="12" t="str">
        <f>"Q"&amp; ROUNDUP(MONTH(SalesDataTable[[#This Row],[Order Date]])/3,0)</f>
        <v>Q1</v>
      </c>
      <c r="D421" s="3" t="str">
        <f>TEXT(SalesDataTable[[#This Row],[Order Date]],"MMM")</f>
        <v>Mar</v>
      </c>
      <c r="E421" s="15">
        <f>MONTH(SalesDataTable[[#This Row],[Order Date]])</f>
        <v>3</v>
      </c>
      <c r="F421" s="12">
        <f>YEAR(SalesDataTable[[#This Row],[Order Date]])</f>
        <v>2026</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05">
      <c r="A422" s="2">
        <v>1813</v>
      </c>
      <c r="B422" s="3">
        <v>46105</v>
      </c>
      <c r="C422" s="12" t="str">
        <f>"Q"&amp; ROUNDUP(MONTH(SalesDataTable[[#This Row],[Order Date]])/3,0)</f>
        <v>Q1</v>
      </c>
      <c r="D422" s="3" t="str">
        <f>TEXT(SalesDataTable[[#This Row],[Order Date]],"MMM")</f>
        <v>Mar</v>
      </c>
      <c r="E422" s="15">
        <f>MONTH(SalesDataTable[[#This Row],[Order Date]])</f>
        <v>3</v>
      </c>
      <c r="F422" s="12">
        <f>YEAR(SalesDataTable[[#This Row],[Order Date]])</f>
        <v>2026</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05">
      <c r="A423" s="2">
        <v>2212</v>
      </c>
      <c r="B423" s="3">
        <v>46105</v>
      </c>
      <c r="C423" s="12" t="str">
        <f>"Q"&amp; ROUNDUP(MONTH(SalesDataTable[[#This Row],[Order Date]])/3,0)</f>
        <v>Q1</v>
      </c>
      <c r="D423" s="3" t="str">
        <f>TEXT(SalesDataTable[[#This Row],[Order Date]],"MMM")</f>
        <v>Mar</v>
      </c>
      <c r="E423" s="15">
        <f>MONTH(SalesDataTable[[#This Row],[Order Date]])</f>
        <v>3</v>
      </c>
      <c r="F423" s="12">
        <f>YEAR(SalesDataTable[[#This Row],[Order Date]])</f>
        <v>2026</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05">
      <c r="A424" s="2">
        <v>4466</v>
      </c>
      <c r="B424" s="3">
        <v>46105</v>
      </c>
      <c r="C424" s="12" t="str">
        <f>"Q"&amp; ROUNDUP(MONTH(SalesDataTable[[#This Row],[Order Date]])/3,0)</f>
        <v>Q1</v>
      </c>
      <c r="D424" s="3" t="str">
        <f>TEXT(SalesDataTable[[#This Row],[Order Date]],"MMM")</f>
        <v>Mar</v>
      </c>
      <c r="E424" s="15">
        <f>MONTH(SalesDataTable[[#This Row],[Order Date]])</f>
        <v>3</v>
      </c>
      <c r="F424" s="12">
        <f>YEAR(SalesDataTable[[#This Row],[Order Date]])</f>
        <v>2026</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05">
      <c r="A425" s="2">
        <v>4483</v>
      </c>
      <c r="B425" s="3">
        <v>46105</v>
      </c>
      <c r="C425" s="12" t="str">
        <f>"Q"&amp; ROUNDUP(MONTH(SalesDataTable[[#This Row],[Order Date]])/3,0)</f>
        <v>Q1</v>
      </c>
      <c r="D425" s="3" t="str">
        <f>TEXT(SalesDataTable[[#This Row],[Order Date]],"MMM")</f>
        <v>Mar</v>
      </c>
      <c r="E425" s="15">
        <f>MONTH(SalesDataTable[[#This Row],[Order Date]])</f>
        <v>3</v>
      </c>
      <c r="F425" s="12">
        <f>YEAR(SalesDataTable[[#This Row],[Order Date]])</f>
        <v>2026</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05">
      <c r="A426" s="2">
        <v>273</v>
      </c>
      <c r="B426" s="3">
        <v>46106</v>
      </c>
      <c r="C426" s="12" t="str">
        <f>"Q"&amp; ROUNDUP(MONTH(SalesDataTable[[#This Row],[Order Date]])/3,0)</f>
        <v>Q1</v>
      </c>
      <c r="D426" s="3" t="str">
        <f>TEXT(SalesDataTable[[#This Row],[Order Date]],"MMM")</f>
        <v>Mar</v>
      </c>
      <c r="E426" s="15">
        <f>MONTH(SalesDataTable[[#This Row],[Order Date]])</f>
        <v>3</v>
      </c>
      <c r="F426" s="12">
        <f>YEAR(SalesDataTable[[#This Row],[Order Date]])</f>
        <v>2026</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05">
      <c r="A427" s="2">
        <v>578</v>
      </c>
      <c r="B427" s="3">
        <v>46106</v>
      </c>
      <c r="C427" s="12" t="str">
        <f>"Q"&amp; ROUNDUP(MONTH(SalesDataTable[[#This Row],[Order Date]])/3,0)</f>
        <v>Q1</v>
      </c>
      <c r="D427" s="3" t="str">
        <f>TEXT(SalesDataTable[[#This Row],[Order Date]],"MMM")</f>
        <v>Mar</v>
      </c>
      <c r="E427" s="15">
        <f>MONTH(SalesDataTable[[#This Row],[Order Date]])</f>
        <v>3</v>
      </c>
      <c r="F427" s="12">
        <f>YEAR(SalesDataTable[[#This Row],[Order Date]])</f>
        <v>2026</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05">
      <c r="A428" s="2">
        <v>1290</v>
      </c>
      <c r="B428" s="3">
        <v>46106</v>
      </c>
      <c r="C428" s="12" t="str">
        <f>"Q"&amp; ROUNDUP(MONTH(SalesDataTable[[#This Row],[Order Date]])/3,0)</f>
        <v>Q1</v>
      </c>
      <c r="D428" s="3" t="str">
        <f>TEXT(SalesDataTable[[#This Row],[Order Date]],"MMM")</f>
        <v>Mar</v>
      </c>
      <c r="E428" s="15">
        <f>MONTH(SalesDataTable[[#This Row],[Order Date]])</f>
        <v>3</v>
      </c>
      <c r="F428" s="12">
        <f>YEAR(SalesDataTable[[#This Row],[Order Date]])</f>
        <v>2026</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05">
      <c r="A429" s="2">
        <v>1501</v>
      </c>
      <c r="B429" s="3">
        <v>46106</v>
      </c>
      <c r="C429" s="12" t="str">
        <f>"Q"&amp; ROUNDUP(MONTH(SalesDataTable[[#This Row],[Order Date]])/3,0)</f>
        <v>Q1</v>
      </c>
      <c r="D429" s="3" t="str">
        <f>TEXT(SalesDataTable[[#This Row],[Order Date]],"MMM")</f>
        <v>Mar</v>
      </c>
      <c r="E429" s="15">
        <f>MONTH(SalesDataTable[[#This Row],[Order Date]])</f>
        <v>3</v>
      </c>
      <c r="F429" s="12">
        <f>YEAR(SalesDataTable[[#This Row],[Order Date]])</f>
        <v>2026</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05">
      <c r="A430" s="2">
        <v>1540</v>
      </c>
      <c r="B430" s="3">
        <v>46106</v>
      </c>
      <c r="C430" s="12" t="str">
        <f>"Q"&amp; ROUNDUP(MONTH(SalesDataTable[[#This Row],[Order Date]])/3,0)</f>
        <v>Q1</v>
      </c>
      <c r="D430" s="3" t="str">
        <f>TEXT(SalesDataTable[[#This Row],[Order Date]],"MMM")</f>
        <v>Mar</v>
      </c>
      <c r="E430" s="15">
        <f>MONTH(SalesDataTable[[#This Row],[Order Date]])</f>
        <v>3</v>
      </c>
      <c r="F430" s="12">
        <f>YEAR(SalesDataTable[[#This Row],[Order Date]])</f>
        <v>2026</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05">
      <c r="A431" s="2">
        <v>2541</v>
      </c>
      <c r="B431" s="3">
        <v>46106</v>
      </c>
      <c r="C431" s="12" t="str">
        <f>"Q"&amp; ROUNDUP(MONTH(SalesDataTable[[#This Row],[Order Date]])/3,0)</f>
        <v>Q1</v>
      </c>
      <c r="D431" s="3" t="str">
        <f>TEXT(SalesDataTable[[#This Row],[Order Date]],"MMM")</f>
        <v>Mar</v>
      </c>
      <c r="E431" s="15">
        <f>MONTH(SalesDataTable[[#This Row],[Order Date]])</f>
        <v>3</v>
      </c>
      <c r="F431" s="12">
        <f>YEAR(SalesDataTable[[#This Row],[Order Date]])</f>
        <v>2026</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05">
      <c r="A432" s="2">
        <v>4264</v>
      </c>
      <c r="B432" s="3">
        <v>46106</v>
      </c>
      <c r="C432" s="12" t="str">
        <f>"Q"&amp; ROUNDUP(MONTH(SalesDataTable[[#This Row],[Order Date]])/3,0)</f>
        <v>Q1</v>
      </c>
      <c r="D432" s="3" t="str">
        <f>TEXT(SalesDataTable[[#This Row],[Order Date]],"MMM")</f>
        <v>Mar</v>
      </c>
      <c r="E432" s="15">
        <f>MONTH(SalesDataTable[[#This Row],[Order Date]])</f>
        <v>3</v>
      </c>
      <c r="F432" s="12">
        <f>YEAR(SalesDataTable[[#This Row],[Order Date]])</f>
        <v>2026</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05">
      <c r="A433" s="2">
        <v>4311</v>
      </c>
      <c r="B433" s="3">
        <v>46106</v>
      </c>
      <c r="C433" s="12" t="str">
        <f>"Q"&amp; ROUNDUP(MONTH(SalesDataTable[[#This Row],[Order Date]])/3,0)</f>
        <v>Q1</v>
      </c>
      <c r="D433" s="3" t="str">
        <f>TEXT(SalesDataTable[[#This Row],[Order Date]],"MMM")</f>
        <v>Mar</v>
      </c>
      <c r="E433" s="15">
        <f>MONTH(SalesDataTable[[#This Row],[Order Date]])</f>
        <v>3</v>
      </c>
      <c r="F433" s="12">
        <f>YEAR(SalesDataTable[[#This Row],[Order Date]])</f>
        <v>2026</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05">
      <c r="A434" s="2">
        <v>4796</v>
      </c>
      <c r="B434" s="3">
        <v>46106</v>
      </c>
      <c r="C434" s="12" t="str">
        <f>"Q"&amp; ROUNDUP(MONTH(SalesDataTable[[#This Row],[Order Date]])/3,0)</f>
        <v>Q1</v>
      </c>
      <c r="D434" s="3" t="str">
        <f>TEXT(SalesDataTable[[#This Row],[Order Date]],"MMM")</f>
        <v>Mar</v>
      </c>
      <c r="E434" s="15">
        <f>MONTH(SalesDataTable[[#This Row],[Order Date]])</f>
        <v>3</v>
      </c>
      <c r="F434" s="12">
        <f>YEAR(SalesDataTable[[#This Row],[Order Date]])</f>
        <v>2026</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05">
      <c r="A435" s="2">
        <v>89</v>
      </c>
      <c r="B435" s="3">
        <v>46107</v>
      </c>
      <c r="C435" s="12" t="str">
        <f>"Q"&amp; ROUNDUP(MONTH(SalesDataTable[[#This Row],[Order Date]])/3,0)</f>
        <v>Q1</v>
      </c>
      <c r="D435" s="3" t="str">
        <f>TEXT(SalesDataTable[[#This Row],[Order Date]],"MMM")</f>
        <v>Mar</v>
      </c>
      <c r="E435" s="15">
        <f>MONTH(SalesDataTable[[#This Row],[Order Date]])</f>
        <v>3</v>
      </c>
      <c r="F435" s="12">
        <f>YEAR(SalesDataTable[[#This Row],[Order Date]])</f>
        <v>2026</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05">
      <c r="A436" s="2">
        <v>487</v>
      </c>
      <c r="B436" s="3">
        <v>46107</v>
      </c>
      <c r="C436" s="12" t="str">
        <f>"Q"&amp; ROUNDUP(MONTH(SalesDataTable[[#This Row],[Order Date]])/3,0)</f>
        <v>Q1</v>
      </c>
      <c r="D436" s="3" t="str">
        <f>TEXT(SalesDataTable[[#This Row],[Order Date]],"MMM")</f>
        <v>Mar</v>
      </c>
      <c r="E436" s="15">
        <f>MONTH(SalesDataTable[[#This Row],[Order Date]])</f>
        <v>3</v>
      </c>
      <c r="F436" s="12">
        <f>YEAR(SalesDataTable[[#This Row],[Order Date]])</f>
        <v>2026</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05">
      <c r="A437" s="2">
        <v>1476</v>
      </c>
      <c r="B437" s="3">
        <v>46107</v>
      </c>
      <c r="C437" s="12" t="str">
        <f>"Q"&amp; ROUNDUP(MONTH(SalesDataTable[[#This Row],[Order Date]])/3,0)</f>
        <v>Q1</v>
      </c>
      <c r="D437" s="3" t="str">
        <f>TEXT(SalesDataTable[[#This Row],[Order Date]],"MMM")</f>
        <v>Mar</v>
      </c>
      <c r="E437" s="15">
        <f>MONTH(SalesDataTable[[#This Row],[Order Date]])</f>
        <v>3</v>
      </c>
      <c r="F437" s="12">
        <f>YEAR(SalesDataTable[[#This Row],[Order Date]])</f>
        <v>2026</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05">
      <c r="A438" s="2">
        <v>2145</v>
      </c>
      <c r="B438" s="3">
        <v>46107</v>
      </c>
      <c r="C438" s="12" t="str">
        <f>"Q"&amp; ROUNDUP(MONTH(SalesDataTable[[#This Row],[Order Date]])/3,0)</f>
        <v>Q1</v>
      </c>
      <c r="D438" s="3" t="str">
        <f>TEXT(SalesDataTable[[#This Row],[Order Date]],"MMM")</f>
        <v>Mar</v>
      </c>
      <c r="E438" s="15">
        <f>MONTH(SalesDataTable[[#This Row],[Order Date]])</f>
        <v>3</v>
      </c>
      <c r="F438" s="12">
        <f>YEAR(SalesDataTable[[#This Row],[Order Date]])</f>
        <v>2026</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05">
      <c r="A439" s="2">
        <v>2999</v>
      </c>
      <c r="B439" s="3">
        <v>46107</v>
      </c>
      <c r="C439" s="12" t="str">
        <f>"Q"&amp; ROUNDUP(MONTH(SalesDataTable[[#This Row],[Order Date]])/3,0)</f>
        <v>Q1</v>
      </c>
      <c r="D439" s="3" t="str">
        <f>TEXT(SalesDataTable[[#This Row],[Order Date]],"MMM")</f>
        <v>Mar</v>
      </c>
      <c r="E439" s="15">
        <f>MONTH(SalesDataTable[[#This Row],[Order Date]])</f>
        <v>3</v>
      </c>
      <c r="F439" s="12">
        <f>YEAR(SalesDataTable[[#This Row],[Order Date]])</f>
        <v>2026</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05">
      <c r="A440" s="2">
        <v>4464</v>
      </c>
      <c r="B440" s="3">
        <v>46107</v>
      </c>
      <c r="C440" s="12" t="str">
        <f>"Q"&amp; ROUNDUP(MONTH(SalesDataTable[[#This Row],[Order Date]])/3,0)</f>
        <v>Q1</v>
      </c>
      <c r="D440" s="3" t="str">
        <f>TEXT(SalesDataTable[[#This Row],[Order Date]],"MMM")</f>
        <v>Mar</v>
      </c>
      <c r="E440" s="15">
        <f>MONTH(SalesDataTable[[#This Row],[Order Date]])</f>
        <v>3</v>
      </c>
      <c r="F440" s="12">
        <f>YEAR(SalesDataTable[[#This Row],[Order Date]])</f>
        <v>2026</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05">
      <c r="A441" s="2">
        <v>4978</v>
      </c>
      <c r="B441" s="3">
        <v>46107</v>
      </c>
      <c r="C441" s="12" t="str">
        <f>"Q"&amp; ROUNDUP(MONTH(SalesDataTable[[#This Row],[Order Date]])/3,0)</f>
        <v>Q1</v>
      </c>
      <c r="D441" s="3" t="str">
        <f>TEXT(SalesDataTable[[#This Row],[Order Date]],"MMM")</f>
        <v>Mar</v>
      </c>
      <c r="E441" s="15">
        <f>MONTH(SalesDataTable[[#This Row],[Order Date]])</f>
        <v>3</v>
      </c>
      <c r="F441" s="12">
        <f>YEAR(SalesDataTable[[#This Row],[Order Date]])</f>
        <v>2026</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05">
      <c r="A442" s="2">
        <v>130</v>
      </c>
      <c r="B442" s="3">
        <v>46108</v>
      </c>
      <c r="C442" s="12" t="str">
        <f>"Q"&amp; ROUNDUP(MONTH(SalesDataTable[[#This Row],[Order Date]])/3,0)</f>
        <v>Q1</v>
      </c>
      <c r="D442" s="3" t="str">
        <f>TEXT(SalesDataTable[[#This Row],[Order Date]],"MMM")</f>
        <v>Mar</v>
      </c>
      <c r="E442" s="15">
        <f>MONTH(SalesDataTable[[#This Row],[Order Date]])</f>
        <v>3</v>
      </c>
      <c r="F442" s="12">
        <f>YEAR(SalesDataTable[[#This Row],[Order Date]])</f>
        <v>2026</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05">
      <c r="A443" s="2">
        <v>848</v>
      </c>
      <c r="B443" s="3">
        <v>46108</v>
      </c>
      <c r="C443" s="12" t="str">
        <f>"Q"&amp; ROUNDUP(MONTH(SalesDataTable[[#This Row],[Order Date]])/3,0)</f>
        <v>Q1</v>
      </c>
      <c r="D443" s="3" t="str">
        <f>TEXT(SalesDataTable[[#This Row],[Order Date]],"MMM")</f>
        <v>Mar</v>
      </c>
      <c r="E443" s="15">
        <f>MONTH(SalesDataTable[[#This Row],[Order Date]])</f>
        <v>3</v>
      </c>
      <c r="F443" s="12">
        <f>YEAR(SalesDataTable[[#This Row],[Order Date]])</f>
        <v>2026</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05">
      <c r="A444" s="2">
        <v>1359</v>
      </c>
      <c r="B444" s="3">
        <v>46108</v>
      </c>
      <c r="C444" s="12" t="str">
        <f>"Q"&amp; ROUNDUP(MONTH(SalesDataTable[[#This Row],[Order Date]])/3,0)</f>
        <v>Q1</v>
      </c>
      <c r="D444" s="3" t="str">
        <f>TEXT(SalesDataTable[[#This Row],[Order Date]],"MMM")</f>
        <v>Mar</v>
      </c>
      <c r="E444" s="15">
        <f>MONTH(SalesDataTable[[#This Row],[Order Date]])</f>
        <v>3</v>
      </c>
      <c r="F444" s="12">
        <f>YEAR(SalesDataTable[[#This Row],[Order Date]])</f>
        <v>2026</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05">
      <c r="A445" s="2">
        <v>2379</v>
      </c>
      <c r="B445" s="3">
        <v>46108</v>
      </c>
      <c r="C445" s="12" t="str">
        <f>"Q"&amp; ROUNDUP(MONTH(SalesDataTable[[#This Row],[Order Date]])/3,0)</f>
        <v>Q1</v>
      </c>
      <c r="D445" s="3" t="str">
        <f>TEXT(SalesDataTable[[#This Row],[Order Date]],"MMM")</f>
        <v>Mar</v>
      </c>
      <c r="E445" s="15">
        <f>MONTH(SalesDataTable[[#This Row],[Order Date]])</f>
        <v>3</v>
      </c>
      <c r="F445" s="12">
        <f>YEAR(SalesDataTable[[#This Row],[Order Date]])</f>
        <v>2026</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05">
      <c r="A446" s="2">
        <v>2987</v>
      </c>
      <c r="B446" s="3">
        <v>46108</v>
      </c>
      <c r="C446" s="12" t="str">
        <f>"Q"&amp; ROUNDUP(MONTH(SalesDataTable[[#This Row],[Order Date]])/3,0)</f>
        <v>Q1</v>
      </c>
      <c r="D446" s="3" t="str">
        <f>TEXT(SalesDataTable[[#This Row],[Order Date]],"MMM")</f>
        <v>Mar</v>
      </c>
      <c r="E446" s="15">
        <f>MONTH(SalesDataTable[[#This Row],[Order Date]])</f>
        <v>3</v>
      </c>
      <c r="F446" s="12">
        <f>YEAR(SalesDataTable[[#This Row],[Order Date]])</f>
        <v>2026</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05">
      <c r="A447" s="2">
        <v>3121</v>
      </c>
      <c r="B447" s="3">
        <v>46108</v>
      </c>
      <c r="C447" s="12" t="str">
        <f>"Q"&amp; ROUNDUP(MONTH(SalesDataTable[[#This Row],[Order Date]])/3,0)</f>
        <v>Q1</v>
      </c>
      <c r="D447" s="3" t="str">
        <f>TEXT(SalesDataTable[[#This Row],[Order Date]],"MMM")</f>
        <v>Mar</v>
      </c>
      <c r="E447" s="15">
        <f>MONTH(SalesDataTable[[#This Row],[Order Date]])</f>
        <v>3</v>
      </c>
      <c r="F447" s="12">
        <f>YEAR(SalesDataTable[[#This Row],[Order Date]])</f>
        <v>2026</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05">
      <c r="A448" s="2">
        <v>4445</v>
      </c>
      <c r="B448" s="3">
        <v>46108</v>
      </c>
      <c r="C448" s="12" t="str">
        <f>"Q"&amp; ROUNDUP(MONTH(SalesDataTable[[#This Row],[Order Date]])/3,0)</f>
        <v>Q1</v>
      </c>
      <c r="D448" s="3" t="str">
        <f>TEXT(SalesDataTable[[#This Row],[Order Date]],"MMM")</f>
        <v>Mar</v>
      </c>
      <c r="E448" s="15">
        <f>MONTH(SalesDataTable[[#This Row],[Order Date]])</f>
        <v>3</v>
      </c>
      <c r="F448" s="12">
        <f>YEAR(SalesDataTable[[#This Row],[Order Date]])</f>
        <v>2026</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05">
      <c r="A449" s="2">
        <v>441</v>
      </c>
      <c r="B449" s="3">
        <v>46109</v>
      </c>
      <c r="C449" s="12" t="str">
        <f>"Q"&amp; ROUNDUP(MONTH(SalesDataTable[[#This Row],[Order Date]])/3,0)</f>
        <v>Q1</v>
      </c>
      <c r="D449" s="3" t="str">
        <f>TEXT(SalesDataTable[[#This Row],[Order Date]],"MMM")</f>
        <v>Mar</v>
      </c>
      <c r="E449" s="15">
        <f>MONTH(SalesDataTable[[#This Row],[Order Date]])</f>
        <v>3</v>
      </c>
      <c r="F449" s="12">
        <f>YEAR(SalesDataTable[[#This Row],[Order Date]])</f>
        <v>2026</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05">
      <c r="A450" s="2">
        <v>4608</v>
      </c>
      <c r="B450" s="3">
        <v>46109</v>
      </c>
      <c r="C450" s="12" t="str">
        <f>"Q"&amp; ROUNDUP(MONTH(SalesDataTable[[#This Row],[Order Date]])/3,0)</f>
        <v>Q1</v>
      </c>
      <c r="D450" s="3" t="str">
        <f>TEXT(SalesDataTable[[#This Row],[Order Date]],"MMM")</f>
        <v>Mar</v>
      </c>
      <c r="E450" s="15">
        <f>MONTH(SalesDataTable[[#This Row],[Order Date]])</f>
        <v>3</v>
      </c>
      <c r="F450" s="12">
        <f>YEAR(SalesDataTable[[#This Row],[Order Date]])</f>
        <v>2026</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05">
      <c r="A451" s="2">
        <v>4914</v>
      </c>
      <c r="B451" s="3">
        <v>46109</v>
      </c>
      <c r="C451" s="12" t="str">
        <f>"Q"&amp; ROUNDUP(MONTH(SalesDataTable[[#This Row],[Order Date]])/3,0)</f>
        <v>Q1</v>
      </c>
      <c r="D451" s="3" t="str">
        <f>TEXT(SalesDataTable[[#This Row],[Order Date]],"MMM")</f>
        <v>Mar</v>
      </c>
      <c r="E451" s="15">
        <f>MONTH(SalesDataTable[[#This Row],[Order Date]])</f>
        <v>3</v>
      </c>
      <c r="F451" s="12">
        <f>YEAR(SalesDataTable[[#This Row],[Order Date]])</f>
        <v>2026</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05">
      <c r="A452" s="2">
        <v>860</v>
      </c>
      <c r="B452" s="3">
        <v>46110</v>
      </c>
      <c r="C452" s="12" t="str">
        <f>"Q"&amp; ROUNDUP(MONTH(SalesDataTable[[#This Row],[Order Date]])/3,0)</f>
        <v>Q1</v>
      </c>
      <c r="D452" s="3" t="str">
        <f>TEXT(SalesDataTable[[#This Row],[Order Date]],"MMM")</f>
        <v>Mar</v>
      </c>
      <c r="E452" s="15">
        <f>MONTH(SalesDataTable[[#This Row],[Order Date]])</f>
        <v>3</v>
      </c>
      <c r="F452" s="12">
        <f>YEAR(SalesDataTable[[#This Row],[Order Date]])</f>
        <v>2026</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05">
      <c r="A453" s="2">
        <v>920</v>
      </c>
      <c r="B453" s="3">
        <v>46110</v>
      </c>
      <c r="C453" s="12" t="str">
        <f>"Q"&amp; ROUNDUP(MONTH(SalesDataTable[[#This Row],[Order Date]])/3,0)</f>
        <v>Q1</v>
      </c>
      <c r="D453" s="3" t="str">
        <f>TEXT(SalesDataTable[[#This Row],[Order Date]],"MMM")</f>
        <v>Mar</v>
      </c>
      <c r="E453" s="15">
        <f>MONTH(SalesDataTable[[#This Row],[Order Date]])</f>
        <v>3</v>
      </c>
      <c r="F453" s="12">
        <f>YEAR(SalesDataTable[[#This Row],[Order Date]])</f>
        <v>2026</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05">
      <c r="A454" s="2">
        <v>1700</v>
      </c>
      <c r="B454" s="3">
        <v>46110</v>
      </c>
      <c r="C454" s="12" t="str">
        <f>"Q"&amp; ROUNDUP(MONTH(SalesDataTable[[#This Row],[Order Date]])/3,0)</f>
        <v>Q1</v>
      </c>
      <c r="D454" s="3" t="str">
        <f>TEXT(SalesDataTable[[#This Row],[Order Date]],"MMM")</f>
        <v>Mar</v>
      </c>
      <c r="E454" s="15">
        <f>MONTH(SalesDataTable[[#This Row],[Order Date]])</f>
        <v>3</v>
      </c>
      <c r="F454" s="12">
        <f>YEAR(SalesDataTable[[#This Row],[Order Date]])</f>
        <v>2026</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05">
      <c r="A455" s="2">
        <v>1768</v>
      </c>
      <c r="B455" s="3">
        <v>46110</v>
      </c>
      <c r="C455" s="12" t="str">
        <f>"Q"&amp; ROUNDUP(MONTH(SalesDataTable[[#This Row],[Order Date]])/3,0)</f>
        <v>Q1</v>
      </c>
      <c r="D455" s="3" t="str">
        <f>TEXT(SalesDataTable[[#This Row],[Order Date]],"MMM")</f>
        <v>Mar</v>
      </c>
      <c r="E455" s="15">
        <f>MONTH(SalesDataTable[[#This Row],[Order Date]])</f>
        <v>3</v>
      </c>
      <c r="F455" s="12">
        <f>YEAR(SalesDataTable[[#This Row],[Order Date]])</f>
        <v>2026</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05">
      <c r="A456" s="2">
        <v>1876</v>
      </c>
      <c r="B456" s="3">
        <v>46110</v>
      </c>
      <c r="C456" s="12" t="str">
        <f>"Q"&amp; ROUNDUP(MONTH(SalesDataTable[[#This Row],[Order Date]])/3,0)</f>
        <v>Q1</v>
      </c>
      <c r="D456" s="3" t="str">
        <f>TEXT(SalesDataTable[[#This Row],[Order Date]],"MMM")</f>
        <v>Mar</v>
      </c>
      <c r="E456" s="15">
        <f>MONTH(SalesDataTable[[#This Row],[Order Date]])</f>
        <v>3</v>
      </c>
      <c r="F456" s="12">
        <f>YEAR(SalesDataTable[[#This Row],[Order Date]])</f>
        <v>2026</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05">
      <c r="A457" s="2">
        <v>2453</v>
      </c>
      <c r="B457" s="3">
        <v>46110</v>
      </c>
      <c r="C457" s="12" t="str">
        <f>"Q"&amp; ROUNDUP(MONTH(SalesDataTable[[#This Row],[Order Date]])/3,0)</f>
        <v>Q1</v>
      </c>
      <c r="D457" s="3" t="str">
        <f>TEXT(SalesDataTable[[#This Row],[Order Date]],"MMM")</f>
        <v>Mar</v>
      </c>
      <c r="E457" s="15">
        <f>MONTH(SalesDataTable[[#This Row],[Order Date]])</f>
        <v>3</v>
      </c>
      <c r="F457" s="12">
        <f>YEAR(SalesDataTable[[#This Row],[Order Date]])</f>
        <v>2026</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05">
      <c r="A458" s="2">
        <v>2676</v>
      </c>
      <c r="B458" s="3">
        <v>46110</v>
      </c>
      <c r="C458" s="12" t="str">
        <f>"Q"&amp; ROUNDUP(MONTH(SalesDataTable[[#This Row],[Order Date]])/3,0)</f>
        <v>Q1</v>
      </c>
      <c r="D458" s="3" t="str">
        <f>TEXT(SalesDataTable[[#This Row],[Order Date]],"MMM")</f>
        <v>Mar</v>
      </c>
      <c r="E458" s="15">
        <f>MONTH(SalesDataTable[[#This Row],[Order Date]])</f>
        <v>3</v>
      </c>
      <c r="F458" s="12">
        <f>YEAR(SalesDataTable[[#This Row],[Order Date]])</f>
        <v>2026</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05">
      <c r="A459" s="2">
        <v>2800</v>
      </c>
      <c r="B459" s="3">
        <v>46110</v>
      </c>
      <c r="C459" s="12" t="str">
        <f>"Q"&amp; ROUNDUP(MONTH(SalesDataTable[[#This Row],[Order Date]])/3,0)</f>
        <v>Q1</v>
      </c>
      <c r="D459" s="3" t="str">
        <f>TEXT(SalesDataTable[[#This Row],[Order Date]],"MMM")</f>
        <v>Mar</v>
      </c>
      <c r="E459" s="15">
        <f>MONTH(SalesDataTable[[#This Row],[Order Date]])</f>
        <v>3</v>
      </c>
      <c r="F459" s="12">
        <f>YEAR(SalesDataTable[[#This Row],[Order Date]])</f>
        <v>2026</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05">
      <c r="A460" s="2">
        <v>2857</v>
      </c>
      <c r="B460" s="3">
        <v>46110</v>
      </c>
      <c r="C460" s="12" t="str">
        <f>"Q"&amp; ROUNDUP(MONTH(SalesDataTable[[#This Row],[Order Date]])/3,0)</f>
        <v>Q1</v>
      </c>
      <c r="D460" s="3" t="str">
        <f>TEXT(SalesDataTable[[#This Row],[Order Date]],"MMM")</f>
        <v>Mar</v>
      </c>
      <c r="E460" s="15">
        <f>MONTH(SalesDataTable[[#This Row],[Order Date]])</f>
        <v>3</v>
      </c>
      <c r="F460" s="12">
        <f>YEAR(SalesDataTable[[#This Row],[Order Date]])</f>
        <v>2026</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05">
      <c r="A461" s="2">
        <v>3584</v>
      </c>
      <c r="B461" s="3">
        <v>46110</v>
      </c>
      <c r="C461" s="12" t="str">
        <f>"Q"&amp; ROUNDUP(MONTH(SalesDataTable[[#This Row],[Order Date]])/3,0)</f>
        <v>Q1</v>
      </c>
      <c r="D461" s="3" t="str">
        <f>TEXT(SalesDataTable[[#This Row],[Order Date]],"MMM")</f>
        <v>Mar</v>
      </c>
      <c r="E461" s="15">
        <f>MONTH(SalesDataTable[[#This Row],[Order Date]])</f>
        <v>3</v>
      </c>
      <c r="F461" s="12">
        <f>YEAR(SalesDataTable[[#This Row],[Order Date]])</f>
        <v>2026</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05">
      <c r="A462" s="2">
        <v>3669</v>
      </c>
      <c r="B462" s="3">
        <v>46110</v>
      </c>
      <c r="C462" s="12" t="str">
        <f>"Q"&amp; ROUNDUP(MONTH(SalesDataTable[[#This Row],[Order Date]])/3,0)</f>
        <v>Q1</v>
      </c>
      <c r="D462" s="3" t="str">
        <f>TEXT(SalesDataTable[[#This Row],[Order Date]],"MMM")</f>
        <v>Mar</v>
      </c>
      <c r="E462" s="15">
        <f>MONTH(SalesDataTable[[#This Row],[Order Date]])</f>
        <v>3</v>
      </c>
      <c r="F462" s="12">
        <f>YEAR(SalesDataTable[[#This Row],[Order Date]])</f>
        <v>2026</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05">
      <c r="A463" s="2">
        <v>4787</v>
      </c>
      <c r="B463" s="3">
        <v>46110</v>
      </c>
      <c r="C463" s="12" t="str">
        <f>"Q"&amp; ROUNDUP(MONTH(SalesDataTable[[#This Row],[Order Date]])/3,0)</f>
        <v>Q1</v>
      </c>
      <c r="D463" s="3" t="str">
        <f>TEXT(SalesDataTable[[#This Row],[Order Date]],"MMM")</f>
        <v>Mar</v>
      </c>
      <c r="E463" s="15">
        <f>MONTH(SalesDataTable[[#This Row],[Order Date]])</f>
        <v>3</v>
      </c>
      <c r="F463" s="12">
        <f>YEAR(SalesDataTable[[#This Row],[Order Date]])</f>
        <v>2026</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05">
      <c r="A464" s="2">
        <v>769</v>
      </c>
      <c r="B464" s="3">
        <v>46111</v>
      </c>
      <c r="C464" s="12" t="str">
        <f>"Q"&amp; ROUNDUP(MONTH(SalesDataTable[[#This Row],[Order Date]])/3,0)</f>
        <v>Q1</v>
      </c>
      <c r="D464" s="3" t="str">
        <f>TEXT(SalesDataTable[[#This Row],[Order Date]],"MMM")</f>
        <v>Mar</v>
      </c>
      <c r="E464" s="15">
        <f>MONTH(SalesDataTable[[#This Row],[Order Date]])</f>
        <v>3</v>
      </c>
      <c r="F464" s="12">
        <f>YEAR(SalesDataTable[[#This Row],[Order Date]])</f>
        <v>2026</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05">
      <c r="A465" s="2">
        <v>1184</v>
      </c>
      <c r="B465" s="3">
        <v>46111</v>
      </c>
      <c r="C465" s="12" t="str">
        <f>"Q"&amp; ROUNDUP(MONTH(SalesDataTable[[#This Row],[Order Date]])/3,0)</f>
        <v>Q1</v>
      </c>
      <c r="D465" s="3" t="str">
        <f>TEXT(SalesDataTable[[#This Row],[Order Date]],"MMM")</f>
        <v>Mar</v>
      </c>
      <c r="E465" s="15">
        <f>MONTH(SalesDataTable[[#This Row],[Order Date]])</f>
        <v>3</v>
      </c>
      <c r="F465" s="12">
        <f>YEAR(SalesDataTable[[#This Row],[Order Date]])</f>
        <v>2026</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05">
      <c r="A466" s="2">
        <v>1498</v>
      </c>
      <c r="B466" s="3">
        <v>46111</v>
      </c>
      <c r="C466" s="12" t="str">
        <f>"Q"&amp; ROUNDUP(MONTH(SalesDataTable[[#This Row],[Order Date]])/3,0)</f>
        <v>Q1</v>
      </c>
      <c r="D466" s="3" t="str">
        <f>TEXT(SalesDataTable[[#This Row],[Order Date]],"MMM")</f>
        <v>Mar</v>
      </c>
      <c r="E466" s="15">
        <f>MONTH(SalesDataTable[[#This Row],[Order Date]])</f>
        <v>3</v>
      </c>
      <c r="F466" s="12">
        <f>YEAR(SalesDataTable[[#This Row],[Order Date]])</f>
        <v>2026</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05">
      <c r="A467" s="2">
        <v>2054</v>
      </c>
      <c r="B467" s="3">
        <v>46111</v>
      </c>
      <c r="C467" s="12" t="str">
        <f>"Q"&amp; ROUNDUP(MONTH(SalesDataTable[[#This Row],[Order Date]])/3,0)</f>
        <v>Q1</v>
      </c>
      <c r="D467" s="3" t="str">
        <f>TEXT(SalesDataTable[[#This Row],[Order Date]],"MMM")</f>
        <v>Mar</v>
      </c>
      <c r="E467" s="15">
        <f>MONTH(SalesDataTable[[#This Row],[Order Date]])</f>
        <v>3</v>
      </c>
      <c r="F467" s="12">
        <f>YEAR(SalesDataTable[[#This Row],[Order Date]])</f>
        <v>2026</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05">
      <c r="A468" s="2">
        <v>2294</v>
      </c>
      <c r="B468" s="3">
        <v>46111</v>
      </c>
      <c r="C468" s="12" t="str">
        <f>"Q"&amp; ROUNDUP(MONTH(SalesDataTable[[#This Row],[Order Date]])/3,0)</f>
        <v>Q1</v>
      </c>
      <c r="D468" s="3" t="str">
        <f>TEXT(SalesDataTable[[#This Row],[Order Date]],"MMM")</f>
        <v>Mar</v>
      </c>
      <c r="E468" s="15">
        <f>MONTH(SalesDataTable[[#This Row],[Order Date]])</f>
        <v>3</v>
      </c>
      <c r="F468" s="12">
        <f>YEAR(SalesDataTable[[#This Row],[Order Date]])</f>
        <v>2026</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05">
      <c r="A469" s="2">
        <v>2892</v>
      </c>
      <c r="B469" s="3">
        <v>46111</v>
      </c>
      <c r="C469" s="12" t="str">
        <f>"Q"&amp; ROUNDUP(MONTH(SalesDataTable[[#This Row],[Order Date]])/3,0)</f>
        <v>Q1</v>
      </c>
      <c r="D469" s="3" t="str">
        <f>TEXT(SalesDataTable[[#This Row],[Order Date]],"MMM")</f>
        <v>Mar</v>
      </c>
      <c r="E469" s="15">
        <f>MONTH(SalesDataTable[[#This Row],[Order Date]])</f>
        <v>3</v>
      </c>
      <c r="F469" s="12">
        <f>YEAR(SalesDataTable[[#This Row],[Order Date]])</f>
        <v>2026</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05">
      <c r="A470" s="2">
        <v>3145</v>
      </c>
      <c r="B470" s="3">
        <v>46111</v>
      </c>
      <c r="C470" s="12" t="str">
        <f>"Q"&amp; ROUNDUP(MONTH(SalesDataTable[[#This Row],[Order Date]])/3,0)</f>
        <v>Q1</v>
      </c>
      <c r="D470" s="3" t="str">
        <f>TEXT(SalesDataTable[[#This Row],[Order Date]],"MMM")</f>
        <v>Mar</v>
      </c>
      <c r="E470" s="15">
        <f>MONTH(SalesDataTable[[#This Row],[Order Date]])</f>
        <v>3</v>
      </c>
      <c r="F470" s="12">
        <f>YEAR(SalesDataTable[[#This Row],[Order Date]])</f>
        <v>2026</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05">
      <c r="A471" s="2">
        <v>3925</v>
      </c>
      <c r="B471" s="3">
        <v>46111</v>
      </c>
      <c r="C471" s="12" t="str">
        <f>"Q"&amp; ROUNDUP(MONTH(SalesDataTable[[#This Row],[Order Date]])/3,0)</f>
        <v>Q1</v>
      </c>
      <c r="D471" s="3" t="str">
        <f>TEXT(SalesDataTable[[#This Row],[Order Date]],"MMM")</f>
        <v>Mar</v>
      </c>
      <c r="E471" s="15">
        <f>MONTH(SalesDataTable[[#This Row],[Order Date]])</f>
        <v>3</v>
      </c>
      <c r="F471" s="12">
        <f>YEAR(SalesDataTable[[#This Row],[Order Date]])</f>
        <v>2026</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05">
      <c r="A472" s="2">
        <v>2722</v>
      </c>
      <c r="B472" s="3">
        <v>46112</v>
      </c>
      <c r="C472" s="12" t="str">
        <f>"Q"&amp; ROUNDUP(MONTH(SalesDataTable[[#This Row],[Order Date]])/3,0)</f>
        <v>Q1</v>
      </c>
      <c r="D472" s="3" t="str">
        <f>TEXT(SalesDataTable[[#This Row],[Order Date]],"MMM")</f>
        <v>Mar</v>
      </c>
      <c r="E472" s="15">
        <f>MONTH(SalesDataTable[[#This Row],[Order Date]])</f>
        <v>3</v>
      </c>
      <c r="F472" s="12">
        <f>YEAR(SalesDataTable[[#This Row],[Order Date]])</f>
        <v>2026</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05">
      <c r="A473" s="2">
        <v>2767</v>
      </c>
      <c r="B473" s="3">
        <v>46112</v>
      </c>
      <c r="C473" s="12" t="str">
        <f>"Q"&amp; ROUNDUP(MONTH(SalesDataTable[[#This Row],[Order Date]])/3,0)</f>
        <v>Q1</v>
      </c>
      <c r="D473" s="3" t="str">
        <f>TEXT(SalesDataTable[[#This Row],[Order Date]],"MMM")</f>
        <v>Mar</v>
      </c>
      <c r="E473" s="15">
        <f>MONTH(SalesDataTable[[#This Row],[Order Date]])</f>
        <v>3</v>
      </c>
      <c r="F473" s="12">
        <f>YEAR(SalesDataTable[[#This Row],[Order Date]])</f>
        <v>2026</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05">
      <c r="A474" s="2">
        <v>3794</v>
      </c>
      <c r="B474" s="3">
        <v>46112</v>
      </c>
      <c r="C474" s="12" t="str">
        <f>"Q"&amp; ROUNDUP(MONTH(SalesDataTable[[#This Row],[Order Date]])/3,0)</f>
        <v>Q1</v>
      </c>
      <c r="D474" s="3" t="str">
        <f>TEXT(SalesDataTable[[#This Row],[Order Date]],"MMM")</f>
        <v>Mar</v>
      </c>
      <c r="E474" s="15">
        <f>MONTH(SalesDataTable[[#This Row],[Order Date]])</f>
        <v>3</v>
      </c>
      <c r="F474" s="12">
        <f>YEAR(SalesDataTable[[#This Row],[Order Date]])</f>
        <v>2026</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05">
      <c r="A475" s="2">
        <v>3880</v>
      </c>
      <c r="B475" s="3">
        <v>46112</v>
      </c>
      <c r="C475" s="12" t="str">
        <f>"Q"&amp; ROUNDUP(MONTH(SalesDataTable[[#This Row],[Order Date]])/3,0)</f>
        <v>Q1</v>
      </c>
      <c r="D475" s="3" t="str">
        <f>TEXT(SalesDataTable[[#This Row],[Order Date]],"MMM")</f>
        <v>Mar</v>
      </c>
      <c r="E475" s="15">
        <f>MONTH(SalesDataTable[[#This Row],[Order Date]])</f>
        <v>3</v>
      </c>
      <c r="F475" s="12">
        <f>YEAR(SalesDataTable[[#This Row],[Order Date]])</f>
        <v>2026</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05">
      <c r="A476" s="2">
        <v>422</v>
      </c>
      <c r="B476" s="3">
        <v>46113</v>
      </c>
      <c r="C476" s="12" t="str">
        <f>"Q"&amp; ROUNDUP(MONTH(SalesDataTable[[#This Row],[Order Date]])/3,0)</f>
        <v>Q2</v>
      </c>
      <c r="D476" s="3" t="str">
        <f>TEXT(SalesDataTable[[#This Row],[Order Date]],"MMM")</f>
        <v>Apr</v>
      </c>
      <c r="E476" s="15">
        <f>MONTH(SalesDataTable[[#This Row],[Order Date]])</f>
        <v>4</v>
      </c>
      <c r="F476" s="12">
        <f>YEAR(SalesDataTable[[#This Row],[Order Date]])</f>
        <v>2026</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05">
      <c r="A477" s="2">
        <v>495</v>
      </c>
      <c r="B477" s="3">
        <v>46113</v>
      </c>
      <c r="C477" s="12" t="str">
        <f>"Q"&amp; ROUNDUP(MONTH(SalesDataTable[[#This Row],[Order Date]])/3,0)</f>
        <v>Q2</v>
      </c>
      <c r="D477" s="3" t="str">
        <f>TEXT(SalesDataTable[[#This Row],[Order Date]],"MMM")</f>
        <v>Apr</v>
      </c>
      <c r="E477" s="15">
        <f>MONTH(SalesDataTable[[#This Row],[Order Date]])</f>
        <v>4</v>
      </c>
      <c r="F477" s="12">
        <f>YEAR(SalesDataTable[[#This Row],[Order Date]])</f>
        <v>2026</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05">
      <c r="A478" s="2">
        <v>1517</v>
      </c>
      <c r="B478" s="3">
        <v>46113</v>
      </c>
      <c r="C478" s="12" t="str">
        <f>"Q"&amp; ROUNDUP(MONTH(SalesDataTable[[#This Row],[Order Date]])/3,0)</f>
        <v>Q2</v>
      </c>
      <c r="D478" s="3" t="str">
        <f>TEXT(SalesDataTable[[#This Row],[Order Date]],"MMM")</f>
        <v>Apr</v>
      </c>
      <c r="E478" s="15">
        <f>MONTH(SalesDataTable[[#This Row],[Order Date]])</f>
        <v>4</v>
      </c>
      <c r="F478" s="12">
        <f>YEAR(SalesDataTable[[#This Row],[Order Date]])</f>
        <v>2026</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05">
      <c r="A479" s="2">
        <v>2391</v>
      </c>
      <c r="B479" s="3">
        <v>46113</v>
      </c>
      <c r="C479" s="12" t="str">
        <f>"Q"&amp; ROUNDUP(MONTH(SalesDataTable[[#This Row],[Order Date]])/3,0)</f>
        <v>Q2</v>
      </c>
      <c r="D479" s="3" t="str">
        <f>TEXT(SalesDataTable[[#This Row],[Order Date]],"MMM")</f>
        <v>Apr</v>
      </c>
      <c r="E479" s="15">
        <f>MONTH(SalesDataTable[[#This Row],[Order Date]])</f>
        <v>4</v>
      </c>
      <c r="F479" s="12">
        <f>YEAR(SalesDataTable[[#This Row],[Order Date]])</f>
        <v>2026</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05">
      <c r="A480" s="2">
        <v>3809</v>
      </c>
      <c r="B480" s="3">
        <v>46113</v>
      </c>
      <c r="C480" s="12" t="str">
        <f>"Q"&amp; ROUNDUP(MONTH(SalesDataTable[[#This Row],[Order Date]])/3,0)</f>
        <v>Q2</v>
      </c>
      <c r="D480" s="3" t="str">
        <f>TEXT(SalesDataTable[[#This Row],[Order Date]],"MMM")</f>
        <v>Apr</v>
      </c>
      <c r="E480" s="15">
        <f>MONTH(SalesDataTable[[#This Row],[Order Date]])</f>
        <v>4</v>
      </c>
      <c r="F480" s="12">
        <f>YEAR(SalesDataTable[[#This Row],[Order Date]])</f>
        <v>2026</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05">
      <c r="A481" s="2">
        <v>3958</v>
      </c>
      <c r="B481" s="3">
        <v>46113</v>
      </c>
      <c r="C481" s="12" t="str">
        <f>"Q"&amp; ROUNDUP(MONTH(SalesDataTable[[#This Row],[Order Date]])/3,0)</f>
        <v>Q2</v>
      </c>
      <c r="D481" s="3" t="str">
        <f>TEXT(SalesDataTable[[#This Row],[Order Date]],"MMM")</f>
        <v>Apr</v>
      </c>
      <c r="E481" s="15">
        <f>MONTH(SalesDataTable[[#This Row],[Order Date]])</f>
        <v>4</v>
      </c>
      <c r="F481" s="12">
        <f>YEAR(SalesDataTable[[#This Row],[Order Date]])</f>
        <v>2026</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05">
      <c r="A482" s="2">
        <v>4418</v>
      </c>
      <c r="B482" s="3">
        <v>46113</v>
      </c>
      <c r="C482" s="12" t="str">
        <f>"Q"&amp; ROUNDUP(MONTH(SalesDataTable[[#This Row],[Order Date]])/3,0)</f>
        <v>Q2</v>
      </c>
      <c r="D482" s="3" t="str">
        <f>TEXT(SalesDataTable[[#This Row],[Order Date]],"MMM")</f>
        <v>Apr</v>
      </c>
      <c r="E482" s="15">
        <f>MONTH(SalesDataTable[[#This Row],[Order Date]])</f>
        <v>4</v>
      </c>
      <c r="F482" s="12">
        <f>YEAR(SalesDataTable[[#This Row],[Order Date]])</f>
        <v>2026</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05">
      <c r="A483" s="2">
        <v>4693</v>
      </c>
      <c r="B483" s="3">
        <v>46113</v>
      </c>
      <c r="C483" s="12" t="str">
        <f>"Q"&amp; ROUNDUP(MONTH(SalesDataTable[[#This Row],[Order Date]])/3,0)</f>
        <v>Q2</v>
      </c>
      <c r="D483" s="3" t="str">
        <f>TEXT(SalesDataTable[[#This Row],[Order Date]],"MMM")</f>
        <v>Apr</v>
      </c>
      <c r="E483" s="15">
        <f>MONTH(SalesDataTable[[#This Row],[Order Date]])</f>
        <v>4</v>
      </c>
      <c r="F483" s="12">
        <f>YEAR(SalesDataTable[[#This Row],[Order Date]])</f>
        <v>2026</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05">
      <c r="A484" s="2">
        <v>193</v>
      </c>
      <c r="B484" s="3">
        <v>46114</v>
      </c>
      <c r="C484" s="12" t="str">
        <f>"Q"&amp; ROUNDUP(MONTH(SalesDataTable[[#This Row],[Order Date]])/3,0)</f>
        <v>Q2</v>
      </c>
      <c r="D484" s="3" t="str">
        <f>TEXT(SalesDataTable[[#This Row],[Order Date]],"MMM")</f>
        <v>Apr</v>
      </c>
      <c r="E484" s="15">
        <f>MONTH(SalesDataTable[[#This Row],[Order Date]])</f>
        <v>4</v>
      </c>
      <c r="F484" s="12">
        <f>YEAR(SalesDataTable[[#This Row],[Order Date]])</f>
        <v>2026</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05">
      <c r="A485" s="2">
        <v>2246</v>
      </c>
      <c r="B485" s="3">
        <v>46114</v>
      </c>
      <c r="C485" s="12" t="str">
        <f>"Q"&amp; ROUNDUP(MONTH(SalesDataTable[[#This Row],[Order Date]])/3,0)</f>
        <v>Q2</v>
      </c>
      <c r="D485" s="3" t="str">
        <f>TEXT(SalesDataTable[[#This Row],[Order Date]],"MMM")</f>
        <v>Apr</v>
      </c>
      <c r="E485" s="15">
        <f>MONTH(SalesDataTable[[#This Row],[Order Date]])</f>
        <v>4</v>
      </c>
      <c r="F485" s="12">
        <f>YEAR(SalesDataTable[[#This Row],[Order Date]])</f>
        <v>2026</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05">
      <c r="A486" s="2">
        <v>2556</v>
      </c>
      <c r="B486" s="3">
        <v>46114</v>
      </c>
      <c r="C486" s="12" t="str">
        <f>"Q"&amp; ROUNDUP(MONTH(SalesDataTable[[#This Row],[Order Date]])/3,0)</f>
        <v>Q2</v>
      </c>
      <c r="D486" s="3" t="str">
        <f>TEXT(SalesDataTable[[#This Row],[Order Date]],"MMM")</f>
        <v>Apr</v>
      </c>
      <c r="E486" s="15">
        <f>MONTH(SalesDataTable[[#This Row],[Order Date]])</f>
        <v>4</v>
      </c>
      <c r="F486" s="12">
        <f>YEAR(SalesDataTable[[#This Row],[Order Date]])</f>
        <v>2026</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05">
      <c r="A487" s="2">
        <v>169</v>
      </c>
      <c r="B487" s="3">
        <v>46115</v>
      </c>
      <c r="C487" s="12" t="str">
        <f>"Q"&amp; ROUNDUP(MONTH(SalesDataTable[[#This Row],[Order Date]])/3,0)</f>
        <v>Q2</v>
      </c>
      <c r="D487" s="3" t="str">
        <f>TEXT(SalesDataTable[[#This Row],[Order Date]],"MMM")</f>
        <v>Apr</v>
      </c>
      <c r="E487" s="15">
        <f>MONTH(SalesDataTable[[#This Row],[Order Date]])</f>
        <v>4</v>
      </c>
      <c r="F487" s="12">
        <f>YEAR(SalesDataTable[[#This Row],[Order Date]])</f>
        <v>2026</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05">
      <c r="A488" s="2">
        <v>877</v>
      </c>
      <c r="B488" s="3">
        <v>46115</v>
      </c>
      <c r="C488" s="12" t="str">
        <f>"Q"&amp; ROUNDUP(MONTH(SalesDataTable[[#This Row],[Order Date]])/3,0)</f>
        <v>Q2</v>
      </c>
      <c r="D488" s="3" t="str">
        <f>TEXT(SalesDataTable[[#This Row],[Order Date]],"MMM")</f>
        <v>Apr</v>
      </c>
      <c r="E488" s="15">
        <f>MONTH(SalesDataTable[[#This Row],[Order Date]])</f>
        <v>4</v>
      </c>
      <c r="F488" s="12">
        <f>YEAR(SalesDataTable[[#This Row],[Order Date]])</f>
        <v>2026</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05">
      <c r="A489" s="2">
        <v>2023</v>
      </c>
      <c r="B489" s="3">
        <v>46115</v>
      </c>
      <c r="C489" s="12" t="str">
        <f>"Q"&amp; ROUNDUP(MONTH(SalesDataTable[[#This Row],[Order Date]])/3,0)</f>
        <v>Q2</v>
      </c>
      <c r="D489" s="3" t="str">
        <f>TEXT(SalesDataTable[[#This Row],[Order Date]],"MMM")</f>
        <v>Apr</v>
      </c>
      <c r="E489" s="15">
        <f>MONTH(SalesDataTable[[#This Row],[Order Date]])</f>
        <v>4</v>
      </c>
      <c r="F489" s="12">
        <f>YEAR(SalesDataTable[[#This Row],[Order Date]])</f>
        <v>2026</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05">
      <c r="A490" s="2">
        <v>2548</v>
      </c>
      <c r="B490" s="3">
        <v>46115</v>
      </c>
      <c r="C490" s="12" t="str">
        <f>"Q"&amp; ROUNDUP(MONTH(SalesDataTable[[#This Row],[Order Date]])/3,0)</f>
        <v>Q2</v>
      </c>
      <c r="D490" s="3" t="str">
        <f>TEXT(SalesDataTable[[#This Row],[Order Date]],"MMM")</f>
        <v>Apr</v>
      </c>
      <c r="E490" s="15">
        <f>MONTH(SalesDataTable[[#This Row],[Order Date]])</f>
        <v>4</v>
      </c>
      <c r="F490" s="12">
        <f>YEAR(SalesDataTable[[#This Row],[Order Date]])</f>
        <v>2026</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05">
      <c r="A491" s="2">
        <v>2602</v>
      </c>
      <c r="B491" s="3">
        <v>46115</v>
      </c>
      <c r="C491" s="12" t="str">
        <f>"Q"&amp; ROUNDUP(MONTH(SalesDataTable[[#This Row],[Order Date]])/3,0)</f>
        <v>Q2</v>
      </c>
      <c r="D491" s="3" t="str">
        <f>TEXT(SalesDataTable[[#This Row],[Order Date]],"MMM")</f>
        <v>Apr</v>
      </c>
      <c r="E491" s="15">
        <f>MONTH(SalesDataTable[[#This Row],[Order Date]])</f>
        <v>4</v>
      </c>
      <c r="F491" s="12">
        <f>YEAR(SalesDataTable[[#This Row],[Order Date]])</f>
        <v>2026</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05">
      <c r="A492" s="2">
        <v>3229</v>
      </c>
      <c r="B492" s="3">
        <v>46115</v>
      </c>
      <c r="C492" s="12" t="str">
        <f>"Q"&amp; ROUNDUP(MONTH(SalesDataTable[[#This Row],[Order Date]])/3,0)</f>
        <v>Q2</v>
      </c>
      <c r="D492" s="3" t="str">
        <f>TEXT(SalesDataTable[[#This Row],[Order Date]],"MMM")</f>
        <v>Apr</v>
      </c>
      <c r="E492" s="15">
        <f>MONTH(SalesDataTable[[#This Row],[Order Date]])</f>
        <v>4</v>
      </c>
      <c r="F492" s="12">
        <f>YEAR(SalesDataTable[[#This Row],[Order Date]])</f>
        <v>2026</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05">
      <c r="A493" s="2">
        <v>3261</v>
      </c>
      <c r="B493" s="3">
        <v>46115</v>
      </c>
      <c r="C493" s="12" t="str">
        <f>"Q"&amp; ROUNDUP(MONTH(SalesDataTable[[#This Row],[Order Date]])/3,0)</f>
        <v>Q2</v>
      </c>
      <c r="D493" s="3" t="str">
        <f>TEXT(SalesDataTable[[#This Row],[Order Date]],"MMM")</f>
        <v>Apr</v>
      </c>
      <c r="E493" s="15">
        <f>MONTH(SalesDataTable[[#This Row],[Order Date]])</f>
        <v>4</v>
      </c>
      <c r="F493" s="12">
        <f>YEAR(SalesDataTable[[#This Row],[Order Date]])</f>
        <v>2026</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05">
      <c r="A494" s="2">
        <v>3621</v>
      </c>
      <c r="B494" s="3">
        <v>46115</v>
      </c>
      <c r="C494" s="12" t="str">
        <f>"Q"&amp; ROUNDUP(MONTH(SalesDataTable[[#This Row],[Order Date]])/3,0)</f>
        <v>Q2</v>
      </c>
      <c r="D494" s="3" t="str">
        <f>TEXT(SalesDataTable[[#This Row],[Order Date]],"MMM")</f>
        <v>Apr</v>
      </c>
      <c r="E494" s="15">
        <f>MONTH(SalesDataTable[[#This Row],[Order Date]])</f>
        <v>4</v>
      </c>
      <c r="F494" s="12">
        <f>YEAR(SalesDataTable[[#This Row],[Order Date]])</f>
        <v>2026</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05">
      <c r="A495" s="2">
        <v>4681</v>
      </c>
      <c r="B495" s="3">
        <v>46115</v>
      </c>
      <c r="C495" s="12" t="str">
        <f>"Q"&amp; ROUNDUP(MONTH(SalesDataTable[[#This Row],[Order Date]])/3,0)</f>
        <v>Q2</v>
      </c>
      <c r="D495" s="3" t="str">
        <f>TEXT(SalesDataTable[[#This Row],[Order Date]],"MMM")</f>
        <v>Apr</v>
      </c>
      <c r="E495" s="15">
        <f>MONTH(SalesDataTable[[#This Row],[Order Date]])</f>
        <v>4</v>
      </c>
      <c r="F495" s="12">
        <f>YEAR(SalesDataTable[[#This Row],[Order Date]])</f>
        <v>2026</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05">
      <c r="A496" s="2">
        <v>4954</v>
      </c>
      <c r="B496" s="3">
        <v>46115</v>
      </c>
      <c r="C496" s="12" t="str">
        <f>"Q"&amp; ROUNDUP(MONTH(SalesDataTable[[#This Row],[Order Date]])/3,0)</f>
        <v>Q2</v>
      </c>
      <c r="D496" s="3" t="str">
        <f>TEXT(SalesDataTable[[#This Row],[Order Date]],"MMM")</f>
        <v>Apr</v>
      </c>
      <c r="E496" s="15">
        <f>MONTH(SalesDataTable[[#This Row],[Order Date]])</f>
        <v>4</v>
      </c>
      <c r="F496" s="12">
        <f>YEAR(SalesDataTable[[#This Row],[Order Date]])</f>
        <v>2026</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05">
      <c r="A497" s="2">
        <v>1153</v>
      </c>
      <c r="B497" s="3">
        <v>46116</v>
      </c>
      <c r="C497" s="12" t="str">
        <f>"Q"&amp; ROUNDUP(MONTH(SalesDataTable[[#This Row],[Order Date]])/3,0)</f>
        <v>Q2</v>
      </c>
      <c r="D497" s="3" t="str">
        <f>TEXT(SalesDataTable[[#This Row],[Order Date]],"MMM")</f>
        <v>Apr</v>
      </c>
      <c r="E497" s="15">
        <f>MONTH(SalesDataTable[[#This Row],[Order Date]])</f>
        <v>4</v>
      </c>
      <c r="F497" s="12">
        <f>YEAR(SalesDataTable[[#This Row],[Order Date]])</f>
        <v>2026</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05">
      <c r="A498" s="2">
        <v>1383</v>
      </c>
      <c r="B498" s="3">
        <v>46116</v>
      </c>
      <c r="C498" s="12" t="str">
        <f>"Q"&amp; ROUNDUP(MONTH(SalesDataTable[[#This Row],[Order Date]])/3,0)</f>
        <v>Q2</v>
      </c>
      <c r="D498" s="3" t="str">
        <f>TEXT(SalesDataTable[[#This Row],[Order Date]],"MMM")</f>
        <v>Apr</v>
      </c>
      <c r="E498" s="15">
        <f>MONTH(SalesDataTable[[#This Row],[Order Date]])</f>
        <v>4</v>
      </c>
      <c r="F498" s="12">
        <f>YEAR(SalesDataTable[[#This Row],[Order Date]])</f>
        <v>2026</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05">
      <c r="A499" s="2">
        <v>2583</v>
      </c>
      <c r="B499" s="3">
        <v>46116</v>
      </c>
      <c r="C499" s="12" t="str">
        <f>"Q"&amp; ROUNDUP(MONTH(SalesDataTable[[#This Row],[Order Date]])/3,0)</f>
        <v>Q2</v>
      </c>
      <c r="D499" s="3" t="str">
        <f>TEXT(SalesDataTable[[#This Row],[Order Date]],"MMM")</f>
        <v>Apr</v>
      </c>
      <c r="E499" s="15">
        <f>MONTH(SalesDataTable[[#This Row],[Order Date]])</f>
        <v>4</v>
      </c>
      <c r="F499" s="12">
        <f>YEAR(SalesDataTable[[#This Row],[Order Date]])</f>
        <v>2026</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05">
      <c r="A500" s="2">
        <v>4074</v>
      </c>
      <c r="B500" s="3">
        <v>46116</v>
      </c>
      <c r="C500" s="12" t="str">
        <f>"Q"&amp; ROUNDUP(MONTH(SalesDataTable[[#This Row],[Order Date]])/3,0)</f>
        <v>Q2</v>
      </c>
      <c r="D500" s="3" t="str">
        <f>TEXT(SalesDataTable[[#This Row],[Order Date]],"MMM")</f>
        <v>Apr</v>
      </c>
      <c r="E500" s="15">
        <f>MONTH(SalesDataTable[[#This Row],[Order Date]])</f>
        <v>4</v>
      </c>
      <c r="F500" s="12">
        <f>YEAR(SalesDataTable[[#This Row],[Order Date]])</f>
        <v>2026</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05">
      <c r="A501" s="2">
        <v>4301</v>
      </c>
      <c r="B501" s="3">
        <v>46116</v>
      </c>
      <c r="C501" s="12" t="str">
        <f>"Q"&amp; ROUNDUP(MONTH(SalesDataTable[[#This Row],[Order Date]])/3,0)</f>
        <v>Q2</v>
      </c>
      <c r="D501" s="3" t="str">
        <f>TEXT(SalesDataTable[[#This Row],[Order Date]],"MMM")</f>
        <v>Apr</v>
      </c>
      <c r="E501" s="15">
        <f>MONTH(SalesDataTable[[#This Row],[Order Date]])</f>
        <v>4</v>
      </c>
      <c r="F501" s="12">
        <f>YEAR(SalesDataTable[[#This Row],[Order Date]])</f>
        <v>2026</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05">
      <c r="A502" s="2">
        <v>4692</v>
      </c>
      <c r="B502" s="3">
        <v>46116</v>
      </c>
      <c r="C502" s="12" t="str">
        <f>"Q"&amp; ROUNDUP(MONTH(SalesDataTable[[#This Row],[Order Date]])/3,0)</f>
        <v>Q2</v>
      </c>
      <c r="D502" s="3" t="str">
        <f>TEXT(SalesDataTable[[#This Row],[Order Date]],"MMM")</f>
        <v>Apr</v>
      </c>
      <c r="E502" s="15">
        <f>MONTH(SalesDataTable[[#This Row],[Order Date]])</f>
        <v>4</v>
      </c>
      <c r="F502" s="12">
        <f>YEAR(SalesDataTable[[#This Row],[Order Date]])</f>
        <v>2026</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05">
      <c r="A503" s="2">
        <v>1951</v>
      </c>
      <c r="B503" s="3">
        <v>46117</v>
      </c>
      <c r="C503" s="12" t="str">
        <f>"Q"&amp; ROUNDUP(MONTH(SalesDataTable[[#This Row],[Order Date]])/3,0)</f>
        <v>Q2</v>
      </c>
      <c r="D503" s="3" t="str">
        <f>TEXT(SalesDataTable[[#This Row],[Order Date]],"MMM")</f>
        <v>Apr</v>
      </c>
      <c r="E503" s="15">
        <f>MONTH(SalesDataTable[[#This Row],[Order Date]])</f>
        <v>4</v>
      </c>
      <c r="F503" s="12">
        <f>YEAR(SalesDataTable[[#This Row],[Order Date]])</f>
        <v>2026</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05">
      <c r="A504" s="2">
        <v>2111</v>
      </c>
      <c r="B504" s="3">
        <v>46117</v>
      </c>
      <c r="C504" s="12" t="str">
        <f>"Q"&amp; ROUNDUP(MONTH(SalesDataTable[[#This Row],[Order Date]])/3,0)</f>
        <v>Q2</v>
      </c>
      <c r="D504" s="3" t="str">
        <f>TEXT(SalesDataTable[[#This Row],[Order Date]],"MMM")</f>
        <v>Apr</v>
      </c>
      <c r="E504" s="15">
        <f>MONTH(SalesDataTable[[#This Row],[Order Date]])</f>
        <v>4</v>
      </c>
      <c r="F504" s="12">
        <f>YEAR(SalesDataTable[[#This Row],[Order Date]])</f>
        <v>2026</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05">
      <c r="A505" s="2">
        <v>2933</v>
      </c>
      <c r="B505" s="3">
        <v>46117</v>
      </c>
      <c r="C505" s="12" t="str">
        <f>"Q"&amp; ROUNDUP(MONTH(SalesDataTable[[#This Row],[Order Date]])/3,0)</f>
        <v>Q2</v>
      </c>
      <c r="D505" s="3" t="str">
        <f>TEXT(SalesDataTable[[#This Row],[Order Date]],"MMM")</f>
        <v>Apr</v>
      </c>
      <c r="E505" s="15">
        <f>MONTH(SalesDataTable[[#This Row],[Order Date]])</f>
        <v>4</v>
      </c>
      <c r="F505" s="12">
        <f>YEAR(SalesDataTable[[#This Row],[Order Date]])</f>
        <v>2026</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05">
      <c r="A506" s="2">
        <v>3263</v>
      </c>
      <c r="B506" s="3">
        <v>46117</v>
      </c>
      <c r="C506" s="12" t="str">
        <f>"Q"&amp; ROUNDUP(MONTH(SalesDataTable[[#This Row],[Order Date]])/3,0)</f>
        <v>Q2</v>
      </c>
      <c r="D506" s="3" t="str">
        <f>TEXT(SalesDataTable[[#This Row],[Order Date]],"MMM")</f>
        <v>Apr</v>
      </c>
      <c r="E506" s="15">
        <f>MONTH(SalesDataTable[[#This Row],[Order Date]])</f>
        <v>4</v>
      </c>
      <c r="F506" s="12">
        <f>YEAR(SalesDataTable[[#This Row],[Order Date]])</f>
        <v>2026</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05">
      <c r="A507" s="2">
        <v>4764</v>
      </c>
      <c r="B507" s="3">
        <v>46117</v>
      </c>
      <c r="C507" s="12" t="str">
        <f>"Q"&amp; ROUNDUP(MONTH(SalesDataTable[[#This Row],[Order Date]])/3,0)</f>
        <v>Q2</v>
      </c>
      <c r="D507" s="3" t="str">
        <f>TEXT(SalesDataTable[[#This Row],[Order Date]],"MMM")</f>
        <v>Apr</v>
      </c>
      <c r="E507" s="15">
        <f>MONTH(SalesDataTable[[#This Row],[Order Date]])</f>
        <v>4</v>
      </c>
      <c r="F507" s="12">
        <f>YEAR(SalesDataTable[[#This Row],[Order Date]])</f>
        <v>2026</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05">
      <c r="A508" s="2">
        <v>28</v>
      </c>
      <c r="B508" s="3">
        <v>46118</v>
      </c>
      <c r="C508" s="12" t="str">
        <f>"Q"&amp; ROUNDUP(MONTH(SalesDataTable[[#This Row],[Order Date]])/3,0)</f>
        <v>Q2</v>
      </c>
      <c r="D508" s="3" t="str">
        <f>TEXT(SalesDataTable[[#This Row],[Order Date]],"MMM")</f>
        <v>Apr</v>
      </c>
      <c r="E508" s="15">
        <f>MONTH(SalesDataTable[[#This Row],[Order Date]])</f>
        <v>4</v>
      </c>
      <c r="F508" s="12">
        <f>YEAR(SalesDataTable[[#This Row],[Order Date]])</f>
        <v>2026</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05">
      <c r="A509" s="2">
        <v>581</v>
      </c>
      <c r="B509" s="3">
        <v>46118</v>
      </c>
      <c r="C509" s="12" t="str">
        <f>"Q"&amp; ROUNDUP(MONTH(SalesDataTable[[#This Row],[Order Date]])/3,0)</f>
        <v>Q2</v>
      </c>
      <c r="D509" s="3" t="str">
        <f>TEXT(SalesDataTable[[#This Row],[Order Date]],"MMM")</f>
        <v>Apr</v>
      </c>
      <c r="E509" s="15">
        <f>MONTH(SalesDataTable[[#This Row],[Order Date]])</f>
        <v>4</v>
      </c>
      <c r="F509" s="12">
        <f>YEAR(SalesDataTable[[#This Row],[Order Date]])</f>
        <v>2026</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05">
      <c r="A510" s="2">
        <v>643</v>
      </c>
      <c r="B510" s="3">
        <v>46118</v>
      </c>
      <c r="C510" s="12" t="str">
        <f>"Q"&amp; ROUNDUP(MONTH(SalesDataTable[[#This Row],[Order Date]])/3,0)</f>
        <v>Q2</v>
      </c>
      <c r="D510" s="3" t="str">
        <f>TEXT(SalesDataTable[[#This Row],[Order Date]],"MMM")</f>
        <v>Apr</v>
      </c>
      <c r="E510" s="15">
        <f>MONTH(SalesDataTable[[#This Row],[Order Date]])</f>
        <v>4</v>
      </c>
      <c r="F510" s="12">
        <f>YEAR(SalesDataTable[[#This Row],[Order Date]])</f>
        <v>2026</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05">
      <c r="A511" s="2">
        <v>1907</v>
      </c>
      <c r="B511" s="3">
        <v>46118</v>
      </c>
      <c r="C511" s="12" t="str">
        <f>"Q"&amp; ROUNDUP(MONTH(SalesDataTable[[#This Row],[Order Date]])/3,0)</f>
        <v>Q2</v>
      </c>
      <c r="D511" s="3" t="str">
        <f>TEXT(SalesDataTable[[#This Row],[Order Date]],"MMM")</f>
        <v>Apr</v>
      </c>
      <c r="E511" s="15">
        <f>MONTH(SalesDataTable[[#This Row],[Order Date]])</f>
        <v>4</v>
      </c>
      <c r="F511" s="12">
        <f>YEAR(SalesDataTable[[#This Row],[Order Date]])</f>
        <v>2026</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05">
      <c r="A512" s="2">
        <v>1950</v>
      </c>
      <c r="B512" s="3">
        <v>46118</v>
      </c>
      <c r="C512" s="12" t="str">
        <f>"Q"&amp; ROUNDUP(MONTH(SalesDataTable[[#This Row],[Order Date]])/3,0)</f>
        <v>Q2</v>
      </c>
      <c r="D512" s="3" t="str">
        <f>TEXT(SalesDataTable[[#This Row],[Order Date]],"MMM")</f>
        <v>Apr</v>
      </c>
      <c r="E512" s="15">
        <f>MONTH(SalesDataTable[[#This Row],[Order Date]])</f>
        <v>4</v>
      </c>
      <c r="F512" s="12">
        <f>YEAR(SalesDataTable[[#This Row],[Order Date]])</f>
        <v>2026</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05">
      <c r="A513" s="2">
        <v>2443</v>
      </c>
      <c r="B513" s="3">
        <v>46118</v>
      </c>
      <c r="C513" s="12" t="str">
        <f>"Q"&amp; ROUNDUP(MONTH(SalesDataTable[[#This Row],[Order Date]])/3,0)</f>
        <v>Q2</v>
      </c>
      <c r="D513" s="3" t="str">
        <f>TEXT(SalesDataTable[[#This Row],[Order Date]],"MMM")</f>
        <v>Apr</v>
      </c>
      <c r="E513" s="15">
        <f>MONTH(SalesDataTable[[#This Row],[Order Date]])</f>
        <v>4</v>
      </c>
      <c r="F513" s="12">
        <f>YEAR(SalesDataTable[[#This Row],[Order Date]])</f>
        <v>2026</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05">
      <c r="A514" s="2">
        <v>2480</v>
      </c>
      <c r="B514" s="3">
        <v>46118</v>
      </c>
      <c r="C514" s="12" t="str">
        <f>"Q"&amp; ROUNDUP(MONTH(SalesDataTable[[#This Row],[Order Date]])/3,0)</f>
        <v>Q2</v>
      </c>
      <c r="D514" s="3" t="str">
        <f>TEXT(SalesDataTable[[#This Row],[Order Date]],"MMM")</f>
        <v>Apr</v>
      </c>
      <c r="E514" s="15">
        <f>MONTH(SalesDataTable[[#This Row],[Order Date]])</f>
        <v>4</v>
      </c>
      <c r="F514" s="12">
        <f>YEAR(SalesDataTable[[#This Row],[Order Date]])</f>
        <v>2026</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05">
      <c r="A515" s="2">
        <v>2515</v>
      </c>
      <c r="B515" s="3">
        <v>46118</v>
      </c>
      <c r="C515" s="12" t="str">
        <f>"Q"&amp; ROUNDUP(MONTH(SalesDataTable[[#This Row],[Order Date]])/3,0)</f>
        <v>Q2</v>
      </c>
      <c r="D515" s="3" t="str">
        <f>TEXT(SalesDataTable[[#This Row],[Order Date]],"MMM")</f>
        <v>Apr</v>
      </c>
      <c r="E515" s="15">
        <f>MONTH(SalesDataTable[[#This Row],[Order Date]])</f>
        <v>4</v>
      </c>
      <c r="F515" s="12">
        <f>YEAR(SalesDataTable[[#This Row],[Order Date]])</f>
        <v>2026</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05">
      <c r="A516" s="2">
        <v>2829</v>
      </c>
      <c r="B516" s="3">
        <v>46118</v>
      </c>
      <c r="C516" s="12" t="str">
        <f>"Q"&amp; ROUNDUP(MONTH(SalesDataTable[[#This Row],[Order Date]])/3,0)</f>
        <v>Q2</v>
      </c>
      <c r="D516" s="3" t="str">
        <f>TEXT(SalesDataTable[[#This Row],[Order Date]],"MMM")</f>
        <v>Apr</v>
      </c>
      <c r="E516" s="15">
        <f>MONTH(SalesDataTable[[#This Row],[Order Date]])</f>
        <v>4</v>
      </c>
      <c r="F516" s="12">
        <f>YEAR(SalesDataTable[[#This Row],[Order Date]])</f>
        <v>2026</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05">
      <c r="A517" s="2">
        <v>4086</v>
      </c>
      <c r="B517" s="3">
        <v>46118</v>
      </c>
      <c r="C517" s="12" t="str">
        <f>"Q"&amp; ROUNDUP(MONTH(SalesDataTable[[#This Row],[Order Date]])/3,0)</f>
        <v>Q2</v>
      </c>
      <c r="D517" s="3" t="str">
        <f>TEXT(SalesDataTable[[#This Row],[Order Date]],"MMM")</f>
        <v>Apr</v>
      </c>
      <c r="E517" s="15">
        <f>MONTH(SalesDataTable[[#This Row],[Order Date]])</f>
        <v>4</v>
      </c>
      <c r="F517" s="12">
        <f>YEAR(SalesDataTable[[#This Row],[Order Date]])</f>
        <v>2026</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05">
      <c r="A518" s="2">
        <v>4512</v>
      </c>
      <c r="B518" s="3">
        <v>46118</v>
      </c>
      <c r="C518" s="12" t="str">
        <f>"Q"&amp; ROUNDUP(MONTH(SalesDataTable[[#This Row],[Order Date]])/3,0)</f>
        <v>Q2</v>
      </c>
      <c r="D518" s="3" t="str">
        <f>TEXT(SalesDataTable[[#This Row],[Order Date]],"MMM")</f>
        <v>Apr</v>
      </c>
      <c r="E518" s="15">
        <f>MONTH(SalesDataTable[[#This Row],[Order Date]])</f>
        <v>4</v>
      </c>
      <c r="F518" s="12">
        <f>YEAR(SalesDataTable[[#This Row],[Order Date]])</f>
        <v>2026</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05">
      <c r="A519" s="2">
        <v>4837</v>
      </c>
      <c r="B519" s="3">
        <v>46118</v>
      </c>
      <c r="C519" s="12" t="str">
        <f>"Q"&amp; ROUNDUP(MONTH(SalesDataTable[[#This Row],[Order Date]])/3,0)</f>
        <v>Q2</v>
      </c>
      <c r="D519" s="3" t="str">
        <f>TEXT(SalesDataTable[[#This Row],[Order Date]],"MMM")</f>
        <v>Apr</v>
      </c>
      <c r="E519" s="15">
        <f>MONTH(SalesDataTable[[#This Row],[Order Date]])</f>
        <v>4</v>
      </c>
      <c r="F519" s="12">
        <f>YEAR(SalesDataTable[[#This Row],[Order Date]])</f>
        <v>2026</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05">
      <c r="A520" s="2">
        <v>1580</v>
      </c>
      <c r="B520" s="3">
        <v>46119</v>
      </c>
      <c r="C520" s="12" t="str">
        <f>"Q"&amp; ROUNDUP(MONTH(SalesDataTable[[#This Row],[Order Date]])/3,0)</f>
        <v>Q2</v>
      </c>
      <c r="D520" s="3" t="str">
        <f>TEXT(SalesDataTable[[#This Row],[Order Date]],"MMM")</f>
        <v>Apr</v>
      </c>
      <c r="E520" s="15">
        <f>MONTH(SalesDataTable[[#This Row],[Order Date]])</f>
        <v>4</v>
      </c>
      <c r="F520" s="12">
        <f>YEAR(SalesDataTable[[#This Row],[Order Date]])</f>
        <v>2026</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05">
      <c r="A521" s="2">
        <v>1962</v>
      </c>
      <c r="B521" s="3">
        <v>46119</v>
      </c>
      <c r="C521" s="12" t="str">
        <f>"Q"&amp; ROUNDUP(MONTH(SalesDataTable[[#This Row],[Order Date]])/3,0)</f>
        <v>Q2</v>
      </c>
      <c r="D521" s="3" t="str">
        <f>TEXT(SalesDataTable[[#This Row],[Order Date]],"MMM")</f>
        <v>Apr</v>
      </c>
      <c r="E521" s="15">
        <f>MONTH(SalesDataTable[[#This Row],[Order Date]])</f>
        <v>4</v>
      </c>
      <c r="F521" s="12">
        <f>YEAR(SalesDataTable[[#This Row],[Order Date]])</f>
        <v>2026</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05">
      <c r="A522" s="2">
        <v>2381</v>
      </c>
      <c r="B522" s="3">
        <v>46119</v>
      </c>
      <c r="C522" s="12" t="str">
        <f>"Q"&amp; ROUNDUP(MONTH(SalesDataTable[[#This Row],[Order Date]])/3,0)</f>
        <v>Q2</v>
      </c>
      <c r="D522" s="3" t="str">
        <f>TEXT(SalesDataTable[[#This Row],[Order Date]],"MMM")</f>
        <v>Apr</v>
      </c>
      <c r="E522" s="15">
        <f>MONTH(SalesDataTable[[#This Row],[Order Date]])</f>
        <v>4</v>
      </c>
      <c r="F522" s="12">
        <f>YEAR(SalesDataTable[[#This Row],[Order Date]])</f>
        <v>2026</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05">
      <c r="A523" s="2">
        <v>2655</v>
      </c>
      <c r="B523" s="3">
        <v>46119</v>
      </c>
      <c r="C523" s="12" t="str">
        <f>"Q"&amp; ROUNDUP(MONTH(SalesDataTable[[#This Row],[Order Date]])/3,0)</f>
        <v>Q2</v>
      </c>
      <c r="D523" s="3" t="str">
        <f>TEXT(SalesDataTable[[#This Row],[Order Date]],"MMM")</f>
        <v>Apr</v>
      </c>
      <c r="E523" s="15">
        <f>MONTH(SalesDataTable[[#This Row],[Order Date]])</f>
        <v>4</v>
      </c>
      <c r="F523" s="12">
        <f>YEAR(SalesDataTable[[#This Row],[Order Date]])</f>
        <v>2026</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05">
      <c r="A524" s="2">
        <v>2944</v>
      </c>
      <c r="B524" s="3">
        <v>46119</v>
      </c>
      <c r="C524" s="12" t="str">
        <f>"Q"&amp; ROUNDUP(MONTH(SalesDataTable[[#This Row],[Order Date]])/3,0)</f>
        <v>Q2</v>
      </c>
      <c r="D524" s="3" t="str">
        <f>TEXT(SalesDataTable[[#This Row],[Order Date]],"MMM")</f>
        <v>Apr</v>
      </c>
      <c r="E524" s="15">
        <f>MONTH(SalesDataTable[[#This Row],[Order Date]])</f>
        <v>4</v>
      </c>
      <c r="F524" s="12">
        <f>YEAR(SalesDataTable[[#This Row],[Order Date]])</f>
        <v>2026</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05">
      <c r="A525" s="2">
        <v>4756</v>
      </c>
      <c r="B525" s="3">
        <v>46119</v>
      </c>
      <c r="C525" s="12" t="str">
        <f>"Q"&amp; ROUNDUP(MONTH(SalesDataTable[[#This Row],[Order Date]])/3,0)</f>
        <v>Q2</v>
      </c>
      <c r="D525" s="3" t="str">
        <f>TEXT(SalesDataTable[[#This Row],[Order Date]],"MMM")</f>
        <v>Apr</v>
      </c>
      <c r="E525" s="15">
        <f>MONTH(SalesDataTable[[#This Row],[Order Date]])</f>
        <v>4</v>
      </c>
      <c r="F525" s="12">
        <f>YEAR(SalesDataTable[[#This Row],[Order Date]])</f>
        <v>2026</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05">
      <c r="A526" s="2">
        <v>52</v>
      </c>
      <c r="B526" s="3">
        <v>46120</v>
      </c>
      <c r="C526" s="12" t="str">
        <f>"Q"&amp; ROUNDUP(MONTH(SalesDataTable[[#This Row],[Order Date]])/3,0)</f>
        <v>Q2</v>
      </c>
      <c r="D526" s="3" t="str">
        <f>TEXT(SalesDataTable[[#This Row],[Order Date]],"MMM")</f>
        <v>Apr</v>
      </c>
      <c r="E526" s="15">
        <f>MONTH(SalesDataTable[[#This Row],[Order Date]])</f>
        <v>4</v>
      </c>
      <c r="F526" s="12">
        <f>YEAR(SalesDataTable[[#This Row],[Order Date]])</f>
        <v>2026</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05">
      <c r="A527" s="2">
        <v>556</v>
      </c>
      <c r="B527" s="3">
        <v>46120</v>
      </c>
      <c r="C527" s="12" t="str">
        <f>"Q"&amp; ROUNDUP(MONTH(SalesDataTable[[#This Row],[Order Date]])/3,0)</f>
        <v>Q2</v>
      </c>
      <c r="D527" s="3" t="str">
        <f>TEXT(SalesDataTable[[#This Row],[Order Date]],"MMM")</f>
        <v>Apr</v>
      </c>
      <c r="E527" s="15">
        <f>MONTH(SalesDataTable[[#This Row],[Order Date]])</f>
        <v>4</v>
      </c>
      <c r="F527" s="12">
        <f>YEAR(SalesDataTable[[#This Row],[Order Date]])</f>
        <v>2026</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05">
      <c r="A528" s="2">
        <v>1233</v>
      </c>
      <c r="B528" s="3">
        <v>46120</v>
      </c>
      <c r="C528" s="12" t="str">
        <f>"Q"&amp; ROUNDUP(MONTH(SalesDataTable[[#This Row],[Order Date]])/3,0)</f>
        <v>Q2</v>
      </c>
      <c r="D528" s="3" t="str">
        <f>TEXT(SalesDataTable[[#This Row],[Order Date]],"MMM")</f>
        <v>Apr</v>
      </c>
      <c r="E528" s="15">
        <f>MONTH(SalesDataTable[[#This Row],[Order Date]])</f>
        <v>4</v>
      </c>
      <c r="F528" s="12">
        <f>YEAR(SalesDataTable[[#This Row],[Order Date]])</f>
        <v>2026</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05">
      <c r="A529" s="2">
        <v>1492</v>
      </c>
      <c r="B529" s="3">
        <v>46120</v>
      </c>
      <c r="C529" s="12" t="str">
        <f>"Q"&amp; ROUNDUP(MONTH(SalesDataTable[[#This Row],[Order Date]])/3,0)</f>
        <v>Q2</v>
      </c>
      <c r="D529" s="3" t="str">
        <f>TEXT(SalesDataTable[[#This Row],[Order Date]],"MMM")</f>
        <v>Apr</v>
      </c>
      <c r="E529" s="15">
        <f>MONTH(SalesDataTable[[#This Row],[Order Date]])</f>
        <v>4</v>
      </c>
      <c r="F529" s="12">
        <f>YEAR(SalesDataTable[[#This Row],[Order Date]])</f>
        <v>2026</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05">
      <c r="A530" s="2">
        <v>1619</v>
      </c>
      <c r="B530" s="3">
        <v>46120</v>
      </c>
      <c r="C530" s="12" t="str">
        <f>"Q"&amp; ROUNDUP(MONTH(SalesDataTable[[#This Row],[Order Date]])/3,0)</f>
        <v>Q2</v>
      </c>
      <c r="D530" s="3" t="str">
        <f>TEXT(SalesDataTable[[#This Row],[Order Date]],"MMM")</f>
        <v>Apr</v>
      </c>
      <c r="E530" s="15">
        <f>MONTH(SalesDataTable[[#This Row],[Order Date]])</f>
        <v>4</v>
      </c>
      <c r="F530" s="12">
        <f>YEAR(SalesDataTable[[#This Row],[Order Date]])</f>
        <v>2026</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05">
      <c r="A531" s="2">
        <v>1631</v>
      </c>
      <c r="B531" s="3">
        <v>46120</v>
      </c>
      <c r="C531" s="12" t="str">
        <f>"Q"&amp; ROUNDUP(MONTH(SalesDataTable[[#This Row],[Order Date]])/3,0)</f>
        <v>Q2</v>
      </c>
      <c r="D531" s="3" t="str">
        <f>TEXT(SalesDataTable[[#This Row],[Order Date]],"MMM")</f>
        <v>Apr</v>
      </c>
      <c r="E531" s="15">
        <f>MONTH(SalesDataTable[[#This Row],[Order Date]])</f>
        <v>4</v>
      </c>
      <c r="F531" s="12">
        <f>YEAR(SalesDataTable[[#This Row],[Order Date]])</f>
        <v>2026</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05">
      <c r="A532" s="2">
        <v>1844</v>
      </c>
      <c r="B532" s="3">
        <v>46120</v>
      </c>
      <c r="C532" s="12" t="str">
        <f>"Q"&amp; ROUNDUP(MONTH(SalesDataTable[[#This Row],[Order Date]])/3,0)</f>
        <v>Q2</v>
      </c>
      <c r="D532" s="3" t="str">
        <f>TEXT(SalesDataTable[[#This Row],[Order Date]],"MMM")</f>
        <v>Apr</v>
      </c>
      <c r="E532" s="15">
        <f>MONTH(SalesDataTable[[#This Row],[Order Date]])</f>
        <v>4</v>
      </c>
      <c r="F532" s="12">
        <f>YEAR(SalesDataTable[[#This Row],[Order Date]])</f>
        <v>2026</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05">
      <c r="A533" s="2">
        <v>4246</v>
      </c>
      <c r="B533" s="3">
        <v>46120</v>
      </c>
      <c r="C533" s="12" t="str">
        <f>"Q"&amp; ROUNDUP(MONTH(SalesDataTable[[#This Row],[Order Date]])/3,0)</f>
        <v>Q2</v>
      </c>
      <c r="D533" s="3" t="str">
        <f>TEXT(SalesDataTable[[#This Row],[Order Date]],"MMM")</f>
        <v>Apr</v>
      </c>
      <c r="E533" s="15">
        <f>MONTH(SalesDataTable[[#This Row],[Order Date]])</f>
        <v>4</v>
      </c>
      <c r="F533" s="12">
        <f>YEAR(SalesDataTable[[#This Row],[Order Date]])</f>
        <v>2026</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05">
      <c r="A534" s="2">
        <v>5139</v>
      </c>
      <c r="B534" s="3">
        <v>46120</v>
      </c>
      <c r="C534" s="12" t="str">
        <f>"Q"&amp; ROUNDUP(MONTH(SalesDataTable[[#This Row],[Order Date]])/3,0)</f>
        <v>Q2</v>
      </c>
      <c r="D534" s="3" t="str">
        <f>TEXT(SalesDataTable[[#This Row],[Order Date]],"MMM")</f>
        <v>Apr</v>
      </c>
      <c r="E534" s="15">
        <f>MONTH(SalesDataTable[[#This Row],[Order Date]])</f>
        <v>4</v>
      </c>
      <c r="F534" s="12">
        <f>YEAR(SalesDataTable[[#This Row],[Order Date]])</f>
        <v>2026</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05">
      <c r="A535" s="2">
        <v>186</v>
      </c>
      <c r="B535" s="3">
        <v>46121</v>
      </c>
      <c r="C535" s="12" t="str">
        <f>"Q"&amp; ROUNDUP(MONTH(SalesDataTable[[#This Row],[Order Date]])/3,0)</f>
        <v>Q2</v>
      </c>
      <c r="D535" s="3" t="str">
        <f>TEXT(SalesDataTable[[#This Row],[Order Date]],"MMM")</f>
        <v>Apr</v>
      </c>
      <c r="E535" s="15">
        <f>MONTH(SalesDataTable[[#This Row],[Order Date]])</f>
        <v>4</v>
      </c>
      <c r="F535" s="12">
        <f>YEAR(SalesDataTable[[#This Row],[Order Date]])</f>
        <v>2026</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05">
      <c r="A536" s="2">
        <v>1742</v>
      </c>
      <c r="B536" s="3">
        <v>46121</v>
      </c>
      <c r="C536" s="12" t="str">
        <f>"Q"&amp; ROUNDUP(MONTH(SalesDataTable[[#This Row],[Order Date]])/3,0)</f>
        <v>Q2</v>
      </c>
      <c r="D536" s="3" t="str">
        <f>TEXT(SalesDataTable[[#This Row],[Order Date]],"MMM")</f>
        <v>Apr</v>
      </c>
      <c r="E536" s="15">
        <f>MONTH(SalesDataTable[[#This Row],[Order Date]])</f>
        <v>4</v>
      </c>
      <c r="F536" s="12">
        <f>YEAR(SalesDataTable[[#This Row],[Order Date]])</f>
        <v>2026</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05">
      <c r="A537" s="2">
        <v>3189</v>
      </c>
      <c r="B537" s="3">
        <v>46121</v>
      </c>
      <c r="C537" s="12" t="str">
        <f>"Q"&amp; ROUNDUP(MONTH(SalesDataTable[[#This Row],[Order Date]])/3,0)</f>
        <v>Q2</v>
      </c>
      <c r="D537" s="3" t="str">
        <f>TEXT(SalesDataTable[[#This Row],[Order Date]],"MMM")</f>
        <v>Apr</v>
      </c>
      <c r="E537" s="15">
        <f>MONTH(SalesDataTable[[#This Row],[Order Date]])</f>
        <v>4</v>
      </c>
      <c r="F537" s="12">
        <f>YEAR(SalesDataTable[[#This Row],[Order Date]])</f>
        <v>2026</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05">
      <c r="A538" s="2">
        <v>3747</v>
      </c>
      <c r="B538" s="3">
        <v>46121</v>
      </c>
      <c r="C538" s="12" t="str">
        <f>"Q"&amp; ROUNDUP(MONTH(SalesDataTable[[#This Row],[Order Date]])/3,0)</f>
        <v>Q2</v>
      </c>
      <c r="D538" s="3" t="str">
        <f>TEXT(SalesDataTable[[#This Row],[Order Date]],"MMM")</f>
        <v>Apr</v>
      </c>
      <c r="E538" s="15">
        <f>MONTH(SalesDataTable[[#This Row],[Order Date]])</f>
        <v>4</v>
      </c>
      <c r="F538" s="12">
        <f>YEAR(SalesDataTable[[#This Row],[Order Date]])</f>
        <v>2026</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05">
      <c r="A539" s="2">
        <v>3782</v>
      </c>
      <c r="B539" s="3">
        <v>46121</v>
      </c>
      <c r="C539" s="12" t="str">
        <f>"Q"&amp; ROUNDUP(MONTH(SalesDataTable[[#This Row],[Order Date]])/3,0)</f>
        <v>Q2</v>
      </c>
      <c r="D539" s="3" t="str">
        <f>TEXT(SalesDataTable[[#This Row],[Order Date]],"MMM")</f>
        <v>Apr</v>
      </c>
      <c r="E539" s="15">
        <f>MONTH(SalesDataTable[[#This Row],[Order Date]])</f>
        <v>4</v>
      </c>
      <c r="F539" s="12">
        <f>YEAR(SalesDataTable[[#This Row],[Order Date]])</f>
        <v>2026</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05">
      <c r="A540" s="2">
        <v>4344</v>
      </c>
      <c r="B540" s="3">
        <v>46121</v>
      </c>
      <c r="C540" s="12" t="str">
        <f>"Q"&amp; ROUNDUP(MONTH(SalesDataTable[[#This Row],[Order Date]])/3,0)</f>
        <v>Q2</v>
      </c>
      <c r="D540" s="3" t="str">
        <f>TEXT(SalesDataTable[[#This Row],[Order Date]],"MMM")</f>
        <v>Apr</v>
      </c>
      <c r="E540" s="15">
        <f>MONTH(SalesDataTable[[#This Row],[Order Date]])</f>
        <v>4</v>
      </c>
      <c r="F540" s="12">
        <f>YEAR(SalesDataTable[[#This Row],[Order Date]])</f>
        <v>2026</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05">
      <c r="A541" s="2">
        <v>4901</v>
      </c>
      <c r="B541" s="3">
        <v>46121</v>
      </c>
      <c r="C541" s="12" t="str">
        <f>"Q"&amp; ROUNDUP(MONTH(SalesDataTable[[#This Row],[Order Date]])/3,0)</f>
        <v>Q2</v>
      </c>
      <c r="D541" s="3" t="str">
        <f>TEXT(SalesDataTable[[#This Row],[Order Date]],"MMM")</f>
        <v>Apr</v>
      </c>
      <c r="E541" s="15">
        <f>MONTH(SalesDataTable[[#This Row],[Order Date]])</f>
        <v>4</v>
      </c>
      <c r="F541" s="12">
        <f>YEAR(SalesDataTable[[#This Row],[Order Date]])</f>
        <v>2026</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05">
      <c r="A542" s="2">
        <v>4969</v>
      </c>
      <c r="B542" s="3">
        <v>46121</v>
      </c>
      <c r="C542" s="12" t="str">
        <f>"Q"&amp; ROUNDUP(MONTH(SalesDataTable[[#This Row],[Order Date]])/3,0)</f>
        <v>Q2</v>
      </c>
      <c r="D542" s="3" t="str">
        <f>TEXT(SalesDataTable[[#This Row],[Order Date]],"MMM")</f>
        <v>Apr</v>
      </c>
      <c r="E542" s="15">
        <f>MONTH(SalesDataTable[[#This Row],[Order Date]])</f>
        <v>4</v>
      </c>
      <c r="F542" s="12">
        <f>YEAR(SalesDataTable[[#This Row],[Order Date]])</f>
        <v>2026</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05">
      <c r="A543" s="2">
        <v>673</v>
      </c>
      <c r="B543" s="3">
        <v>46122</v>
      </c>
      <c r="C543" s="12" t="str">
        <f>"Q"&amp; ROUNDUP(MONTH(SalesDataTable[[#This Row],[Order Date]])/3,0)</f>
        <v>Q2</v>
      </c>
      <c r="D543" s="3" t="str">
        <f>TEXT(SalesDataTable[[#This Row],[Order Date]],"MMM")</f>
        <v>Apr</v>
      </c>
      <c r="E543" s="15">
        <f>MONTH(SalesDataTable[[#This Row],[Order Date]])</f>
        <v>4</v>
      </c>
      <c r="F543" s="12">
        <f>YEAR(SalesDataTable[[#This Row],[Order Date]])</f>
        <v>2026</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05">
      <c r="A544" s="2">
        <v>888</v>
      </c>
      <c r="B544" s="3">
        <v>46122</v>
      </c>
      <c r="C544" s="12" t="str">
        <f>"Q"&amp; ROUNDUP(MONTH(SalesDataTable[[#This Row],[Order Date]])/3,0)</f>
        <v>Q2</v>
      </c>
      <c r="D544" s="3" t="str">
        <f>TEXT(SalesDataTable[[#This Row],[Order Date]],"MMM")</f>
        <v>Apr</v>
      </c>
      <c r="E544" s="15">
        <f>MONTH(SalesDataTable[[#This Row],[Order Date]])</f>
        <v>4</v>
      </c>
      <c r="F544" s="12">
        <f>YEAR(SalesDataTable[[#This Row],[Order Date]])</f>
        <v>2026</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05">
      <c r="A545" s="2">
        <v>1541</v>
      </c>
      <c r="B545" s="3">
        <v>46122</v>
      </c>
      <c r="C545" s="12" t="str">
        <f>"Q"&amp; ROUNDUP(MONTH(SalesDataTable[[#This Row],[Order Date]])/3,0)</f>
        <v>Q2</v>
      </c>
      <c r="D545" s="3" t="str">
        <f>TEXT(SalesDataTable[[#This Row],[Order Date]],"MMM")</f>
        <v>Apr</v>
      </c>
      <c r="E545" s="15">
        <f>MONTH(SalesDataTable[[#This Row],[Order Date]])</f>
        <v>4</v>
      </c>
      <c r="F545" s="12">
        <f>YEAR(SalesDataTable[[#This Row],[Order Date]])</f>
        <v>2026</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05">
      <c r="A546" s="2">
        <v>1881</v>
      </c>
      <c r="B546" s="3">
        <v>46122</v>
      </c>
      <c r="C546" s="12" t="str">
        <f>"Q"&amp; ROUNDUP(MONTH(SalesDataTable[[#This Row],[Order Date]])/3,0)</f>
        <v>Q2</v>
      </c>
      <c r="D546" s="3" t="str">
        <f>TEXT(SalesDataTable[[#This Row],[Order Date]],"MMM")</f>
        <v>Apr</v>
      </c>
      <c r="E546" s="15">
        <f>MONTH(SalesDataTable[[#This Row],[Order Date]])</f>
        <v>4</v>
      </c>
      <c r="F546" s="12">
        <f>YEAR(SalesDataTable[[#This Row],[Order Date]])</f>
        <v>2026</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05">
      <c r="A547" s="2">
        <v>2007</v>
      </c>
      <c r="B547" s="3">
        <v>46122</v>
      </c>
      <c r="C547" s="12" t="str">
        <f>"Q"&amp; ROUNDUP(MONTH(SalesDataTable[[#This Row],[Order Date]])/3,0)</f>
        <v>Q2</v>
      </c>
      <c r="D547" s="3" t="str">
        <f>TEXT(SalesDataTable[[#This Row],[Order Date]],"MMM")</f>
        <v>Apr</v>
      </c>
      <c r="E547" s="15">
        <f>MONTH(SalesDataTable[[#This Row],[Order Date]])</f>
        <v>4</v>
      </c>
      <c r="F547" s="12">
        <f>YEAR(SalesDataTable[[#This Row],[Order Date]])</f>
        <v>2026</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05">
      <c r="A548" s="2">
        <v>2312</v>
      </c>
      <c r="B548" s="3">
        <v>46122</v>
      </c>
      <c r="C548" s="12" t="str">
        <f>"Q"&amp; ROUNDUP(MONTH(SalesDataTable[[#This Row],[Order Date]])/3,0)</f>
        <v>Q2</v>
      </c>
      <c r="D548" s="3" t="str">
        <f>TEXT(SalesDataTable[[#This Row],[Order Date]],"MMM")</f>
        <v>Apr</v>
      </c>
      <c r="E548" s="15">
        <f>MONTH(SalesDataTable[[#This Row],[Order Date]])</f>
        <v>4</v>
      </c>
      <c r="F548" s="12">
        <f>YEAR(SalesDataTable[[#This Row],[Order Date]])</f>
        <v>2026</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05">
      <c r="A549" s="2">
        <v>4493</v>
      </c>
      <c r="B549" s="3">
        <v>46122</v>
      </c>
      <c r="C549" s="12" t="str">
        <f>"Q"&amp; ROUNDUP(MONTH(SalesDataTable[[#This Row],[Order Date]])/3,0)</f>
        <v>Q2</v>
      </c>
      <c r="D549" s="3" t="str">
        <f>TEXT(SalesDataTable[[#This Row],[Order Date]],"MMM")</f>
        <v>Apr</v>
      </c>
      <c r="E549" s="15">
        <f>MONTH(SalesDataTable[[#This Row],[Order Date]])</f>
        <v>4</v>
      </c>
      <c r="F549" s="12">
        <f>YEAR(SalesDataTable[[#This Row],[Order Date]])</f>
        <v>2026</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05">
      <c r="A550" s="2">
        <v>2072</v>
      </c>
      <c r="B550" s="3">
        <v>46123</v>
      </c>
      <c r="C550" s="12" t="str">
        <f>"Q"&amp; ROUNDUP(MONTH(SalesDataTable[[#This Row],[Order Date]])/3,0)</f>
        <v>Q2</v>
      </c>
      <c r="D550" s="3" t="str">
        <f>TEXT(SalesDataTable[[#This Row],[Order Date]],"MMM")</f>
        <v>Apr</v>
      </c>
      <c r="E550" s="15">
        <f>MONTH(SalesDataTable[[#This Row],[Order Date]])</f>
        <v>4</v>
      </c>
      <c r="F550" s="12">
        <f>YEAR(SalesDataTable[[#This Row],[Order Date]])</f>
        <v>2026</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05">
      <c r="A551" s="2">
        <v>2142</v>
      </c>
      <c r="B551" s="3">
        <v>46123</v>
      </c>
      <c r="C551" s="12" t="str">
        <f>"Q"&amp; ROUNDUP(MONTH(SalesDataTable[[#This Row],[Order Date]])/3,0)</f>
        <v>Q2</v>
      </c>
      <c r="D551" s="3" t="str">
        <f>TEXT(SalesDataTable[[#This Row],[Order Date]],"MMM")</f>
        <v>Apr</v>
      </c>
      <c r="E551" s="15">
        <f>MONTH(SalesDataTable[[#This Row],[Order Date]])</f>
        <v>4</v>
      </c>
      <c r="F551" s="12">
        <f>YEAR(SalesDataTable[[#This Row],[Order Date]])</f>
        <v>2026</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05">
      <c r="A552" s="2">
        <v>2911</v>
      </c>
      <c r="B552" s="3">
        <v>46123</v>
      </c>
      <c r="C552" s="12" t="str">
        <f>"Q"&amp; ROUNDUP(MONTH(SalesDataTable[[#This Row],[Order Date]])/3,0)</f>
        <v>Q2</v>
      </c>
      <c r="D552" s="3" t="str">
        <f>TEXT(SalesDataTable[[#This Row],[Order Date]],"MMM")</f>
        <v>Apr</v>
      </c>
      <c r="E552" s="15">
        <f>MONTH(SalesDataTable[[#This Row],[Order Date]])</f>
        <v>4</v>
      </c>
      <c r="F552" s="12">
        <f>YEAR(SalesDataTable[[#This Row],[Order Date]])</f>
        <v>2026</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05">
      <c r="A553" s="2">
        <v>4276</v>
      </c>
      <c r="B553" s="3">
        <v>46123</v>
      </c>
      <c r="C553" s="12" t="str">
        <f>"Q"&amp; ROUNDUP(MONTH(SalesDataTable[[#This Row],[Order Date]])/3,0)</f>
        <v>Q2</v>
      </c>
      <c r="D553" s="3" t="str">
        <f>TEXT(SalesDataTable[[#This Row],[Order Date]],"MMM")</f>
        <v>Apr</v>
      </c>
      <c r="E553" s="15">
        <f>MONTH(SalesDataTable[[#This Row],[Order Date]])</f>
        <v>4</v>
      </c>
      <c r="F553" s="12">
        <f>YEAR(SalesDataTable[[#This Row],[Order Date]])</f>
        <v>2026</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05">
      <c r="A554" s="2">
        <v>5077</v>
      </c>
      <c r="B554" s="3">
        <v>46123</v>
      </c>
      <c r="C554" s="12" t="str">
        <f>"Q"&amp; ROUNDUP(MONTH(SalesDataTable[[#This Row],[Order Date]])/3,0)</f>
        <v>Q2</v>
      </c>
      <c r="D554" s="3" t="str">
        <f>TEXT(SalesDataTable[[#This Row],[Order Date]],"MMM")</f>
        <v>Apr</v>
      </c>
      <c r="E554" s="15">
        <f>MONTH(SalesDataTable[[#This Row],[Order Date]])</f>
        <v>4</v>
      </c>
      <c r="F554" s="12">
        <f>YEAR(SalesDataTable[[#This Row],[Order Date]])</f>
        <v>2026</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05">
      <c r="A555" s="2">
        <v>1259</v>
      </c>
      <c r="B555" s="3">
        <v>46124</v>
      </c>
      <c r="C555" s="12" t="str">
        <f>"Q"&amp; ROUNDUP(MONTH(SalesDataTable[[#This Row],[Order Date]])/3,0)</f>
        <v>Q2</v>
      </c>
      <c r="D555" s="3" t="str">
        <f>TEXT(SalesDataTable[[#This Row],[Order Date]],"MMM")</f>
        <v>Apr</v>
      </c>
      <c r="E555" s="15">
        <f>MONTH(SalesDataTable[[#This Row],[Order Date]])</f>
        <v>4</v>
      </c>
      <c r="F555" s="12">
        <f>YEAR(SalesDataTable[[#This Row],[Order Date]])</f>
        <v>2026</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05">
      <c r="A556" s="2">
        <v>1720</v>
      </c>
      <c r="B556" s="3">
        <v>46124</v>
      </c>
      <c r="C556" s="12" t="str">
        <f>"Q"&amp; ROUNDUP(MONTH(SalesDataTable[[#This Row],[Order Date]])/3,0)</f>
        <v>Q2</v>
      </c>
      <c r="D556" s="3" t="str">
        <f>TEXT(SalesDataTable[[#This Row],[Order Date]],"MMM")</f>
        <v>Apr</v>
      </c>
      <c r="E556" s="15">
        <f>MONTH(SalesDataTable[[#This Row],[Order Date]])</f>
        <v>4</v>
      </c>
      <c r="F556" s="12">
        <f>YEAR(SalesDataTable[[#This Row],[Order Date]])</f>
        <v>2026</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05">
      <c r="A557" s="2">
        <v>1975</v>
      </c>
      <c r="B557" s="3">
        <v>46124</v>
      </c>
      <c r="C557" s="12" t="str">
        <f>"Q"&amp; ROUNDUP(MONTH(SalesDataTable[[#This Row],[Order Date]])/3,0)</f>
        <v>Q2</v>
      </c>
      <c r="D557" s="3" t="str">
        <f>TEXT(SalesDataTable[[#This Row],[Order Date]],"MMM")</f>
        <v>Apr</v>
      </c>
      <c r="E557" s="15">
        <f>MONTH(SalesDataTable[[#This Row],[Order Date]])</f>
        <v>4</v>
      </c>
      <c r="F557" s="12">
        <f>YEAR(SalesDataTable[[#This Row],[Order Date]])</f>
        <v>2026</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05">
      <c r="A558" s="2">
        <v>2848</v>
      </c>
      <c r="B558" s="3">
        <v>46124</v>
      </c>
      <c r="C558" s="12" t="str">
        <f>"Q"&amp; ROUNDUP(MONTH(SalesDataTable[[#This Row],[Order Date]])/3,0)</f>
        <v>Q2</v>
      </c>
      <c r="D558" s="3" t="str">
        <f>TEXT(SalesDataTable[[#This Row],[Order Date]],"MMM")</f>
        <v>Apr</v>
      </c>
      <c r="E558" s="15">
        <f>MONTH(SalesDataTable[[#This Row],[Order Date]])</f>
        <v>4</v>
      </c>
      <c r="F558" s="12">
        <f>YEAR(SalesDataTable[[#This Row],[Order Date]])</f>
        <v>2026</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05">
      <c r="A559" s="2">
        <v>2979</v>
      </c>
      <c r="B559" s="3">
        <v>46124</v>
      </c>
      <c r="C559" s="12" t="str">
        <f>"Q"&amp; ROUNDUP(MONTH(SalesDataTable[[#This Row],[Order Date]])/3,0)</f>
        <v>Q2</v>
      </c>
      <c r="D559" s="3" t="str">
        <f>TEXT(SalesDataTable[[#This Row],[Order Date]],"MMM")</f>
        <v>Apr</v>
      </c>
      <c r="E559" s="15">
        <f>MONTH(SalesDataTable[[#This Row],[Order Date]])</f>
        <v>4</v>
      </c>
      <c r="F559" s="12">
        <f>YEAR(SalesDataTable[[#This Row],[Order Date]])</f>
        <v>2026</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05">
      <c r="A560" s="2">
        <v>2996</v>
      </c>
      <c r="B560" s="3">
        <v>46124</v>
      </c>
      <c r="C560" s="12" t="str">
        <f>"Q"&amp; ROUNDUP(MONTH(SalesDataTable[[#This Row],[Order Date]])/3,0)</f>
        <v>Q2</v>
      </c>
      <c r="D560" s="3" t="str">
        <f>TEXT(SalesDataTable[[#This Row],[Order Date]],"MMM")</f>
        <v>Apr</v>
      </c>
      <c r="E560" s="15">
        <f>MONTH(SalesDataTable[[#This Row],[Order Date]])</f>
        <v>4</v>
      </c>
      <c r="F560" s="12">
        <f>YEAR(SalesDataTable[[#This Row],[Order Date]])</f>
        <v>2026</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05">
      <c r="A561" s="2">
        <v>749</v>
      </c>
      <c r="B561" s="3">
        <v>46125</v>
      </c>
      <c r="C561" s="12" t="str">
        <f>"Q"&amp; ROUNDUP(MONTH(SalesDataTable[[#This Row],[Order Date]])/3,0)</f>
        <v>Q2</v>
      </c>
      <c r="D561" s="3" t="str">
        <f>TEXT(SalesDataTable[[#This Row],[Order Date]],"MMM")</f>
        <v>Apr</v>
      </c>
      <c r="E561" s="15">
        <f>MONTH(SalesDataTable[[#This Row],[Order Date]])</f>
        <v>4</v>
      </c>
      <c r="F561" s="12">
        <f>YEAR(SalesDataTable[[#This Row],[Order Date]])</f>
        <v>2026</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05">
      <c r="A562" s="2">
        <v>1928</v>
      </c>
      <c r="B562" s="3">
        <v>46125</v>
      </c>
      <c r="C562" s="12" t="str">
        <f>"Q"&amp; ROUNDUP(MONTH(SalesDataTable[[#This Row],[Order Date]])/3,0)</f>
        <v>Q2</v>
      </c>
      <c r="D562" s="3" t="str">
        <f>TEXT(SalesDataTable[[#This Row],[Order Date]],"MMM")</f>
        <v>Apr</v>
      </c>
      <c r="E562" s="15">
        <f>MONTH(SalesDataTable[[#This Row],[Order Date]])</f>
        <v>4</v>
      </c>
      <c r="F562" s="12">
        <f>YEAR(SalesDataTable[[#This Row],[Order Date]])</f>
        <v>2026</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05">
      <c r="A563" s="2">
        <v>2486</v>
      </c>
      <c r="B563" s="3">
        <v>46125</v>
      </c>
      <c r="C563" s="12" t="str">
        <f>"Q"&amp; ROUNDUP(MONTH(SalesDataTable[[#This Row],[Order Date]])/3,0)</f>
        <v>Q2</v>
      </c>
      <c r="D563" s="3" t="str">
        <f>TEXT(SalesDataTable[[#This Row],[Order Date]],"MMM")</f>
        <v>Apr</v>
      </c>
      <c r="E563" s="15">
        <f>MONTH(SalesDataTable[[#This Row],[Order Date]])</f>
        <v>4</v>
      </c>
      <c r="F563" s="12">
        <f>YEAR(SalesDataTable[[#This Row],[Order Date]])</f>
        <v>2026</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05">
      <c r="A564" s="2">
        <v>2688</v>
      </c>
      <c r="B564" s="3">
        <v>46125</v>
      </c>
      <c r="C564" s="12" t="str">
        <f>"Q"&amp; ROUNDUP(MONTH(SalesDataTable[[#This Row],[Order Date]])/3,0)</f>
        <v>Q2</v>
      </c>
      <c r="D564" s="3" t="str">
        <f>TEXT(SalesDataTable[[#This Row],[Order Date]],"MMM")</f>
        <v>Apr</v>
      </c>
      <c r="E564" s="15">
        <f>MONTH(SalesDataTable[[#This Row],[Order Date]])</f>
        <v>4</v>
      </c>
      <c r="F564" s="12">
        <f>YEAR(SalesDataTable[[#This Row],[Order Date]])</f>
        <v>2026</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05">
      <c r="A565" s="2">
        <v>2712</v>
      </c>
      <c r="B565" s="3">
        <v>46125</v>
      </c>
      <c r="C565" s="12" t="str">
        <f>"Q"&amp; ROUNDUP(MONTH(SalesDataTable[[#This Row],[Order Date]])/3,0)</f>
        <v>Q2</v>
      </c>
      <c r="D565" s="3" t="str">
        <f>TEXT(SalesDataTable[[#This Row],[Order Date]],"MMM")</f>
        <v>Apr</v>
      </c>
      <c r="E565" s="15">
        <f>MONTH(SalesDataTable[[#This Row],[Order Date]])</f>
        <v>4</v>
      </c>
      <c r="F565" s="12">
        <f>YEAR(SalesDataTable[[#This Row],[Order Date]])</f>
        <v>2026</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05">
      <c r="A566" s="2">
        <v>3853</v>
      </c>
      <c r="B566" s="3">
        <v>46125</v>
      </c>
      <c r="C566" s="12" t="str">
        <f>"Q"&amp; ROUNDUP(MONTH(SalesDataTable[[#This Row],[Order Date]])/3,0)</f>
        <v>Q2</v>
      </c>
      <c r="D566" s="3" t="str">
        <f>TEXT(SalesDataTable[[#This Row],[Order Date]],"MMM")</f>
        <v>Apr</v>
      </c>
      <c r="E566" s="15">
        <f>MONTH(SalesDataTable[[#This Row],[Order Date]])</f>
        <v>4</v>
      </c>
      <c r="F566" s="12">
        <f>YEAR(SalesDataTable[[#This Row],[Order Date]])</f>
        <v>2026</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05">
      <c r="A567" s="2">
        <v>4043</v>
      </c>
      <c r="B567" s="3">
        <v>46125</v>
      </c>
      <c r="C567" s="12" t="str">
        <f>"Q"&amp; ROUNDUP(MONTH(SalesDataTable[[#This Row],[Order Date]])/3,0)</f>
        <v>Q2</v>
      </c>
      <c r="D567" s="3" t="str">
        <f>TEXT(SalesDataTable[[#This Row],[Order Date]],"MMM")</f>
        <v>Apr</v>
      </c>
      <c r="E567" s="15">
        <f>MONTH(SalesDataTable[[#This Row],[Order Date]])</f>
        <v>4</v>
      </c>
      <c r="F567" s="12">
        <f>YEAR(SalesDataTable[[#This Row],[Order Date]])</f>
        <v>2026</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05">
      <c r="A568" s="2">
        <v>290</v>
      </c>
      <c r="B568" s="3">
        <v>46126</v>
      </c>
      <c r="C568" s="12" t="str">
        <f>"Q"&amp; ROUNDUP(MONTH(SalesDataTable[[#This Row],[Order Date]])/3,0)</f>
        <v>Q2</v>
      </c>
      <c r="D568" s="3" t="str">
        <f>TEXT(SalesDataTable[[#This Row],[Order Date]],"MMM")</f>
        <v>Apr</v>
      </c>
      <c r="E568" s="15">
        <f>MONTH(SalesDataTable[[#This Row],[Order Date]])</f>
        <v>4</v>
      </c>
      <c r="F568" s="12">
        <f>YEAR(SalesDataTable[[#This Row],[Order Date]])</f>
        <v>2026</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05">
      <c r="A569" s="2">
        <v>2953</v>
      </c>
      <c r="B569" s="3">
        <v>46126</v>
      </c>
      <c r="C569" s="12" t="str">
        <f>"Q"&amp; ROUNDUP(MONTH(SalesDataTable[[#This Row],[Order Date]])/3,0)</f>
        <v>Q2</v>
      </c>
      <c r="D569" s="3" t="str">
        <f>TEXT(SalesDataTable[[#This Row],[Order Date]],"MMM")</f>
        <v>Apr</v>
      </c>
      <c r="E569" s="15">
        <f>MONTH(SalesDataTable[[#This Row],[Order Date]])</f>
        <v>4</v>
      </c>
      <c r="F569" s="12">
        <f>YEAR(SalesDataTable[[#This Row],[Order Date]])</f>
        <v>2026</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05">
      <c r="A570" s="2">
        <v>3179</v>
      </c>
      <c r="B570" s="3">
        <v>46126</v>
      </c>
      <c r="C570" s="12" t="str">
        <f>"Q"&amp; ROUNDUP(MONTH(SalesDataTable[[#This Row],[Order Date]])/3,0)</f>
        <v>Q2</v>
      </c>
      <c r="D570" s="3" t="str">
        <f>TEXT(SalesDataTable[[#This Row],[Order Date]],"MMM")</f>
        <v>Apr</v>
      </c>
      <c r="E570" s="15">
        <f>MONTH(SalesDataTable[[#This Row],[Order Date]])</f>
        <v>4</v>
      </c>
      <c r="F570" s="12">
        <f>YEAR(SalesDataTable[[#This Row],[Order Date]])</f>
        <v>2026</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05">
      <c r="A571" s="2">
        <v>3301</v>
      </c>
      <c r="B571" s="3">
        <v>46126</v>
      </c>
      <c r="C571" s="12" t="str">
        <f>"Q"&amp; ROUNDUP(MONTH(SalesDataTable[[#This Row],[Order Date]])/3,0)</f>
        <v>Q2</v>
      </c>
      <c r="D571" s="3" t="str">
        <f>TEXT(SalesDataTable[[#This Row],[Order Date]],"MMM")</f>
        <v>Apr</v>
      </c>
      <c r="E571" s="15">
        <f>MONTH(SalesDataTable[[#This Row],[Order Date]])</f>
        <v>4</v>
      </c>
      <c r="F571" s="12">
        <f>YEAR(SalesDataTable[[#This Row],[Order Date]])</f>
        <v>2026</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05">
      <c r="A572" s="2">
        <v>3349</v>
      </c>
      <c r="B572" s="3">
        <v>46126</v>
      </c>
      <c r="C572" s="12" t="str">
        <f>"Q"&amp; ROUNDUP(MONTH(SalesDataTable[[#This Row],[Order Date]])/3,0)</f>
        <v>Q2</v>
      </c>
      <c r="D572" s="3" t="str">
        <f>TEXT(SalesDataTable[[#This Row],[Order Date]],"MMM")</f>
        <v>Apr</v>
      </c>
      <c r="E572" s="15">
        <f>MONTH(SalesDataTable[[#This Row],[Order Date]])</f>
        <v>4</v>
      </c>
      <c r="F572" s="12">
        <f>YEAR(SalesDataTable[[#This Row],[Order Date]])</f>
        <v>2026</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05">
      <c r="A573" s="2">
        <v>4874</v>
      </c>
      <c r="B573" s="3">
        <v>46126</v>
      </c>
      <c r="C573" s="12" t="str">
        <f>"Q"&amp; ROUNDUP(MONTH(SalesDataTable[[#This Row],[Order Date]])/3,0)</f>
        <v>Q2</v>
      </c>
      <c r="D573" s="3" t="str">
        <f>TEXT(SalesDataTable[[#This Row],[Order Date]],"MMM")</f>
        <v>Apr</v>
      </c>
      <c r="E573" s="15">
        <f>MONTH(SalesDataTable[[#This Row],[Order Date]])</f>
        <v>4</v>
      </c>
      <c r="F573" s="12">
        <f>YEAR(SalesDataTable[[#This Row],[Order Date]])</f>
        <v>2026</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05">
      <c r="A574" s="2">
        <v>1045</v>
      </c>
      <c r="B574" s="3">
        <v>46127</v>
      </c>
      <c r="C574" s="12" t="str">
        <f>"Q"&amp; ROUNDUP(MONTH(SalesDataTable[[#This Row],[Order Date]])/3,0)</f>
        <v>Q2</v>
      </c>
      <c r="D574" s="3" t="str">
        <f>TEXT(SalesDataTable[[#This Row],[Order Date]],"MMM")</f>
        <v>Apr</v>
      </c>
      <c r="E574" s="15">
        <f>MONTH(SalesDataTable[[#This Row],[Order Date]])</f>
        <v>4</v>
      </c>
      <c r="F574" s="12">
        <f>YEAR(SalesDataTable[[#This Row],[Order Date]])</f>
        <v>2026</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05">
      <c r="A575" s="2">
        <v>1703</v>
      </c>
      <c r="B575" s="3">
        <v>46127</v>
      </c>
      <c r="C575" s="12" t="str">
        <f>"Q"&amp; ROUNDUP(MONTH(SalesDataTable[[#This Row],[Order Date]])/3,0)</f>
        <v>Q2</v>
      </c>
      <c r="D575" s="3" t="str">
        <f>TEXT(SalesDataTable[[#This Row],[Order Date]],"MMM")</f>
        <v>Apr</v>
      </c>
      <c r="E575" s="15">
        <f>MONTH(SalesDataTable[[#This Row],[Order Date]])</f>
        <v>4</v>
      </c>
      <c r="F575" s="12">
        <f>YEAR(SalesDataTable[[#This Row],[Order Date]])</f>
        <v>2026</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05">
      <c r="A576" s="2">
        <v>2107</v>
      </c>
      <c r="B576" s="3">
        <v>46127</v>
      </c>
      <c r="C576" s="12" t="str">
        <f>"Q"&amp; ROUNDUP(MONTH(SalesDataTable[[#This Row],[Order Date]])/3,0)</f>
        <v>Q2</v>
      </c>
      <c r="D576" s="3" t="str">
        <f>TEXT(SalesDataTable[[#This Row],[Order Date]],"MMM")</f>
        <v>Apr</v>
      </c>
      <c r="E576" s="15">
        <f>MONTH(SalesDataTable[[#This Row],[Order Date]])</f>
        <v>4</v>
      </c>
      <c r="F576" s="12">
        <f>YEAR(SalesDataTable[[#This Row],[Order Date]])</f>
        <v>2026</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05">
      <c r="A577" s="2">
        <v>2265</v>
      </c>
      <c r="B577" s="3">
        <v>46127</v>
      </c>
      <c r="C577" s="12" t="str">
        <f>"Q"&amp; ROUNDUP(MONTH(SalesDataTable[[#This Row],[Order Date]])/3,0)</f>
        <v>Q2</v>
      </c>
      <c r="D577" s="3" t="str">
        <f>TEXT(SalesDataTable[[#This Row],[Order Date]],"MMM")</f>
        <v>Apr</v>
      </c>
      <c r="E577" s="15">
        <f>MONTH(SalesDataTable[[#This Row],[Order Date]])</f>
        <v>4</v>
      </c>
      <c r="F577" s="12">
        <f>YEAR(SalesDataTable[[#This Row],[Order Date]])</f>
        <v>2026</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05">
      <c r="A578" s="2">
        <v>2839</v>
      </c>
      <c r="B578" s="3">
        <v>46127</v>
      </c>
      <c r="C578" s="12" t="str">
        <f>"Q"&amp; ROUNDUP(MONTH(SalesDataTable[[#This Row],[Order Date]])/3,0)</f>
        <v>Q2</v>
      </c>
      <c r="D578" s="3" t="str">
        <f>TEXT(SalesDataTable[[#This Row],[Order Date]],"MMM")</f>
        <v>Apr</v>
      </c>
      <c r="E578" s="15">
        <f>MONTH(SalesDataTable[[#This Row],[Order Date]])</f>
        <v>4</v>
      </c>
      <c r="F578" s="12">
        <f>YEAR(SalesDataTable[[#This Row],[Order Date]])</f>
        <v>2026</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05">
      <c r="A579" s="2">
        <v>4742</v>
      </c>
      <c r="B579" s="3">
        <v>46127</v>
      </c>
      <c r="C579" s="12" t="str">
        <f>"Q"&amp; ROUNDUP(MONTH(SalesDataTable[[#This Row],[Order Date]])/3,0)</f>
        <v>Q2</v>
      </c>
      <c r="D579" s="3" t="str">
        <f>TEXT(SalesDataTable[[#This Row],[Order Date]],"MMM")</f>
        <v>Apr</v>
      </c>
      <c r="E579" s="15">
        <f>MONTH(SalesDataTable[[#This Row],[Order Date]])</f>
        <v>4</v>
      </c>
      <c r="F579" s="12">
        <f>YEAR(SalesDataTable[[#This Row],[Order Date]])</f>
        <v>2026</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05">
      <c r="A580" s="2">
        <v>4899</v>
      </c>
      <c r="B580" s="3">
        <v>46127</v>
      </c>
      <c r="C580" s="12" t="str">
        <f>"Q"&amp; ROUNDUP(MONTH(SalesDataTable[[#This Row],[Order Date]])/3,0)</f>
        <v>Q2</v>
      </c>
      <c r="D580" s="3" t="str">
        <f>TEXT(SalesDataTable[[#This Row],[Order Date]],"MMM")</f>
        <v>Apr</v>
      </c>
      <c r="E580" s="15">
        <f>MONTH(SalesDataTable[[#This Row],[Order Date]])</f>
        <v>4</v>
      </c>
      <c r="F580" s="12">
        <f>YEAR(SalesDataTable[[#This Row],[Order Date]])</f>
        <v>2026</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05">
      <c r="A581" s="2">
        <v>5042</v>
      </c>
      <c r="B581" s="3">
        <v>46127</v>
      </c>
      <c r="C581" s="12" t="str">
        <f>"Q"&amp; ROUNDUP(MONTH(SalesDataTable[[#This Row],[Order Date]])/3,0)</f>
        <v>Q2</v>
      </c>
      <c r="D581" s="3" t="str">
        <f>TEXT(SalesDataTable[[#This Row],[Order Date]],"MMM")</f>
        <v>Apr</v>
      </c>
      <c r="E581" s="15">
        <f>MONTH(SalesDataTable[[#This Row],[Order Date]])</f>
        <v>4</v>
      </c>
      <c r="F581" s="12">
        <f>YEAR(SalesDataTable[[#This Row],[Order Date]])</f>
        <v>2026</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05">
      <c r="A582" s="2">
        <v>2248</v>
      </c>
      <c r="B582" s="3">
        <v>46128</v>
      </c>
      <c r="C582" s="12" t="str">
        <f>"Q"&amp; ROUNDUP(MONTH(SalesDataTable[[#This Row],[Order Date]])/3,0)</f>
        <v>Q2</v>
      </c>
      <c r="D582" s="3" t="str">
        <f>TEXT(SalesDataTable[[#This Row],[Order Date]],"MMM")</f>
        <v>Apr</v>
      </c>
      <c r="E582" s="15">
        <f>MONTH(SalesDataTable[[#This Row],[Order Date]])</f>
        <v>4</v>
      </c>
      <c r="F582" s="12">
        <f>YEAR(SalesDataTable[[#This Row],[Order Date]])</f>
        <v>2026</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05">
      <c r="A583" s="2">
        <v>2427</v>
      </c>
      <c r="B583" s="3">
        <v>46128</v>
      </c>
      <c r="C583" s="12" t="str">
        <f>"Q"&amp; ROUNDUP(MONTH(SalesDataTable[[#This Row],[Order Date]])/3,0)</f>
        <v>Q2</v>
      </c>
      <c r="D583" s="3" t="str">
        <f>TEXT(SalesDataTable[[#This Row],[Order Date]],"MMM")</f>
        <v>Apr</v>
      </c>
      <c r="E583" s="15">
        <f>MONTH(SalesDataTable[[#This Row],[Order Date]])</f>
        <v>4</v>
      </c>
      <c r="F583" s="12">
        <f>YEAR(SalesDataTable[[#This Row],[Order Date]])</f>
        <v>2026</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05">
      <c r="A584" s="2">
        <v>2445</v>
      </c>
      <c r="B584" s="3">
        <v>46128</v>
      </c>
      <c r="C584" s="12" t="str">
        <f>"Q"&amp; ROUNDUP(MONTH(SalesDataTable[[#This Row],[Order Date]])/3,0)</f>
        <v>Q2</v>
      </c>
      <c r="D584" s="3" t="str">
        <f>TEXT(SalesDataTable[[#This Row],[Order Date]],"MMM")</f>
        <v>Apr</v>
      </c>
      <c r="E584" s="15">
        <f>MONTH(SalesDataTable[[#This Row],[Order Date]])</f>
        <v>4</v>
      </c>
      <c r="F584" s="12">
        <f>YEAR(SalesDataTable[[#This Row],[Order Date]])</f>
        <v>2026</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05">
      <c r="A585" s="2">
        <v>3311</v>
      </c>
      <c r="B585" s="3">
        <v>46128</v>
      </c>
      <c r="C585" s="12" t="str">
        <f>"Q"&amp; ROUNDUP(MONTH(SalesDataTable[[#This Row],[Order Date]])/3,0)</f>
        <v>Q2</v>
      </c>
      <c r="D585" s="3" t="str">
        <f>TEXT(SalesDataTable[[#This Row],[Order Date]],"MMM")</f>
        <v>Apr</v>
      </c>
      <c r="E585" s="15">
        <f>MONTH(SalesDataTable[[#This Row],[Order Date]])</f>
        <v>4</v>
      </c>
      <c r="F585" s="12">
        <f>YEAR(SalesDataTable[[#This Row],[Order Date]])</f>
        <v>2026</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05">
      <c r="A586" s="2">
        <v>3320</v>
      </c>
      <c r="B586" s="3">
        <v>46128</v>
      </c>
      <c r="C586" s="12" t="str">
        <f>"Q"&amp; ROUNDUP(MONTH(SalesDataTable[[#This Row],[Order Date]])/3,0)</f>
        <v>Q2</v>
      </c>
      <c r="D586" s="3" t="str">
        <f>TEXT(SalesDataTable[[#This Row],[Order Date]],"MMM")</f>
        <v>Apr</v>
      </c>
      <c r="E586" s="15">
        <f>MONTH(SalesDataTable[[#This Row],[Order Date]])</f>
        <v>4</v>
      </c>
      <c r="F586" s="12">
        <f>YEAR(SalesDataTable[[#This Row],[Order Date]])</f>
        <v>2026</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05">
      <c r="A587" s="2">
        <v>3321</v>
      </c>
      <c r="B587" s="3">
        <v>46128</v>
      </c>
      <c r="C587" s="12" t="str">
        <f>"Q"&amp; ROUNDUP(MONTH(SalesDataTable[[#This Row],[Order Date]])/3,0)</f>
        <v>Q2</v>
      </c>
      <c r="D587" s="3" t="str">
        <f>TEXT(SalesDataTable[[#This Row],[Order Date]],"MMM")</f>
        <v>Apr</v>
      </c>
      <c r="E587" s="15">
        <f>MONTH(SalesDataTable[[#This Row],[Order Date]])</f>
        <v>4</v>
      </c>
      <c r="F587" s="12">
        <f>YEAR(SalesDataTable[[#This Row],[Order Date]])</f>
        <v>2026</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05">
      <c r="A588" s="2">
        <v>5181</v>
      </c>
      <c r="B588" s="3">
        <v>46128</v>
      </c>
      <c r="C588" s="12" t="str">
        <f>"Q"&amp; ROUNDUP(MONTH(SalesDataTable[[#This Row],[Order Date]])/3,0)</f>
        <v>Q2</v>
      </c>
      <c r="D588" s="3" t="str">
        <f>TEXT(SalesDataTable[[#This Row],[Order Date]],"MMM")</f>
        <v>Apr</v>
      </c>
      <c r="E588" s="15">
        <f>MONTH(SalesDataTable[[#This Row],[Order Date]])</f>
        <v>4</v>
      </c>
      <c r="F588" s="12">
        <f>YEAR(SalesDataTable[[#This Row],[Order Date]])</f>
        <v>2026</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05">
      <c r="A589" s="2">
        <v>5187</v>
      </c>
      <c r="B589" s="3">
        <v>46128</v>
      </c>
      <c r="C589" s="12" t="str">
        <f>"Q"&amp; ROUNDUP(MONTH(SalesDataTable[[#This Row],[Order Date]])/3,0)</f>
        <v>Q2</v>
      </c>
      <c r="D589" s="3" t="str">
        <f>TEXT(SalesDataTable[[#This Row],[Order Date]],"MMM")</f>
        <v>Apr</v>
      </c>
      <c r="E589" s="15">
        <f>MONTH(SalesDataTable[[#This Row],[Order Date]])</f>
        <v>4</v>
      </c>
      <c r="F589" s="12">
        <f>YEAR(SalesDataTable[[#This Row],[Order Date]])</f>
        <v>2026</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05">
      <c r="A590" s="2">
        <v>605</v>
      </c>
      <c r="B590" s="3">
        <v>46129</v>
      </c>
      <c r="C590" s="12" t="str">
        <f>"Q"&amp; ROUNDUP(MONTH(SalesDataTable[[#This Row],[Order Date]])/3,0)</f>
        <v>Q2</v>
      </c>
      <c r="D590" s="3" t="str">
        <f>TEXT(SalesDataTable[[#This Row],[Order Date]],"MMM")</f>
        <v>Apr</v>
      </c>
      <c r="E590" s="15">
        <f>MONTH(SalesDataTable[[#This Row],[Order Date]])</f>
        <v>4</v>
      </c>
      <c r="F590" s="12">
        <f>YEAR(SalesDataTable[[#This Row],[Order Date]])</f>
        <v>2026</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05">
      <c r="A591" s="2">
        <v>3244</v>
      </c>
      <c r="B591" s="3">
        <v>46129</v>
      </c>
      <c r="C591" s="12" t="str">
        <f>"Q"&amp; ROUNDUP(MONTH(SalesDataTable[[#This Row],[Order Date]])/3,0)</f>
        <v>Q2</v>
      </c>
      <c r="D591" s="3" t="str">
        <f>TEXT(SalesDataTable[[#This Row],[Order Date]],"MMM")</f>
        <v>Apr</v>
      </c>
      <c r="E591" s="15">
        <f>MONTH(SalesDataTable[[#This Row],[Order Date]])</f>
        <v>4</v>
      </c>
      <c r="F591" s="12">
        <f>YEAR(SalesDataTable[[#This Row],[Order Date]])</f>
        <v>2026</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05">
      <c r="A592" s="2">
        <v>4047</v>
      </c>
      <c r="B592" s="3">
        <v>46129</v>
      </c>
      <c r="C592" s="12" t="str">
        <f>"Q"&amp; ROUNDUP(MONTH(SalesDataTable[[#This Row],[Order Date]])/3,0)</f>
        <v>Q2</v>
      </c>
      <c r="D592" s="3" t="str">
        <f>TEXT(SalesDataTable[[#This Row],[Order Date]],"MMM")</f>
        <v>Apr</v>
      </c>
      <c r="E592" s="15">
        <f>MONTH(SalesDataTable[[#This Row],[Order Date]])</f>
        <v>4</v>
      </c>
      <c r="F592" s="12">
        <f>YEAR(SalesDataTable[[#This Row],[Order Date]])</f>
        <v>2026</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05">
      <c r="A593" s="2">
        <v>4101</v>
      </c>
      <c r="B593" s="3">
        <v>46129</v>
      </c>
      <c r="C593" s="12" t="str">
        <f>"Q"&amp; ROUNDUP(MONTH(SalesDataTable[[#This Row],[Order Date]])/3,0)</f>
        <v>Q2</v>
      </c>
      <c r="D593" s="3" t="str">
        <f>TEXT(SalesDataTable[[#This Row],[Order Date]],"MMM")</f>
        <v>Apr</v>
      </c>
      <c r="E593" s="15">
        <f>MONTH(SalesDataTable[[#This Row],[Order Date]])</f>
        <v>4</v>
      </c>
      <c r="F593" s="12">
        <f>YEAR(SalesDataTable[[#This Row],[Order Date]])</f>
        <v>2026</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05">
      <c r="A594" s="2">
        <v>4537</v>
      </c>
      <c r="B594" s="3">
        <v>46129</v>
      </c>
      <c r="C594" s="12" t="str">
        <f>"Q"&amp; ROUNDUP(MONTH(SalesDataTable[[#This Row],[Order Date]])/3,0)</f>
        <v>Q2</v>
      </c>
      <c r="D594" s="3" t="str">
        <f>TEXT(SalesDataTable[[#This Row],[Order Date]],"MMM")</f>
        <v>Apr</v>
      </c>
      <c r="E594" s="15">
        <f>MONTH(SalesDataTable[[#This Row],[Order Date]])</f>
        <v>4</v>
      </c>
      <c r="F594" s="12">
        <f>YEAR(SalesDataTable[[#This Row],[Order Date]])</f>
        <v>2026</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05">
      <c r="A595" s="2">
        <v>754</v>
      </c>
      <c r="B595" s="3">
        <v>46130</v>
      </c>
      <c r="C595" s="12" t="str">
        <f>"Q"&amp; ROUNDUP(MONTH(SalesDataTable[[#This Row],[Order Date]])/3,0)</f>
        <v>Q2</v>
      </c>
      <c r="D595" s="3" t="str">
        <f>TEXT(SalesDataTable[[#This Row],[Order Date]],"MMM")</f>
        <v>Apr</v>
      </c>
      <c r="E595" s="15">
        <f>MONTH(SalesDataTable[[#This Row],[Order Date]])</f>
        <v>4</v>
      </c>
      <c r="F595" s="12">
        <f>YEAR(SalesDataTable[[#This Row],[Order Date]])</f>
        <v>2026</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05">
      <c r="A596" s="2">
        <v>1340</v>
      </c>
      <c r="B596" s="3">
        <v>46130</v>
      </c>
      <c r="C596" s="12" t="str">
        <f>"Q"&amp; ROUNDUP(MONTH(SalesDataTable[[#This Row],[Order Date]])/3,0)</f>
        <v>Q2</v>
      </c>
      <c r="D596" s="3" t="str">
        <f>TEXT(SalesDataTable[[#This Row],[Order Date]],"MMM")</f>
        <v>Apr</v>
      </c>
      <c r="E596" s="15">
        <f>MONTH(SalesDataTable[[#This Row],[Order Date]])</f>
        <v>4</v>
      </c>
      <c r="F596" s="12">
        <f>YEAR(SalesDataTable[[#This Row],[Order Date]])</f>
        <v>2026</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05">
      <c r="A597" s="2">
        <v>1444</v>
      </c>
      <c r="B597" s="3">
        <v>46130</v>
      </c>
      <c r="C597" s="12" t="str">
        <f>"Q"&amp; ROUNDUP(MONTH(SalesDataTable[[#This Row],[Order Date]])/3,0)</f>
        <v>Q2</v>
      </c>
      <c r="D597" s="3" t="str">
        <f>TEXT(SalesDataTable[[#This Row],[Order Date]],"MMM")</f>
        <v>Apr</v>
      </c>
      <c r="E597" s="15">
        <f>MONTH(SalesDataTable[[#This Row],[Order Date]])</f>
        <v>4</v>
      </c>
      <c r="F597" s="12">
        <f>YEAR(SalesDataTable[[#This Row],[Order Date]])</f>
        <v>2026</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05">
      <c r="A598" s="2">
        <v>2390</v>
      </c>
      <c r="B598" s="3">
        <v>46130</v>
      </c>
      <c r="C598" s="12" t="str">
        <f>"Q"&amp; ROUNDUP(MONTH(SalesDataTable[[#This Row],[Order Date]])/3,0)</f>
        <v>Q2</v>
      </c>
      <c r="D598" s="3" t="str">
        <f>TEXT(SalesDataTable[[#This Row],[Order Date]],"MMM")</f>
        <v>Apr</v>
      </c>
      <c r="E598" s="15">
        <f>MONTH(SalesDataTable[[#This Row],[Order Date]])</f>
        <v>4</v>
      </c>
      <c r="F598" s="12">
        <f>YEAR(SalesDataTable[[#This Row],[Order Date]])</f>
        <v>2026</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05">
      <c r="A599" s="2">
        <v>3076</v>
      </c>
      <c r="B599" s="3">
        <v>46130</v>
      </c>
      <c r="C599" s="12" t="str">
        <f>"Q"&amp; ROUNDUP(MONTH(SalesDataTable[[#This Row],[Order Date]])/3,0)</f>
        <v>Q2</v>
      </c>
      <c r="D599" s="3" t="str">
        <f>TEXT(SalesDataTable[[#This Row],[Order Date]],"MMM")</f>
        <v>Apr</v>
      </c>
      <c r="E599" s="15">
        <f>MONTH(SalesDataTable[[#This Row],[Order Date]])</f>
        <v>4</v>
      </c>
      <c r="F599" s="12">
        <f>YEAR(SalesDataTable[[#This Row],[Order Date]])</f>
        <v>2026</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05">
      <c r="A600" s="2">
        <v>3157</v>
      </c>
      <c r="B600" s="3">
        <v>46130</v>
      </c>
      <c r="C600" s="12" t="str">
        <f>"Q"&amp; ROUNDUP(MONTH(SalesDataTable[[#This Row],[Order Date]])/3,0)</f>
        <v>Q2</v>
      </c>
      <c r="D600" s="3" t="str">
        <f>TEXT(SalesDataTable[[#This Row],[Order Date]],"MMM")</f>
        <v>Apr</v>
      </c>
      <c r="E600" s="15">
        <f>MONTH(SalesDataTable[[#This Row],[Order Date]])</f>
        <v>4</v>
      </c>
      <c r="F600" s="12">
        <f>YEAR(SalesDataTable[[#This Row],[Order Date]])</f>
        <v>2026</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05">
      <c r="A601" s="2">
        <v>4516</v>
      </c>
      <c r="B601" s="3">
        <v>46130</v>
      </c>
      <c r="C601" s="12" t="str">
        <f>"Q"&amp; ROUNDUP(MONTH(SalesDataTable[[#This Row],[Order Date]])/3,0)</f>
        <v>Q2</v>
      </c>
      <c r="D601" s="3" t="str">
        <f>TEXT(SalesDataTable[[#This Row],[Order Date]],"MMM")</f>
        <v>Apr</v>
      </c>
      <c r="E601" s="15">
        <f>MONTH(SalesDataTable[[#This Row],[Order Date]])</f>
        <v>4</v>
      </c>
      <c r="F601" s="12">
        <f>YEAR(SalesDataTable[[#This Row],[Order Date]])</f>
        <v>2026</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05">
      <c r="A602" s="2">
        <v>5119</v>
      </c>
      <c r="B602" s="3">
        <v>46130</v>
      </c>
      <c r="C602" s="12" t="str">
        <f>"Q"&amp; ROUNDUP(MONTH(SalesDataTable[[#This Row],[Order Date]])/3,0)</f>
        <v>Q2</v>
      </c>
      <c r="D602" s="3" t="str">
        <f>TEXT(SalesDataTable[[#This Row],[Order Date]],"MMM")</f>
        <v>Apr</v>
      </c>
      <c r="E602" s="15">
        <f>MONTH(SalesDataTable[[#This Row],[Order Date]])</f>
        <v>4</v>
      </c>
      <c r="F602" s="12">
        <f>YEAR(SalesDataTable[[#This Row],[Order Date]])</f>
        <v>2026</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05">
      <c r="A603" s="2">
        <v>125</v>
      </c>
      <c r="B603" s="3">
        <v>46131</v>
      </c>
      <c r="C603" s="12" t="str">
        <f>"Q"&amp; ROUNDUP(MONTH(SalesDataTable[[#This Row],[Order Date]])/3,0)</f>
        <v>Q2</v>
      </c>
      <c r="D603" s="3" t="str">
        <f>TEXT(SalesDataTable[[#This Row],[Order Date]],"MMM")</f>
        <v>Apr</v>
      </c>
      <c r="E603" s="15">
        <f>MONTH(SalesDataTable[[#This Row],[Order Date]])</f>
        <v>4</v>
      </c>
      <c r="F603" s="12">
        <f>YEAR(SalesDataTable[[#This Row],[Order Date]])</f>
        <v>2026</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05">
      <c r="A604" s="2">
        <v>728</v>
      </c>
      <c r="B604" s="3">
        <v>46131</v>
      </c>
      <c r="C604" s="12" t="str">
        <f>"Q"&amp; ROUNDUP(MONTH(SalesDataTable[[#This Row],[Order Date]])/3,0)</f>
        <v>Q2</v>
      </c>
      <c r="D604" s="3" t="str">
        <f>TEXT(SalesDataTable[[#This Row],[Order Date]],"MMM")</f>
        <v>Apr</v>
      </c>
      <c r="E604" s="15">
        <f>MONTH(SalesDataTable[[#This Row],[Order Date]])</f>
        <v>4</v>
      </c>
      <c r="F604" s="12">
        <f>YEAR(SalesDataTable[[#This Row],[Order Date]])</f>
        <v>2026</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05">
      <c r="A605" s="2">
        <v>1271</v>
      </c>
      <c r="B605" s="3">
        <v>46131</v>
      </c>
      <c r="C605" s="12" t="str">
        <f>"Q"&amp; ROUNDUP(MONTH(SalesDataTable[[#This Row],[Order Date]])/3,0)</f>
        <v>Q2</v>
      </c>
      <c r="D605" s="3" t="str">
        <f>TEXT(SalesDataTable[[#This Row],[Order Date]],"MMM")</f>
        <v>Apr</v>
      </c>
      <c r="E605" s="15">
        <f>MONTH(SalesDataTable[[#This Row],[Order Date]])</f>
        <v>4</v>
      </c>
      <c r="F605" s="12">
        <f>YEAR(SalesDataTable[[#This Row],[Order Date]])</f>
        <v>2026</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05">
      <c r="A606" s="2">
        <v>1284</v>
      </c>
      <c r="B606" s="3">
        <v>46131</v>
      </c>
      <c r="C606" s="12" t="str">
        <f>"Q"&amp; ROUNDUP(MONTH(SalesDataTable[[#This Row],[Order Date]])/3,0)</f>
        <v>Q2</v>
      </c>
      <c r="D606" s="3" t="str">
        <f>TEXT(SalesDataTable[[#This Row],[Order Date]],"MMM")</f>
        <v>Apr</v>
      </c>
      <c r="E606" s="15">
        <f>MONTH(SalesDataTable[[#This Row],[Order Date]])</f>
        <v>4</v>
      </c>
      <c r="F606" s="12">
        <f>YEAR(SalesDataTable[[#This Row],[Order Date]])</f>
        <v>2026</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05">
      <c r="A607" s="2">
        <v>1657</v>
      </c>
      <c r="B607" s="3">
        <v>46131</v>
      </c>
      <c r="C607" s="12" t="str">
        <f>"Q"&amp; ROUNDUP(MONTH(SalesDataTable[[#This Row],[Order Date]])/3,0)</f>
        <v>Q2</v>
      </c>
      <c r="D607" s="3" t="str">
        <f>TEXT(SalesDataTable[[#This Row],[Order Date]],"MMM")</f>
        <v>Apr</v>
      </c>
      <c r="E607" s="15">
        <f>MONTH(SalesDataTable[[#This Row],[Order Date]])</f>
        <v>4</v>
      </c>
      <c r="F607" s="12">
        <f>YEAR(SalesDataTable[[#This Row],[Order Date]])</f>
        <v>2026</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05">
      <c r="A608" s="2">
        <v>2240</v>
      </c>
      <c r="B608" s="3">
        <v>46131</v>
      </c>
      <c r="C608" s="12" t="str">
        <f>"Q"&amp; ROUNDUP(MONTH(SalesDataTable[[#This Row],[Order Date]])/3,0)</f>
        <v>Q2</v>
      </c>
      <c r="D608" s="3" t="str">
        <f>TEXT(SalesDataTable[[#This Row],[Order Date]],"MMM")</f>
        <v>Apr</v>
      </c>
      <c r="E608" s="15">
        <f>MONTH(SalesDataTable[[#This Row],[Order Date]])</f>
        <v>4</v>
      </c>
      <c r="F608" s="12">
        <f>YEAR(SalesDataTable[[#This Row],[Order Date]])</f>
        <v>2026</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05">
      <c r="A609" s="2">
        <v>3050</v>
      </c>
      <c r="B609" s="3">
        <v>46131</v>
      </c>
      <c r="C609" s="12" t="str">
        <f>"Q"&amp; ROUNDUP(MONTH(SalesDataTable[[#This Row],[Order Date]])/3,0)</f>
        <v>Q2</v>
      </c>
      <c r="D609" s="3" t="str">
        <f>TEXT(SalesDataTable[[#This Row],[Order Date]],"MMM")</f>
        <v>Apr</v>
      </c>
      <c r="E609" s="15">
        <f>MONTH(SalesDataTable[[#This Row],[Order Date]])</f>
        <v>4</v>
      </c>
      <c r="F609" s="12">
        <f>YEAR(SalesDataTable[[#This Row],[Order Date]])</f>
        <v>2026</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05">
      <c r="A610" s="2">
        <v>3213</v>
      </c>
      <c r="B610" s="3">
        <v>46131</v>
      </c>
      <c r="C610" s="12" t="str">
        <f>"Q"&amp; ROUNDUP(MONTH(SalesDataTable[[#This Row],[Order Date]])/3,0)</f>
        <v>Q2</v>
      </c>
      <c r="D610" s="3" t="str">
        <f>TEXT(SalesDataTable[[#This Row],[Order Date]],"MMM")</f>
        <v>Apr</v>
      </c>
      <c r="E610" s="15">
        <f>MONTH(SalesDataTable[[#This Row],[Order Date]])</f>
        <v>4</v>
      </c>
      <c r="F610" s="12">
        <f>YEAR(SalesDataTable[[#This Row],[Order Date]])</f>
        <v>2026</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05">
      <c r="A611" s="2">
        <v>3367</v>
      </c>
      <c r="B611" s="3">
        <v>46131</v>
      </c>
      <c r="C611" s="12" t="str">
        <f>"Q"&amp; ROUNDUP(MONTH(SalesDataTable[[#This Row],[Order Date]])/3,0)</f>
        <v>Q2</v>
      </c>
      <c r="D611" s="3" t="str">
        <f>TEXT(SalesDataTable[[#This Row],[Order Date]],"MMM")</f>
        <v>Apr</v>
      </c>
      <c r="E611" s="15">
        <f>MONTH(SalesDataTable[[#This Row],[Order Date]])</f>
        <v>4</v>
      </c>
      <c r="F611" s="12">
        <f>YEAR(SalesDataTable[[#This Row],[Order Date]])</f>
        <v>2026</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05">
      <c r="A612" s="2">
        <v>3885</v>
      </c>
      <c r="B612" s="3">
        <v>46131</v>
      </c>
      <c r="C612" s="12" t="str">
        <f>"Q"&amp; ROUNDUP(MONTH(SalesDataTable[[#This Row],[Order Date]])/3,0)</f>
        <v>Q2</v>
      </c>
      <c r="D612" s="3" t="str">
        <f>TEXT(SalesDataTable[[#This Row],[Order Date]],"MMM")</f>
        <v>Apr</v>
      </c>
      <c r="E612" s="15">
        <f>MONTH(SalesDataTable[[#This Row],[Order Date]])</f>
        <v>4</v>
      </c>
      <c r="F612" s="12">
        <f>YEAR(SalesDataTable[[#This Row],[Order Date]])</f>
        <v>2026</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05">
      <c r="A613" s="2">
        <v>4372</v>
      </c>
      <c r="B613" s="3">
        <v>46131</v>
      </c>
      <c r="C613" s="12" t="str">
        <f>"Q"&amp; ROUNDUP(MONTH(SalesDataTable[[#This Row],[Order Date]])/3,0)</f>
        <v>Q2</v>
      </c>
      <c r="D613" s="3" t="str">
        <f>TEXT(SalesDataTable[[#This Row],[Order Date]],"MMM")</f>
        <v>Apr</v>
      </c>
      <c r="E613" s="15">
        <f>MONTH(SalesDataTable[[#This Row],[Order Date]])</f>
        <v>4</v>
      </c>
      <c r="F613" s="12">
        <f>YEAR(SalesDataTable[[#This Row],[Order Date]])</f>
        <v>2026</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05">
      <c r="A614" s="2">
        <v>4417</v>
      </c>
      <c r="B614" s="3">
        <v>46131</v>
      </c>
      <c r="C614" s="12" t="str">
        <f>"Q"&amp; ROUNDUP(MONTH(SalesDataTable[[#This Row],[Order Date]])/3,0)</f>
        <v>Q2</v>
      </c>
      <c r="D614" s="3" t="str">
        <f>TEXT(SalesDataTable[[#This Row],[Order Date]],"MMM")</f>
        <v>Apr</v>
      </c>
      <c r="E614" s="15">
        <f>MONTH(SalesDataTable[[#This Row],[Order Date]])</f>
        <v>4</v>
      </c>
      <c r="F614" s="12">
        <f>YEAR(SalesDataTable[[#This Row],[Order Date]])</f>
        <v>2026</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05">
      <c r="A615" s="2">
        <v>1147</v>
      </c>
      <c r="B615" s="3">
        <v>46132</v>
      </c>
      <c r="C615" s="12" t="str">
        <f>"Q"&amp; ROUNDUP(MONTH(SalesDataTable[[#This Row],[Order Date]])/3,0)</f>
        <v>Q2</v>
      </c>
      <c r="D615" s="3" t="str">
        <f>TEXT(SalesDataTable[[#This Row],[Order Date]],"MMM")</f>
        <v>Apr</v>
      </c>
      <c r="E615" s="15">
        <f>MONTH(SalesDataTable[[#This Row],[Order Date]])</f>
        <v>4</v>
      </c>
      <c r="F615" s="12">
        <f>YEAR(SalesDataTable[[#This Row],[Order Date]])</f>
        <v>2026</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05">
      <c r="A616" s="2">
        <v>1514</v>
      </c>
      <c r="B616" s="3">
        <v>46132</v>
      </c>
      <c r="C616" s="12" t="str">
        <f>"Q"&amp; ROUNDUP(MONTH(SalesDataTable[[#This Row],[Order Date]])/3,0)</f>
        <v>Q2</v>
      </c>
      <c r="D616" s="3" t="str">
        <f>TEXT(SalesDataTable[[#This Row],[Order Date]],"MMM")</f>
        <v>Apr</v>
      </c>
      <c r="E616" s="15">
        <f>MONTH(SalesDataTable[[#This Row],[Order Date]])</f>
        <v>4</v>
      </c>
      <c r="F616" s="12">
        <f>YEAR(SalesDataTable[[#This Row],[Order Date]])</f>
        <v>2026</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05">
      <c r="A617" s="2">
        <v>1538</v>
      </c>
      <c r="B617" s="3">
        <v>46132</v>
      </c>
      <c r="C617" s="12" t="str">
        <f>"Q"&amp; ROUNDUP(MONTH(SalesDataTable[[#This Row],[Order Date]])/3,0)</f>
        <v>Q2</v>
      </c>
      <c r="D617" s="3" t="str">
        <f>TEXT(SalesDataTable[[#This Row],[Order Date]],"MMM")</f>
        <v>Apr</v>
      </c>
      <c r="E617" s="15">
        <f>MONTH(SalesDataTable[[#This Row],[Order Date]])</f>
        <v>4</v>
      </c>
      <c r="F617" s="12">
        <f>YEAR(SalesDataTable[[#This Row],[Order Date]])</f>
        <v>2026</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05">
      <c r="A618" s="2">
        <v>1679</v>
      </c>
      <c r="B618" s="3">
        <v>46132</v>
      </c>
      <c r="C618" s="12" t="str">
        <f>"Q"&amp; ROUNDUP(MONTH(SalesDataTable[[#This Row],[Order Date]])/3,0)</f>
        <v>Q2</v>
      </c>
      <c r="D618" s="3" t="str">
        <f>TEXT(SalesDataTable[[#This Row],[Order Date]],"MMM")</f>
        <v>Apr</v>
      </c>
      <c r="E618" s="15">
        <f>MONTH(SalesDataTable[[#This Row],[Order Date]])</f>
        <v>4</v>
      </c>
      <c r="F618" s="12">
        <f>YEAR(SalesDataTable[[#This Row],[Order Date]])</f>
        <v>2026</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05">
      <c r="A619" s="2">
        <v>1708</v>
      </c>
      <c r="B619" s="3">
        <v>46132</v>
      </c>
      <c r="C619" s="12" t="str">
        <f>"Q"&amp; ROUNDUP(MONTH(SalesDataTable[[#This Row],[Order Date]])/3,0)</f>
        <v>Q2</v>
      </c>
      <c r="D619" s="3" t="str">
        <f>TEXT(SalesDataTable[[#This Row],[Order Date]],"MMM")</f>
        <v>Apr</v>
      </c>
      <c r="E619" s="15">
        <f>MONTH(SalesDataTable[[#This Row],[Order Date]])</f>
        <v>4</v>
      </c>
      <c r="F619" s="12">
        <f>YEAR(SalesDataTable[[#This Row],[Order Date]])</f>
        <v>2026</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05">
      <c r="A620" s="2">
        <v>2686</v>
      </c>
      <c r="B620" s="3">
        <v>46132</v>
      </c>
      <c r="C620" s="12" t="str">
        <f>"Q"&amp; ROUNDUP(MONTH(SalesDataTable[[#This Row],[Order Date]])/3,0)</f>
        <v>Q2</v>
      </c>
      <c r="D620" s="3" t="str">
        <f>TEXT(SalesDataTable[[#This Row],[Order Date]],"MMM")</f>
        <v>Apr</v>
      </c>
      <c r="E620" s="15">
        <f>MONTH(SalesDataTable[[#This Row],[Order Date]])</f>
        <v>4</v>
      </c>
      <c r="F620" s="12">
        <f>YEAR(SalesDataTable[[#This Row],[Order Date]])</f>
        <v>2026</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05">
      <c r="A621" s="2">
        <v>3307</v>
      </c>
      <c r="B621" s="3">
        <v>46132</v>
      </c>
      <c r="C621" s="12" t="str">
        <f>"Q"&amp; ROUNDUP(MONTH(SalesDataTable[[#This Row],[Order Date]])/3,0)</f>
        <v>Q2</v>
      </c>
      <c r="D621" s="3" t="str">
        <f>TEXT(SalesDataTable[[#This Row],[Order Date]],"MMM")</f>
        <v>Apr</v>
      </c>
      <c r="E621" s="15">
        <f>MONTH(SalesDataTable[[#This Row],[Order Date]])</f>
        <v>4</v>
      </c>
      <c r="F621" s="12">
        <f>YEAR(SalesDataTable[[#This Row],[Order Date]])</f>
        <v>2026</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05">
      <c r="A622" s="2">
        <v>3772</v>
      </c>
      <c r="B622" s="3">
        <v>46132</v>
      </c>
      <c r="C622" s="12" t="str">
        <f>"Q"&amp; ROUNDUP(MONTH(SalesDataTable[[#This Row],[Order Date]])/3,0)</f>
        <v>Q2</v>
      </c>
      <c r="D622" s="3" t="str">
        <f>TEXT(SalesDataTable[[#This Row],[Order Date]],"MMM")</f>
        <v>Apr</v>
      </c>
      <c r="E622" s="15">
        <f>MONTH(SalesDataTable[[#This Row],[Order Date]])</f>
        <v>4</v>
      </c>
      <c r="F622" s="12">
        <f>YEAR(SalesDataTable[[#This Row],[Order Date]])</f>
        <v>2026</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05">
      <c r="A623" s="2">
        <v>3877</v>
      </c>
      <c r="B623" s="3">
        <v>46132</v>
      </c>
      <c r="C623" s="12" t="str">
        <f>"Q"&amp; ROUNDUP(MONTH(SalesDataTable[[#This Row],[Order Date]])/3,0)</f>
        <v>Q2</v>
      </c>
      <c r="D623" s="3" t="str">
        <f>TEXT(SalesDataTable[[#This Row],[Order Date]],"MMM")</f>
        <v>Apr</v>
      </c>
      <c r="E623" s="15">
        <f>MONTH(SalesDataTable[[#This Row],[Order Date]])</f>
        <v>4</v>
      </c>
      <c r="F623" s="12">
        <f>YEAR(SalesDataTable[[#This Row],[Order Date]])</f>
        <v>2026</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05">
      <c r="A624" s="2">
        <v>4117</v>
      </c>
      <c r="B624" s="3">
        <v>46132</v>
      </c>
      <c r="C624" s="12" t="str">
        <f>"Q"&amp; ROUNDUP(MONTH(SalesDataTable[[#This Row],[Order Date]])/3,0)</f>
        <v>Q2</v>
      </c>
      <c r="D624" s="3" t="str">
        <f>TEXT(SalesDataTable[[#This Row],[Order Date]],"MMM")</f>
        <v>Apr</v>
      </c>
      <c r="E624" s="15">
        <f>MONTH(SalesDataTable[[#This Row],[Order Date]])</f>
        <v>4</v>
      </c>
      <c r="F624" s="12">
        <f>YEAR(SalesDataTable[[#This Row],[Order Date]])</f>
        <v>2026</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05">
      <c r="A625" s="2">
        <v>4562</v>
      </c>
      <c r="B625" s="3">
        <v>46132</v>
      </c>
      <c r="C625" s="12" t="str">
        <f>"Q"&amp; ROUNDUP(MONTH(SalesDataTable[[#This Row],[Order Date]])/3,0)</f>
        <v>Q2</v>
      </c>
      <c r="D625" s="3" t="str">
        <f>TEXT(SalesDataTable[[#This Row],[Order Date]],"MMM")</f>
        <v>Apr</v>
      </c>
      <c r="E625" s="15">
        <f>MONTH(SalesDataTable[[#This Row],[Order Date]])</f>
        <v>4</v>
      </c>
      <c r="F625" s="12">
        <f>YEAR(SalesDataTable[[#This Row],[Order Date]])</f>
        <v>2026</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05">
      <c r="A626" s="2">
        <v>4683</v>
      </c>
      <c r="B626" s="3">
        <v>46132</v>
      </c>
      <c r="C626" s="12" t="str">
        <f>"Q"&amp; ROUNDUP(MONTH(SalesDataTable[[#This Row],[Order Date]])/3,0)</f>
        <v>Q2</v>
      </c>
      <c r="D626" s="3" t="str">
        <f>TEXT(SalesDataTable[[#This Row],[Order Date]],"MMM")</f>
        <v>Apr</v>
      </c>
      <c r="E626" s="15">
        <f>MONTH(SalesDataTable[[#This Row],[Order Date]])</f>
        <v>4</v>
      </c>
      <c r="F626" s="12">
        <f>YEAR(SalesDataTable[[#This Row],[Order Date]])</f>
        <v>2026</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05">
      <c r="A627" s="2">
        <v>308</v>
      </c>
      <c r="B627" s="3">
        <v>46133</v>
      </c>
      <c r="C627" s="12" t="str">
        <f>"Q"&amp; ROUNDUP(MONTH(SalesDataTable[[#This Row],[Order Date]])/3,0)</f>
        <v>Q2</v>
      </c>
      <c r="D627" s="3" t="str">
        <f>TEXT(SalesDataTable[[#This Row],[Order Date]],"MMM")</f>
        <v>Apr</v>
      </c>
      <c r="E627" s="15">
        <f>MONTH(SalesDataTable[[#This Row],[Order Date]])</f>
        <v>4</v>
      </c>
      <c r="F627" s="12">
        <f>YEAR(SalesDataTable[[#This Row],[Order Date]])</f>
        <v>2026</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05">
      <c r="A628" s="2">
        <v>773</v>
      </c>
      <c r="B628" s="3">
        <v>46133</v>
      </c>
      <c r="C628" s="12" t="str">
        <f>"Q"&amp; ROUNDUP(MONTH(SalesDataTable[[#This Row],[Order Date]])/3,0)</f>
        <v>Q2</v>
      </c>
      <c r="D628" s="3" t="str">
        <f>TEXT(SalesDataTable[[#This Row],[Order Date]],"MMM")</f>
        <v>Apr</v>
      </c>
      <c r="E628" s="15">
        <f>MONTH(SalesDataTable[[#This Row],[Order Date]])</f>
        <v>4</v>
      </c>
      <c r="F628" s="12">
        <f>YEAR(SalesDataTable[[#This Row],[Order Date]])</f>
        <v>2026</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05">
      <c r="A629" s="2">
        <v>1303</v>
      </c>
      <c r="B629" s="3">
        <v>46133</v>
      </c>
      <c r="C629" s="12" t="str">
        <f>"Q"&amp; ROUNDUP(MONTH(SalesDataTable[[#This Row],[Order Date]])/3,0)</f>
        <v>Q2</v>
      </c>
      <c r="D629" s="3" t="str">
        <f>TEXT(SalesDataTable[[#This Row],[Order Date]],"MMM")</f>
        <v>Apr</v>
      </c>
      <c r="E629" s="15">
        <f>MONTH(SalesDataTable[[#This Row],[Order Date]])</f>
        <v>4</v>
      </c>
      <c r="F629" s="12">
        <f>YEAR(SalesDataTable[[#This Row],[Order Date]])</f>
        <v>2026</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05">
      <c r="A630" s="2">
        <v>1348</v>
      </c>
      <c r="B630" s="3">
        <v>46133</v>
      </c>
      <c r="C630" s="12" t="str">
        <f>"Q"&amp; ROUNDUP(MONTH(SalesDataTable[[#This Row],[Order Date]])/3,0)</f>
        <v>Q2</v>
      </c>
      <c r="D630" s="3" t="str">
        <f>TEXT(SalesDataTable[[#This Row],[Order Date]],"MMM")</f>
        <v>Apr</v>
      </c>
      <c r="E630" s="15">
        <f>MONTH(SalesDataTable[[#This Row],[Order Date]])</f>
        <v>4</v>
      </c>
      <c r="F630" s="12">
        <f>YEAR(SalesDataTable[[#This Row],[Order Date]])</f>
        <v>2026</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05">
      <c r="A631" s="2">
        <v>1496</v>
      </c>
      <c r="B631" s="3">
        <v>46133</v>
      </c>
      <c r="C631" s="12" t="str">
        <f>"Q"&amp; ROUNDUP(MONTH(SalesDataTable[[#This Row],[Order Date]])/3,0)</f>
        <v>Q2</v>
      </c>
      <c r="D631" s="3" t="str">
        <f>TEXT(SalesDataTable[[#This Row],[Order Date]],"MMM")</f>
        <v>Apr</v>
      </c>
      <c r="E631" s="15">
        <f>MONTH(SalesDataTable[[#This Row],[Order Date]])</f>
        <v>4</v>
      </c>
      <c r="F631" s="12">
        <f>YEAR(SalesDataTable[[#This Row],[Order Date]])</f>
        <v>2026</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05">
      <c r="A632" s="2">
        <v>1695</v>
      </c>
      <c r="B632" s="3">
        <v>46133</v>
      </c>
      <c r="C632" s="12" t="str">
        <f>"Q"&amp; ROUNDUP(MONTH(SalesDataTable[[#This Row],[Order Date]])/3,0)</f>
        <v>Q2</v>
      </c>
      <c r="D632" s="3" t="str">
        <f>TEXT(SalesDataTable[[#This Row],[Order Date]],"MMM")</f>
        <v>Apr</v>
      </c>
      <c r="E632" s="15">
        <f>MONTH(SalesDataTable[[#This Row],[Order Date]])</f>
        <v>4</v>
      </c>
      <c r="F632" s="12">
        <f>YEAR(SalesDataTable[[#This Row],[Order Date]])</f>
        <v>2026</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05">
      <c r="A633" s="2">
        <v>2812</v>
      </c>
      <c r="B633" s="3">
        <v>46133</v>
      </c>
      <c r="C633" s="12" t="str">
        <f>"Q"&amp; ROUNDUP(MONTH(SalesDataTable[[#This Row],[Order Date]])/3,0)</f>
        <v>Q2</v>
      </c>
      <c r="D633" s="3" t="str">
        <f>TEXT(SalesDataTable[[#This Row],[Order Date]],"MMM")</f>
        <v>Apr</v>
      </c>
      <c r="E633" s="15">
        <f>MONTH(SalesDataTable[[#This Row],[Order Date]])</f>
        <v>4</v>
      </c>
      <c r="F633" s="12">
        <f>YEAR(SalesDataTable[[#This Row],[Order Date]])</f>
        <v>2026</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05">
      <c r="A634" s="2">
        <v>3017</v>
      </c>
      <c r="B634" s="3">
        <v>46133</v>
      </c>
      <c r="C634" s="12" t="str">
        <f>"Q"&amp; ROUNDUP(MONTH(SalesDataTable[[#This Row],[Order Date]])/3,0)</f>
        <v>Q2</v>
      </c>
      <c r="D634" s="3" t="str">
        <f>TEXT(SalesDataTable[[#This Row],[Order Date]],"MMM")</f>
        <v>Apr</v>
      </c>
      <c r="E634" s="15">
        <f>MONTH(SalesDataTable[[#This Row],[Order Date]])</f>
        <v>4</v>
      </c>
      <c r="F634" s="12">
        <f>YEAR(SalesDataTable[[#This Row],[Order Date]])</f>
        <v>2026</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05">
      <c r="A635" s="2">
        <v>3719</v>
      </c>
      <c r="B635" s="3">
        <v>46133</v>
      </c>
      <c r="C635" s="12" t="str">
        <f>"Q"&amp; ROUNDUP(MONTH(SalesDataTable[[#This Row],[Order Date]])/3,0)</f>
        <v>Q2</v>
      </c>
      <c r="D635" s="3" t="str">
        <f>TEXT(SalesDataTable[[#This Row],[Order Date]],"MMM")</f>
        <v>Apr</v>
      </c>
      <c r="E635" s="15">
        <f>MONTH(SalesDataTable[[#This Row],[Order Date]])</f>
        <v>4</v>
      </c>
      <c r="F635" s="12">
        <f>YEAR(SalesDataTable[[#This Row],[Order Date]])</f>
        <v>2026</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05">
      <c r="A636" s="2">
        <v>3920</v>
      </c>
      <c r="B636" s="3">
        <v>46133</v>
      </c>
      <c r="C636" s="12" t="str">
        <f>"Q"&amp; ROUNDUP(MONTH(SalesDataTable[[#This Row],[Order Date]])/3,0)</f>
        <v>Q2</v>
      </c>
      <c r="D636" s="3" t="str">
        <f>TEXT(SalesDataTable[[#This Row],[Order Date]],"MMM")</f>
        <v>Apr</v>
      </c>
      <c r="E636" s="15">
        <f>MONTH(SalesDataTable[[#This Row],[Order Date]])</f>
        <v>4</v>
      </c>
      <c r="F636" s="12">
        <f>YEAR(SalesDataTable[[#This Row],[Order Date]])</f>
        <v>2026</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05">
      <c r="A637" s="2">
        <v>4654</v>
      </c>
      <c r="B637" s="3">
        <v>46133</v>
      </c>
      <c r="C637" s="12" t="str">
        <f>"Q"&amp; ROUNDUP(MONTH(SalesDataTable[[#This Row],[Order Date]])/3,0)</f>
        <v>Q2</v>
      </c>
      <c r="D637" s="3" t="str">
        <f>TEXT(SalesDataTable[[#This Row],[Order Date]],"MMM")</f>
        <v>Apr</v>
      </c>
      <c r="E637" s="15">
        <f>MONTH(SalesDataTable[[#This Row],[Order Date]])</f>
        <v>4</v>
      </c>
      <c r="F637" s="12">
        <f>YEAR(SalesDataTable[[#This Row],[Order Date]])</f>
        <v>2026</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05">
      <c r="A638" s="2">
        <v>4920</v>
      </c>
      <c r="B638" s="3">
        <v>46133</v>
      </c>
      <c r="C638" s="12" t="str">
        <f>"Q"&amp; ROUNDUP(MONTH(SalesDataTable[[#This Row],[Order Date]])/3,0)</f>
        <v>Q2</v>
      </c>
      <c r="D638" s="3" t="str">
        <f>TEXT(SalesDataTable[[#This Row],[Order Date]],"MMM")</f>
        <v>Apr</v>
      </c>
      <c r="E638" s="15">
        <f>MONTH(SalesDataTable[[#This Row],[Order Date]])</f>
        <v>4</v>
      </c>
      <c r="F638" s="12">
        <f>YEAR(SalesDataTable[[#This Row],[Order Date]])</f>
        <v>2026</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05">
      <c r="A639" s="2">
        <v>5191</v>
      </c>
      <c r="B639" s="3">
        <v>46133</v>
      </c>
      <c r="C639" s="12" t="str">
        <f>"Q"&amp; ROUNDUP(MONTH(SalesDataTable[[#This Row],[Order Date]])/3,0)</f>
        <v>Q2</v>
      </c>
      <c r="D639" s="3" t="str">
        <f>TEXT(SalesDataTable[[#This Row],[Order Date]],"MMM")</f>
        <v>Apr</v>
      </c>
      <c r="E639" s="15">
        <f>MONTH(SalesDataTable[[#This Row],[Order Date]])</f>
        <v>4</v>
      </c>
      <c r="F639" s="12">
        <f>YEAR(SalesDataTable[[#This Row],[Order Date]])</f>
        <v>2026</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05">
      <c r="A640" s="2">
        <v>413</v>
      </c>
      <c r="B640" s="3">
        <v>46134</v>
      </c>
      <c r="C640" s="12" t="str">
        <f>"Q"&amp; ROUNDUP(MONTH(SalesDataTable[[#This Row],[Order Date]])/3,0)</f>
        <v>Q2</v>
      </c>
      <c r="D640" s="3" t="str">
        <f>TEXT(SalesDataTable[[#This Row],[Order Date]],"MMM")</f>
        <v>Apr</v>
      </c>
      <c r="E640" s="15">
        <f>MONTH(SalesDataTable[[#This Row],[Order Date]])</f>
        <v>4</v>
      </c>
      <c r="F640" s="12">
        <f>YEAR(SalesDataTable[[#This Row],[Order Date]])</f>
        <v>2026</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05">
      <c r="A641" s="2">
        <v>1658</v>
      </c>
      <c r="B641" s="3">
        <v>46134</v>
      </c>
      <c r="C641" s="12" t="str">
        <f>"Q"&amp; ROUNDUP(MONTH(SalesDataTable[[#This Row],[Order Date]])/3,0)</f>
        <v>Q2</v>
      </c>
      <c r="D641" s="3" t="str">
        <f>TEXT(SalesDataTable[[#This Row],[Order Date]],"MMM")</f>
        <v>Apr</v>
      </c>
      <c r="E641" s="15">
        <f>MONTH(SalesDataTable[[#This Row],[Order Date]])</f>
        <v>4</v>
      </c>
      <c r="F641" s="12">
        <f>YEAR(SalesDataTable[[#This Row],[Order Date]])</f>
        <v>2026</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05">
      <c r="A642" s="2">
        <v>2024</v>
      </c>
      <c r="B642" s="3">
        <v>46134</v>
      </c>
      <c r="C642" s="12" t="str">
        <f>"Q"&amp; ROUNDUP(MONTH(SalesDataTable[[#This Row],[Order Date]])/3,0)</f>
        <v>Q2</v>
      </c>
      <c r="D642" s="3" t="str">
        <f>TEXT(SalesDataTable[[#This Row],[Order Date]],"MMM")</f>
        <v>Apr</v>
      </c>
      <c r="E642" s="15">
        <f>MONTH(SalesDataTable[[#This Row],[Order Date]])</f>
        <v>4</v>
      </c>
      <c r="F642" s="12">
        <f>YEAR(SalesDataTable[[#This Row],[Order Date]])</f>
        <v>2026</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05">
      <c r="A643" s="2">
        <v>3980</v>
      </c>
      <c r="B643" s="3">
        <v>46134</v>
      </c>
      <c r="C643" s="12" t="str">
        <f>"Q"&amp; ROUNDUP(MONTH(SalesDataTable[[#This Row],[Order Date]])/3,0)</f>
        <v>Q2</v>
      </c>
      <c r="D643" s="3" t="str">
        <f>TEXT(SalesDataTable[[#This Row],[Order Date]],"MMM")</f>
        <v>Apr</v>
      </c>
      <c r="E643" s="15">
        <f>MONTH(SalesDataTable[[#This Row],[Order Date]])</f>
        <v>4</v>
      </c>
      <c r="F643" s="12">
        <f>YEAR(SalesDataTable[[#This Row],[Order Date]])</f>
        <v>2026</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05">
      <c r="A644" s="2">
        <v>4239</v>
      </c>
      <c r="B644" s="3">
        <v>46134</v>
      </c>
      <c r="C644" s="12" t="str">
        <f>"Q"&amp; ROUNDUP(MONTH(SalesDataTable[[#This Row],[Order Date]])/3,0)</f>
        <v>Q2</v>
      </c>
      <c r="D644" s="3" t="str">
        <f>TEXT(SalesDataTable[[#This Row],[Order Date]],"MMM")</f>
        <v>Apr</v>
      </c>
      <c r="E644" s="15">
        <f>MONTH(SalesDataTable[[#This Row],[Order Date]])</f>
        <v>4</v>
      </c>
      <c r="F644" s="12">
        <f>YEAR(SalesDataTable[[#This Row],[Order Date]])</f>
        <v>2026</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05">
      <c r="A645" s="2">
        <v>4761</v>
      </c>
      <c r="B645" s="3">
        <v>46134</v>
      </c>
      <c r="C645" s="12" t="str">
        <f>"Q"&amp; ROUNDUP(MONTH(SalesDataTable[[#This Row],[Order Date]])/3,0)</f>
        <v>Q2</v>
      </c>
      <c r="D645" s="3" t="str">
        <f>TEXT(SalesDataTable[[#This Row],[Order Date]],"MMM")</f>
        <v>Apr</v>
      </c>
      <c r="E645" s="15">
        <f>MONTH(SalesDataTable[[#This Row],[Order Date]])</f>
        <v>4</v>
      </c>
      <c r="F645" s="12">
        <f>YEAR(SalesDataTable[[#This Row],[Order Date]])</f>
        <v>2026</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05">
      <c r="A646" s="2">
        <v>5160</v>
      </c>
      <c r="B646" s="3">
        <v>46134</v>
      </c>
      <c r="C646" s="12" t="str">
        <f>"Q"&amp; ROUNDUP(MONTH(SalesDataTable[[#This Row],[Order Date]])/3,0)</f>
        <v>Q2</v>
      </c>
      <c r="D646" s="3" t="str">
        <f>TEXT(SalesDataTable[[#This Row],[Order Date]],"MMM")</f>
        <v>Apr</v>
      </c>
      <c r="E646" s="15">
        <f>MONTH(SalesDataTable[[#This Row],[Order Date]])</f>
        <v>4</v>
      </c>
      <c r="F646" s="12">
        <f>YEAR(SalesDataTable[[#This Row],[Order Date]])</f>
        <v>2026</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05">
      <c r="A647" s="2">
        <v>2224</v>
      </c>
      <c r="B647" s="3">
        <v>46135</v>
      </c>
      <c r="C647" s="12" t="str">
        <f>"Q"&amp; ROUNDUP(MONTH(SalesDataTable[[#This Row],[Order Date]])/3,0)</f>
        <v>Q2</v>
      </c>
      <c r="D647" s="3" t="str">
        <f>TEXT(SalesDataTable[[#This Row],[Order Date]],"MMM")</f>
        <v>Apr</v>
      </c>
      <c r="E647" s="15">
        <f>MONTH(SalesDataTable[[#This Row],[Order Date]])</f>
        <v>4</v>
      </c>
      <c r="F647" s="12">
        <f>YEAR(SalesDataTable[[#This Row],[Order Date]])</f>
        <v>2026</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05">
      <c r="A648" s="2">
        <v>2832</v>
      </c>
      <c r="B648" s="3">
        <v>46135</v>
      </c>
      <c r="C648" s="12" t="str">
        <f>"Q"&amp; ROUNDUP(MONTH(SalesDataTable[[#This Row],[Order Date]])/3,0)</f>
        <v>Q2</v>
      </c>
      <c r="D648" s="3" t="str">
        <f>TEXT(SalesDataTable[[#This Row],[Order Date]],"MMM")</f>
        <v>Apr</v>
      </c>
      <c r="E648" s="15">
        <f>MONTH(SalesDataTable[[#This Row],[Order Date]])</f>
        <v>4</v>
      </c>
      <c r="F648" s="12">
        <f>YEAR(SalesDataTable[[#This Row],[Order Date]])</f>
        <v>2026</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05">
      <c r="A649" s="2">
        <v>3000</v>
      </c>
      <c r="B649" s="3">
        <v>46135</v>
      </c>
      <c r="C649" s="12" t="str">
        <f>"Q"&amp; ROUNDUP(MONTH(SalesDataTable[[#This Row],[Order Date]])/3,0)</f>
        <v>Q2</v>
      </c>
      <c r="D649" s="3" t="str">
        <f>TEXT(SalesDataTable[[#This Row],[Order Date]],"MMM")</f>
        <v>Apr</v>
      </c>
      <c r="E649" s="15">
        <f>MONTH(SalesDataTable[[#This Row],[Order Date]])</f>
        <v>4</v>
      </c>
      <c r="F649" s="12">
        <f>YEAR(SalesDataTable[[#This Row],[Order Date]])</f>
        <v>2026</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05">
      <c r="A650" s="2">
        <v>3206</v>
      </c>
      <c r="B650" s="3">
        <v>46135</v>
      </c>
      <c r="C650" s="12" t="str">
        <f>"Q"&amp; ROUNDUP(MONTH(SalesDataTable[[#This Row],[Order Date]])/3,0)</f>
        <v>Q2</v>
      </c>
      <c r="D650" s="3" t="str">
        <f>TEXT(SalesDataTable[[#This Row],[Order Date]],"MMM")</f>
        <v>Apr</v>
      </c>
      <c r="E650" s="15">
        <f>MONTH(SalesDataTable[[#This Row],[Order Date]])</f>
        <v>4</v>
      </c>
      <c r="F650" s="12">
        <f>YEAR(SalesDataTable[[#This Row],[Order Date]])</f>
        <v>2026</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05">
      <c r="A651" s="2">
        <v>3777</v>
      </c>
      <c r="B651" s="3">
        <v>46135</v>
      </c>
      <c r="C651" s="12" t="str">
        <f>"Q"&amp; ROUNDUP(MONTH(SalesDataTable[[#This Row],[Order Date]])/3,0)</f>
        <v>Q2</v>
      </c>
      <c r="D651" s="3" t="str">
        <f>TEXT(SalesDataTable[[#This Row],[Order Date]],"MMM")</f>
        <v>Apr</v>
      </c>
      <c r="E651" s="15">
        <f>MONTH(SalesDataTable[[#This Row],[Order Date]])</f>
        <v>4</v>
      </c>
      <c r="F651" s="12">
        <f>YEAR(SalesDataTable[[#This Row],[Order Date]])</f>
        <v>2026</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05">
      <c r="A652" s="2">
        <v>4980</v>
      </c>
      <c r="B652" s="3">
        <v>46135</v>
      </c>
      <c r="C652" s="12" t="str">
        <f>"Q"&amp; ROUNDUP(MONTH(SalesDataTable[[#This Row],[Order Date]])/3,0)</f>
        <v>Q2</v>
      </c>
      <c r="D652" s="3" t="str">
        <f>TEXT(SalesDataTable[[#This Row],[Order Date]],"MMM")</f>
        <v>Apr</v>
      </c>
      <c r="E652" s="15">
        <f>MONTH(SalesDataTable[[#This Row],[Order Date]])</f>
        <v>4</v>
      </c>
      <c r="F652" s="12">
        <f>YEAR(SalesDataTable[[#This Row],[Order Date]])</f>
        <v>2026</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05">
      <c r="A653" s="2">
        <v>1102</v>
      </c>
      <c r="B653" s="3">
        <v>46136</v>
      </c>
      <c r="C653" s="12" t="str">
        <f>"Q"&amp; ROUNDUP(MONTH(SalesDataTable[[#This Row],[Order Date]])/3,0)</f>
        <v>Q2</v>
      </c>
      <c r="D653" s="3" t="str">
        <f>TEXT(SalesDataTable[[#This Row],[Order Date]],"MMM")</f>
        <v>Apr</v>
      </c>
      <c r="E653" s="15">
        <f>MONTH(SalesDataTable[[#This Row],[Order Date]])</f>
        <v>4</v>
      </c>
      <c r="F653" s="12">
        <f>YEAR(SalesDataTable[[#This Row],[Order Date]])</f>
        <v>2026</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05">
      <c r="A654" s="2">
        <v>1333</v>
      </c>
      <c r="B654" s="3">
        <v>46136</v>
      </c>
      <c r="C654" s="12" t="str">
        <f>"Q"&amp; ROUNDUP(MONTH(SalesDataTable[[#This Row],[Order Date]])/3,0)</f>
        <v>Q2</v>
      </c>
      <c r="D654" s="3" t="str">
        <f>TEXT(SalesDataTable[[#This Row],[Order Date]],"MMM")</f>
        <v>Apr</v>
      </c>
      <c r="E654" s="15">
        <f>MONTH(SalesDataTable[[#This Row],[Order Date]])</f>
        <v>4</v>
      </c>
      <c r="F654" s="12">
        <f>YEAR(SalesDataTable[[#This Row],[Order Date]])</f>
        <v>2026</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05">
      <c r="A655" s="2">
        <v>1369</v>
      </c>
      <c r="B655" s="3">
        <v>46136</v>
      </c>
      <c r="C655" s="12" t="str">
        <f>"Q"&amp; ROUNDUP(MONTH(SalesDataTable[[#This Row],[Order Date]])/3,0)</f>
        <v>Q2</v>
      </c>
      <c r="D655" s="3" t="str">
        <f>TEXT(SalesDataTable[[#This Row],[Order Date]],"MMM")</f>
        <v>Apr</v>
      </c>
      <c r="E655" s="15">
        <f>MONTH(SalesDataTable[[#This Row],[Order Date]])</f>
        <v>4</v>
      </c>
      <c r="F655" s="12">
        <f>YEAR(SalesDataTable[[#This Row],[Order Date]])</f>
        <v>2026</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05">
      <c r="A656" s="2">
        <v>1712</v>
      </c>
      <c r="B656" s="3">
        <v>46136</v>
      </c>
      <c r="C656" s="12" t="str">
        <f>"Q"&amp; ROUNDUP(MONTH(SalesDataTable[[#This Row],[Order Date]])/3,0)</f>
        <v>Q2</v>
      </c>
      <c r="D656" s="3" t="str">
        <f>TEXT(SalesDataTable[[#This Row],[Order Date]],"MMM")</f>
        <v>Apr</v>
      </c>
      <c r="E656" s="15">
        <f>MONTH(SalesDataTable[[#This Row],[Order Date]])</f>
        <v>4</v>
      </c>
      <c r="F656" s="12">
        <f>YEAR(SalesDataTable[[#This Row],[Order Date]])</f>
        <v>2026</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05">
      <c r="A657" s="2">
        <v>2229</v>
      </c>
      <c r="B657" s="3">
        <v>46136</v>
      </c>
      <c r="C657" s="12" t="str">
        <f>"Q"&amp; ROUNDUP(MONTH(SalesDataTable[[#This Row],[Order Date]])/3,0)</f>
        <v>Q2</v>
      </c>
      <c r="D657" s="3" t="str">
        <f>TEXT(SalesDataTable[[#This Row],[Order Date]],"MMM")</f>
        <v>Apr</v>
      </c>
      <c r="E657" s="15">
        <f>MONTH(SalesDataTable[[#This Row],[Order Date]])</f>
        <v>4</v>
      </c>
      <c r="F657" s="12">
        <f>YEAR(SalesDataTable[[#This Row],[Order Date]])</f>
        <v>2026</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05">
      <c r="A658" s="2">
        <v>3458</v>
      </c>
      <c r="B658" s="3">
        <v>46136</v>
      </c>
      <c r="C658" s="12" t="str">
        <f>"Q"&amp; ROUNDUP(MONTH(SalesDataTable[[#This Row],[Order Date]])/3,0)</f>
        <v>Q2</v>
      </c>
      <c r="D658" s="3" t="str">
        <f>TEXT(SalesDataTable[[#This Row],[Order Date]],"MMM")</f>
        <v>Apr</v>
      </c>
      <c r="E658" s="15">
        <f>MONTH(SalesDataTable[[#This Row],[Order Date]])</f>
        <v>4</v>
      </c>
      <c r="F658" s="12">
        <f>YEAR(SalesDataTable[[#This Row],[Order Date]])</f>
        <v>2026</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05">
      <c r="A659" s="2">
        <v>4637</v>
      </c>
      <c r="B659" s="3">
        <v>46136</v>
      </c>
      <c r="C659" s="12" t="str">
        <f>"Q"&amp; ROUNDUP(MONTH(SalesDataTable[[#This Row],[Order Date]])/3,0)</f>
        <v>Q2</v>
      </c>
      <c r="D659" s="3" t="str">
        <f>TEXT(SalesDataTable[[#This Row],[Order Date]],"MMM")</f>
        <v>Apr</v>
      </c>
      <c r="E659" s="15">
        <f>MONTH(SalesDataTable[[#This Row],[Order Date]])</f>
        <v>4</v>
      </c>
      <c r="F659" s="12">
        <f>YEAR(SalesDataTable[[#This Row],[Order Date]])</f>
        <v>2026</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05">
      <c r="A660" s="2">
        <v>4726</v>
      </c>
      <c r="B660" s="3">
        <v>46136</v>
      </c>
      <c r="C660" s="12" t="str">
        <f>"Q"&amp; ROUNDUP(MONTH(SalesDataTable[[#This Row],[Order Date]])/3,0)</f>
        <v>Q2</v>
      </c>
      <c r="D660" s="3" t="str">
        <f>TEXT(SalesDataTable[[#This Row],[Order Date]],"MMM")</f>
        <v>Apr</v>
      </c>
      <c r="E660" s="15">
        <f>MONTH(SalesDataTable[[#This Row],[Order Date]])</f>
        <v>4</v>
      </c>
      <c r="F660" s="12">
        <f>YEAR(SalesDataTable[[#This Row],[Order Date]])</f>
        <v>2026</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05">
      <c r="A661" s="2">
        <v>4838</v>
      </c>
      <c r="B661" s="3">
        <v>46136</v>
      </c>
      <c r="C661" s="12" t="str">
        <f>"Q"&amp; ROUNDUP(MONTH(SalesDataTable[[#This Row],[Order Date]])/3,0)</f>
        <v>Q2</v>
      </c>
      <c r="D661" s="3" t="str">
        <f>TEXT(SalesDataTable[[#This Row],[Order Date]],"MMM")</f>
        <v>Apr</v>
      </c>
      <c r="E661" s="15">
        <f>MONTH(SalesDataTable[[#This Row],[Order Date]])</f>
        <v>4</v>
      </c>
      <c r="F661" s="12">
        <f>YEAR(SalesDataTable[[#This Row],[Order Date]])</f>
        <v>2026</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05">
      <c r="A662" s="2">
        <v>5075</v>
      </c>
      <c r="B662" s="3">
        <v>46136</v>
      </c>
      <c r="C662" s="12" t="str">
        <f>"Q"&amp; ROUNDUP(MONTH(SalesDataTable[[#This Row],[Order Date]])/3,0)</f>
        <v>Q2</v>
      </c>
      <c r="D662" s="3" t="str">
        <f>TEXT(SalesDataTable[[#This Row],[Order Date]],"MMM")</f>
        <v>Apr</v>
      </c>
      <c r="E662" s="15">
        <f>MONTH(SalesDataTable[[#This Row],[Order Date]])</f>
        <v>4</v>
      </c>
      <c r="F662" s="12">
        <f>YEAR(SalesDataTable[[#This Row],[Order Date]])</f>
        <v>2026</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05">
      <c r="A663" s="2">
        <v>149</v>
      </c>
      <c r="B663" s="3">
        <v>46137</v>
      </c>
      <c r="C663" s="12" t="str">
        <f>"Q"&amp; ROUNDUP(MONTH(SalesDataTable[[#This Row],[Order Date]])/3,0)</f>
        <v>Q2</v>
      </c>
      <c r="D663" s="3" t="str">
        <f>TEXT(SalesDataTable[[#This Row],[Order Date]],"MMM")</f>
        <v>Apr</v>
      </c>
      <c r="E663" s="15">
        <f>MONTH(SalesDataTable[[#This Row],[Order Date]])</f>
        <v>4</v>
      </c>
      <c r="F663" s="12">
        <f>YEAR(SalesDataTable[[#This Row],[Order Date]])</f>
        <v>2026</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05">
      <c r="A664" s="2">
        <v>449</v>
      </c>
      <c r="B664" s="3">
        <v>46137</v>
      </c>
      <c r="C664" s="12" t="str">
        <f>"Q"&amp; ROUNDUP(MONTH(SalesDataTable[[#This Row],[Order Date]])/3,0)</f>
        <v>Q2</v>
      </c>
      <c r="D664" s="3" t="str">
        <f>TEXT(SalesDataTable[[#This Row],[Order Date]],"MMM")</f>
        <v>Apr</v>
      </c>
      <c r="E664" s="15">
        <f>MONTH(SalesDataTable[[#This Row],[Order Date]])</f>
        <v>4</v>
      </c>
      <c r="F664" s="12">
        <f>YEAR(SalesDataTable[[#This Row],[Order Date]])</f>
        <v>2026</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05">
      <c r="A665" s="2">
        <v>1422</v>
      </c>
      <c r="B665" s="3">
        <v>46137</v>
      </c>
      <c r="C665" s="12" t="str">
        <f>"Q"&amp; ROUNDUP(MONTH(SalesDataTable[[#This Row],[Order Date]])/3,0)</f>
        <v>Q2</v>
      </c>
      <c r="D665" s="3" t="str">
        <f>TEXT(SalesDataTable[[#This Row],[Order Date]],"MMM")</f>
        <v>Apr</v>
      </c>
      <c r="E665" s="15">
        <f>MONTH(SalesDataTable[[#This Row],[Order Date]])</f>
        <v>4</v>
      </c>
      <c r="F665" s="12">
        <f>YEAR(SalesDataTable[[#This Row],[Order Date]])</f>
        <v>2026</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05">
      <c r="A666" s="2">
        <v>3248</v>
      </c>
      <c r="B666" s="3">
        <v>46137</v>
      </c>
      <c r="C666" s="12" t="str">
        <f>"Q"&amp; ROUNDUP(MONTH(SalesDataTable[[#This Row],[Order Date]])/3,0)</f>
        <v>Q2</v>
      </c>
      <c r="D666" s="3" t="str">
        <f>TEXT(SalesDataTable[[#This Row],[Order Date]],"MMM")</f>
        <v>Apr</v>
      </c>
      <c r="E666" s="15">
        <f>MONTH(SalesDataTable[[#This Row],[Order Date]])</f>
        <v>4</v>
      </c>
      <c r="F666" s="12">
        <f>YEAR(SalesDataTable[[#This Row],[Order Date]])</f>
        <v>2026</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05">
      <c r="A667" s="2">
        <v>3445</v>
      </c>
      <c r="B667" s="3">
        <v>46137</v>
      </c>
      <c r="C667" s="12" t="str">
        <f>"Q"&amp; ROUNDUP(MONTH(SalesDataTable[[#This Row],[Order Date]])/3,0)</f>
        <v>Q2</v>
      </c>
      <c r="D667" s="3" t="str">
        <f>TEXT(SalesDataTable[[#This Row],[Order Date]],"MMM")</f>
        <v>Apr</v>
      </c>
      <c r="E667" s="15">
        <f>MONTH(SalesDataTable[[#This Row],[Order Date]])</f>
        <v>4</v>
      </c>
      <c r="F667" s="12">
        <f>YEAR(SalesDataTable[[#This Row],[Order Date]])</f>
        <v>2026</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05">
      <c r="A668" s="2">
        <v>3930</v>
      </c>
      <c r="B668" s="3">
        <v>46137</v>
      </c>
      <c r="C668" s="12" t="str">
        <f>"Q"&amp; ROUNDUP(MONTH(SalesDataTable[[#This Row],[Order Date]])/3,0)</f>
        <v>Q2</v>
      </c>
      <c r="D668" s="3" t="str">
        <f>TEXT(SalesDataTable[[#This Row],[Order Date]],"MMM")</f>
        <v>Apr</v>
      </c>
      <c r="E668" s="15">
        <f>MONTH(SalesDataTable[[#This Row],[Order Date]])</f>
        <v>4</v>
      </c>
      <c r="F668" s="12">
        <f>YEAR(SalesDataTable[[#This Row],[Order Date]])</f>
        <v>2026</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05">
      <c r="A669" s="2">
        <v>3969</v>
      </c>
      <c r="B669" s="3">
        <v>46137</v>
      </c>
      <c r="C669" s="12" t="str">
        <f>"Q"&amp; ROUNDUP(MONTH(SalesDataTable[[#This Row],[Order Date]])/3,0)</f>
        <v>Q2</v>
      </c>
      <c r="D669" s="3" t="str">
        <f>TEXT(SalesDataTable[[#This Row],[Order Date]],"MMM")</f>
        <v>Apr</v>
      </c>
      <c r="E669" s="15">
        <f>MONTH(SalesDataTable[[#This Row],[Order Date]])</f>
        <v>4</v>
      </c>
      <c r="F669" s="12">
        <f>YEAR(SalesDataTable[[#This Row],[Order Date]])</f>
        <v>2026</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05">
      <c r="A670" s="2">
        <v>4190</v>
      </c>
      <c r="B670" s="3">
        <v>46137</v>
      </c>
      <c r="C670" s="12" t="str">
        <f>"Q"&amp; ROUNDUP(MONTH(SalesDataTable[[#This Row],[Order Date]])/3,0)</f>
        <v>Q2</v>
      </c>
      <c r="D670" s="3" t="str">
        <f>TEXT(SalesDataTable[[#This Row],[Order Date]],"MMM")</f>
        <v>Apr</v>
      </c>
      <c r="E670" s="15">
        <f>MONTH(SalesDataTable[[#This Row],[Order Date]])</f>
        <v>4</v>
      </c>
      <c r="F670" s="12">
        <f>YEAR(SalesDataTable[[#This Row],[Order Date]])</f>
        <v>2026</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05">
      <c r="A671" s="2">
        <v>4442</v>
      </c>
      <c r="B671" s="3">
        <v>46137</v>
      </c>
      <c r="C671" s="12" t="str">
        <f>"Q"&amp; ROUNDUP(MONTH(SalesDataTable[[#This Row],[Order Date]])/3,0)</f>
        <v>Q2</v>
      </c>
      <c r="D671" s="3" t="str">
        <f>TEXT(SalesDataTable[[#This Row],[Order Date]],"MMM")</f>
        <v>Apr</v>
      </c>
      <c r="E671" s="15">
        <f>MONTH(SalesDataTable[[#This Row],[Order Date]])</f>
        <v>4</v>
      </c>
      <c r="F671" s="12">
        <f>YEAR(SalesDataTable[[#This Row],[Order Date]])</f>
        <v>2026</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05">
      <c r="A672" s="2">
        <v>228</v>
      </c>
      <c r="B672" s="3">
        <v>46138</v>
      </c>
      <c r="C672" s="12" t="str">
        <f>"Q"&amp; ROUNDUP(MONTH(SalesDataTable[[#This Row],[Order Date]])/3,0)</f>
        <v>Q2</v>
      </c>
      <c r="D672" s="3" t="str">
        <f>TEXT(SalesDataTable[[#This Row],[Order Date]],"MMM")</f>
        <v>Apr</v>
      </c>
      <c r="E672" s="15">
        <f>MONTH(SalesDataTable[[#This Row],[Order Date]])</f>
        <v>4</v>
      </c>
      <c r="F672" s="12">
        <f>YEAR(SalesDataTable[[#This Row],[Order Date]])</f>
        <v>2026</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05">
      <c r="A673" s="2">
        <v>2101</v>
      </c>
      <c r="B673" s="3">
        <v>46138</v>
      </c>
      <c r="C673" s="12" t="str">
        <f>"Q"&amp; ROUNDUP(MONTH(SalesDataTable[[#This Row],[Order Date]])/3,0)</f>
        <v>Q2</v>
      </c>
      <c r="D673" s="3" t="str">
        <f>TEXT(SalesDataTable[[#This Row],[Order Date]],"MMM")</f>
        <v>Apr</v>
      </c>
      <c r="E673" s="15">
        <f>MONTH(SalesDataTable[[#This Row],[Order Date]])</f>
        <v>4</v>
      </c>
      <c r="F673" s="12">
        <f>YEAR(SalesDataTable[[#This Row],[Order Date]])</f>
        <v>2026</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05">
      <c r="A674" s="2">
        <v>2590</v>
      </c>
      <c r="B674" s="3">
        <v>46138</v>
      </c>
      <c r="C674" s="12" t="str">
        <f>"Q"&amp; ROUNDUP(MONTH(SalesDataTable[[#This Row],[Order Date]])/3,0)</f>
        <v>Q2</v>
      </c>
      <c r="D674" s="3" t="str">
        <f>TEXT(SalesDataTable[[#This Row],[Order Date]],"MMM")</f>
        <v>Apr</v>
      </c>
      <c r="E674" s="15">
        <f>MONTH(SalesDataTable[[#This Row],[Order Date]])</f>
        <v>4</v>
      </c>
      <c r="F674" s="12">
        <f>YEAR(SalesDataTable[[#This Row],[Order Date]])</f>
        <v>2026</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05">
      <c r="A675" s="2">
        <v>2957</v>
      </c>
      <c r="B675" s="3">
        <v>46138</v>
      </c>
      <c r="C675" s="12" t="str">
        <f>"Q"&amp; ROUNDUP(MONTH(SalesDataTable[[#This Row],[Order Date]])/3,0)</f>
        <v>Q2</v>
      </c>
      <c r="D675" s="3" t="str">
        <f>TEXT(SalesDataTable[[#This Row],[Order Date]],"MMM")</f>
        <v>Apr</v>
      </c>
      <c r="E675" s="15">
        <f>MONTH(SalesDataTable[[#This Row],[Order Date]])</f>
        <v>4</v>
      </c>
      <c r="F675" s="12">
        <f>YEAR(SalesDataTable[[#This Row],[Order Date]])</f>
        <v>2026</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05">
      <c r="A676" s="2">
        <v>4270</v>
      </c>
      <c r="B676" s="3">
        <v>46138</v>
      </c>
      <c r="C676" s="12" t="str">
        <f>"Q"&amp; ROUNDUP(MONTH(SalesDataTable[[#This Row],[Order Date]])/3,0)</f>
        <v>Q2</v>
      </c>
      <c r="D676" s="3" t="str">
        <f>TEXT(SalesDataTable[[#This Row],[Order Date]],"MMM")</f>
        <v>Apr</v>
      </c>
      <c r="E676" s="15">
        <f>MONTH(SalesDataTable[[#This Row],[Order Date]])</f>
        <v>4</v>
      </c>
      <c r="F676" s="12">
        <f>YEAR(SalesDataTable[[#This Row],[Order Date]])</f>
        <v>2026</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05">
      <c r="A677" s="2">
        <v>4324</v>
      </c>
      <c r="B677" s="3">
        <v>46138</v>
      </c>
      <c r="C677" s="12" t="str">
        <f>"Q"&amp; ROUNDUP(MONTH(SalesDataTable[[#This Row],[Order Date]])/3,0)</f>
        <v>Q2</v>
      </c>
      <c r="D677" s="3" t="str">
        <f>TEXT(SalesDataTable[[#This Row],[Order Date]],"MMM")</f>
        <v>Apr</v>
      </c>
      <c r="E677" s="15">
        <f>MONTH(SalesDataTable[[#This Row],[Order Date]])</f>
        <v>4</v>
      </c>
      <c r="F677" s="12">
        <f>YEAR(SalesDataTable[[#This Row],[Order Date]])</f>
        <v>2026</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05">
      <c r="A678" s="2">
        <v>5010</v>
      </c>
      <c r="B678" s="3">
        <v>46138</v>
      </c>
      <c r="C678" s="12" t="str">
        <f>"Q"&amp; ROUNDUP(MONTH(SalesDataTable[[#This Row],[Order Date]])/3,0)</f>
        <v>Q2</v>
      </c>
      <c r="D678" s="3" t="str">
        <f>TEXT(SalesDataTable[[#This Row],[Order Date]],"MMM")</f>
        <v>Apr</v>
      </c>
      <c r="E678" s="15">
        <f>MONTH(SalesDataTable[[#This Row],[Order Date]])</f>
        <v>4</v>
      </c>
      <c r="F678" s="12">
        <f>YEAR(SalesDataTable[[#This Row],[Order Date]])</f>
        <v>2026</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05">
      <c r="A679" s="2">
        <v>5092</v>
      </c>
      <c r="B679" s="3">
        <v>46138</v>
      </c>
      <c r="C679" s="12" t="str">
        <f>"Q"&amp; ROUNDUP(MONTH(SalesDataTable[[#This Row],[Order Date]])/3,0)</f>
        <v>Q2</v>
      </c>
      <c r="D679" s="3" t="str">
        <f>TEXT(SalesDataTable[[#This Row],[Order Date]],"MMM")</f>
        <v>Apr</v>
      </c>
      <c r="E679" s="15">
        <f>MONTH(SalesDataTable[[#This Row],[Order Date]])</f>
        <v>4</v>
      </c>
      <c r="F679" s="12">
        <f>YEAR(SalesDataTable[[#This Row],[Order Date]])</f>
        <v>2026</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05">
      <c r="A680" s="2">
        <v>1061</v>
      </c>
      <c r="B680" s="3">
        <v>46139</v>
      </c>
      <c r="C680" s="12" t="str">
        <f>"Q"&amp; ROUNDUP(MONTH(SalesDataTable[[#This Row],[Order Date]])/3,0)</f>
        <v>Q2</v>
      </c>
      <c r="D680" s="3" t="str">
        <f>TEXT(SalesDataTable[[#This Row],[Order Date]],"MMM")</f>
        <v>Apr</v>
      </c>
      <c r="E680" s="15">
        <f>MONTH(SalesDataTable[[#This Row],[Order Date]])</f>
        <v>4</v>
      </c>
      <c r="F680" s="12">
        <f>YEAR(SalesDataTable[[#This Row],[Order Date]])</f>
        <v>2026</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05">
      <c r="A681" s="2">
        <v>1099</v>
      </c>
      <c r="B681" s="3">
        <v>46139</v>
      </c>
      <c r="C681" s="12" t="str">
        <f>"Q"&amp; ROUNDUP(MONTH(SalesDataTable[[#This Row],[Order Date]])/3,0)</f>
        <v>Q2</v>
      </c>
      <c r="D681" s="3" t="str">
        <f>TEXT(SalesDataTable[[#This Row],[Order Date]],"MMM")</f>
        <v>Apr</v>
      </c>
      <c r="E681" s="15">
        <f>MONTH(SalesDataTable[[#This Row],[Order Date]])</f>
        <v>4</v>
      </c>
      <c r="F681" s="12">
        <f>YEAR(SalesDataTable[[#This Row],[Order Date]])</f>
        <v>2026</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05">
      <c r="A682" s="2">
        <v>3500</v>
      </c>
      <c r="B682" s="3">
        <v>46139</v>
      </c>
      <c r="C682" s="12" t="str">
        <f>"Q"&amp; ROUNDUP(MONTH(SalesDataTable[[#This Row],[Order Date]])/3,0)</f>
        <v>Q2</v>
      </c>
      <c r="D682" s="3" t="str">
        <f>TEXT(SalesDataTable[[#This Row],[Order Date]],"MMM")</f>
        <v>Apr</v>
      </c>
      <c r="E682" s="15">
        <f>MONTH(SalesDataTable[[#This Row],[Order Date]])</f>
        <v>4</v>
      </c>
      <c r="F682" s="12">
        <f>YEAR(SalesDataTable[[#This Row],[Order Date]])</f>
        <v>2026</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05">
      <c r="A683" s="2">
        <v>3856</v>
      </c>
      <c r="B683" s="3">
        <v>46139</v>
      </c>
      <c r="C683" s="12" t="str">
        <f>"Q"&amp; ROUNDUP(MONTH(SalesDataTable[[#This Row],[Order Date]])/3,0)</f>
        <v>Q2</v>
      </c>
      <c r="D683" s="3" t="str">
        <f>TEXT(SalesDataTable[[#This Row],[Order Date]],"MMM")</f>
        <v>Apr</v>
      </c>
      <c r="E683" s="15">
        <f>MONTH(SalesDataTable[[#This Row],[Order Date]])</f>
        <v>4</v>
      </c>
      <c r="F683" s="12">
        <f>YEAR(SalesDataTable[[#This Row],[Order Date]])</f>
        <v>2026</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05">
      <c r="A684" s="2">
        <v>4044</v>
      </c>
      <c r="B684" s="3">
        <v>46139</v>
      </c>
      <c r="C684" s="12" t="str">
        <f>"Q"&amp; ROUNDUP(MONTH(SalesDataTable[[#This Row],[Order Date]])/3,0)</f>
        <v>Q2</v>
      </c>
      <c r="D684" s="3" t="str">
        <f>TEXT(SalesDataTable[[#This Row],[Order Date]],"MMM")</f>
        <v>Apr</v>
      </c>
      <c r="E684" s="15">
        <f>MONTH(SalesDataTable[[#This Row],[Order Date]])</f>
        <v>4</v>
      </c>
      <c r="F684" s="12">
        <f>YEAR(SalesDataTable[[#This Row],[Order Date]])</f>
        <v>2026</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05">
      <c r="A685" s="2">
        <v>4235</v>
      </c>
      <c r="B685" s="3">
        <v>46139</v>
      </c>
      <c r="C685" s="12" t="str">
        <f>"Q"&amp; ROUNDUP(MONTH(SalesDataTable[[#This Row],[Order Date]])/3,0)</f>
        <v>Q2</v>
      </c>
      <c r="D685" s="3" t="str">
        <f>TEXT(SalesDataTable[[#This Row],[Order Date]],"MMM")</f>
        <v>Apr</v>
      </c>
      <c r="E685" s="15">
        <f>MONTH(SalesDataTable[[#This Row],[Order Date]])</f>
        <v>4</v>
      </c>
      <c r="F685" s="12">
        <f>YEAR(SalesDataTable[[#This Row],[Order Date]])</f>
        <v>2026</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05">
      <c r="A686" s="2">
        <v>122</v>
      </c>
      <c r="B686" s="3">
        <v>46140</v>
      </c>
      <c r="C686" s="12" t="str">
        <f>"Q"&amp; ROUNDUP(MONTH(SalesDataTable[[#This Row],[Order Date]])/3,0)</f>
        <v>Q2</v>
      </c>
      <c r="D686" s="3" t="str">
        <f>TEXT(SalesDataTable[[#This Row],[Order Date]],"MMM")</f>
        <v>Apr</v>
      </c>
      <c r="E686" s="15">
        <f>MONTH(SalesDataTable[[#This Row],[Order Date]])</f>
        <v>4</v>
      </c>
      <c r="F686" s="12">
        <f>YEAR(SalesDataTable[[#This Row],[Order Date]])</f>
        <v>2026</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05">
      <c r="A687" s="2">
        <v>239</v>
      </c>
      <c r="B687" s="3">
        <v>46140</v>
      </c>
      <c r="C687" s="12" t="str">
        <f>"Q"&amp; ROUNDUP(MONTH(SalesDataTable[[#This Row],[Order Date]])/3,0)</f>
        <v>Q2</v>
      </c>
      <c r="D687" s="3" t="str">
        <f>TEXT(SalesDataTable[[#This Row],[Order Date]],"MMM")</f>
        <v>Apr</v>
      </c>
      <c r="E687" s="15">
        <f>MONTH(SalesDataTable[[#This Row],[Order Date]])</f>
        <v>4</v>
      </c>
      <c r="F687" s="12">
        <f>YEAR(SalesDataTable[[#This Row],[Order Date]])</f>
        <v>2026</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05">
      <c r="A688" s="2">
        <v>356</v>
      </c>
      <c r="B688" s="3">
        <v>46140</v>
      </c>
      <c r="C688" s="12" t="str">
        <f>"Q"&amp; ROUNDUP(MONTH(SalesDataTable[[#This Row],[Order Date]])/3,0)</f>
        <v>Q2</v>
      </c>
      <c r="D688" s="3" t="str">
        <f>TEXT(SalesDataTable[[#This Row],[Order Date]],"MMM")</f>
        <v>Apr</v>
      </c>
      <c r="E688" s="15">
        <f>MONTH(SalesDataTable[[#This Row],[Order Date]])</f>
        <v>4</v>
      </c>
      <c r="F688" s="12">
        <f>YEAR(SalesDataTable[[#This Row],[Order Date]])</f>
        <v>2026</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05">
      <c r="A689" s="2">
        <v>785</v>
      </c>
      <c r="B689" s="3">
        <v>46140</v>
      </c>
      <c r="C689" s="12" t="str">
        <f>"Q"&amp; ROUNDUP(MONTH(SalesDataTable[[#This Row],[Order Date]])/3,0)</f>
        <v>Q2</v>
      </c>
      <c r="D689" s="3" t="str">
        <f>TEXT(SalesDataTable[[#This Row],[Order Date]],"MMM")</f>
        <v>Apr</v>
      </c>
      <c r="E689" s="15">
        <f>MONTH(SalesDataTable[[#This Row],[Order Date]])</f>
        <v>4</v>
      </c>
      <c r="F689" s="12">
        <f>YEAR(SalesDataTable[[#This Row],[Order Date]])</f>
        <v>2026</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05">
      <c r="A690" s="2">
        <v>2325</v>
      </c>
      <c r="B690" s="3">
        <v>46140</v>
      </c>
      <c r="C690" s="12" t="str">
        <f>"Q"&amp; ROUNDUP(MONTH(SalesDataTable[[#This Row],[Order Date]])/3,0)</f>
        <v>Q2</v>
      </c>
      <c r="D690" s="3" t="str">
        <f>TEXT(SalesDataTable[[#This Row],[Order Date]],"MMM")</f>
        <v>Apr</v>
      </c>
      <c r="E690" s="15">
        <f>MONTH(SalesDataTable[[#This Row],[Order Date]])</f>
        <v>4</v>
      </c>
      <c r="F690" s="12">
        <f>YEAR(SalesDataTable[[#This Row],[Order Date]])</f>
        <v>2026</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05">
      <c r="A691" s="2">
        <v>2566</v>
      </c>
      <c r="B691" s="3">
        <v>46140</v>
      </c>
      <c r="C691" s="12" t="str">
        <f>"Q"&amp; ROUNDUP(MONTH(SalesDataTable[[#This Row],[Order Date]])/3,0)</f>
        <v>Q2</v>
      </c>
      <c r="D691" s="3" t="str">
        <f>TEXT(SalesDataTable[[#This Row],[Order Date]],"MMM")</f>
        <v>Apr</v>
      </c>
      <c r="E691" s="15">
        <f>MONTH(SalesDataTable[[#This Row],[Order Date]])</f>
        <v>4</v>
      </c>
      <c r="F691" s="12">
        <f>YEAR(SalesDataTable[[#This Row],[Order Date]])</f>
        <v>2026</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05">
      <c r="A692" s="2">
        <v>3105</v>
      </c>
      <c r="B692" s="3">
        <v>46140</v>
      </c>
      <c r="C692" s="12" t="str">
        <f>"Q"&amp; ROUNDUP(MONTH(SalesDataTable[[#This Row],[Order Date]])/3,0)</f>
        <v>Q2</v>
      </c>
      <c r="D692" s="3" t="str">
        <f>TEXT(SalesDataTable[[#This Row],[Order Date]],"MMM")</f>
        <v>Apr</v>
      </c>
      <c r="E692" s="15">
        <f>MONTH(SalesDataTable[[#This Row],[Order Date]])</f>
        <v>4</v>
      </c>
      <c r="F692" s="12">
        <f>YEAR(SalesDataTable[[#This Row],[Order Date]])</f>
        <v>2026</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05">
      <c r="A693" s="2">
        <v>3167</v>
      </c>
      <c r="B693" s="3">
        <v>46140</v>
      </c>
      <c r="C693" s="12" t="str">
        <f>"Q"&amp; ROUNDUP(MONTH(SalesDataTable[[#This Row],[Order Date]])/3,0)</f>
        <v>Q2</v>
      </c>
      <c r="D693" s="3" t="str">
        <f>TEXT(SalesDataTable[[#This Row],[Order Date]],"MMM")</f>
        <v>Apr</v>
      </c>
      <c r="E693" s="15">
        <f>MONTH(SalesDataTable[[#This Row],[Order Date]])</f>
        <v>4</v>
      </c>
      <c r="F693" s="12">
        <f>YEAR(SalesDataTable[[#This Row],[Order Date]])</f>
        <v>2026</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05">
      <c r="A694" s="2">
        <v>4396</v>
      </c>
      <c r="B694" s="3">
        <v>46140</v>
      </c>
      <c r="C694" s="12" t="str">
        <f>"Q"&amp; ROUNDUP(MONTH(SalesDataTable[[#This Row],[Order Date]])/3,0)</f>
        <v>Q2</v>
      </c>
      <c r="D694" s="3" t="str">
        <f>TEXT(SalesDataTable[[#This Row],[Order Date]],"MMM")</f>
        <v>Apr</v>
      </c>
      <c r="E694" s="15">
        <f>MONTH(SalesDataTable[[#This Row],[Order Date]])</f>
        <v>4</v>
      </c>
      <c r="F694" s="12">
        <f>YEAR(SalesDataTable[[#This Row],[Order Date]])</f>
        <v>2026</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05">
      <c r="A695" s="2">
        <v>4475</v>
      </c>
      <c r="B695" s="3">
        <v>46140</v>
      </c>
      <c r="C695" s="12" t="str">
        <f>"Q"&amp; ROUNDUP(MONTH(SalesDataTable[[#This Row],[Order Date]])/3,0)</f>
        <v>Q2</v>
      </c>
      <c r="D695" s="3" t="str">
        <f>TEXT(SalesDataTable[[#This Row],[Order Date]],"MMM")</f>
        <v>Apr</v>
      </c>
      <c r="E695" s="15">
        <f>MONTH(SalesDataTable[[#This Row],[Order Date]])</f>
        <v>4</v>
      </c>
      <c r="F695" s="12">
        <f>YEAR(SalesDataTable[[#This Row],[Order Date]])</f>
        <v>2026</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05">
      <c r="A696" s="2">
        <v>4482</v>
      </c>
      <c r="B696" s="3">
        <v>46140</v>
      </c>
      <c r="C696" s="12" t="str">
        <f>"Q"&amp; ROUNDUP(MONTH(SalesDataTable[[#This Row],[Order Date]])/3,0)</f>
        <v>Q2</v>
      </c>
      <c r="D696" s="3" t="str">
        <f>TEXT(SalesDataTable[[#This Row],[Order Date]],"MMM")</f>
        <v>Apr</v>
      </c>
      <c r="E696" s="15">
        <f>MONTH(SalesDataTable[[#This Row],[Order Date]])</f>
        <v>4</v>
      </c>
      <c r="F696" s="12">
        <f>YEAR(SalesDataTable[[#This Row],[Order Date]])</f>
        <v>2026</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05">
      <c r="A697" s="2">
        <v>5022</v>
      </c>
      <c r="B697" s="3">
        <v>46140</v>
      </c>
      <c r="C697" s="12" t="str">
        <f>"Q"&amp; ROUNDUP(MONTH(SalesDataTable[[#This Row],[Order Date]])/3,0)</f>
        <v>Q2</v>
      </c>
      <c r="D697" s="3" t="str">
        <f>TEXT(SalesDataTable[[#This Row],[Order Date]],"MMM")</f>
        <v>Apr</v>
      </c>
      <c r="E697" s="15">
        <f>MONTH(SalesDataTable[[#This Row],[Order Date]])</f>
        <v>4</v>
      </c>
      <c r="F697" s="12">
        <f>YEAR(SalesDataTable[[#This Row],[Order Date]])</f>
        <v>2026</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05">
      <c r="A698" s="2">
        <v>1304</v>
      </c>
      <c r="B698" s="3">
        <v>46141</v>
      </c>
      <c r="C698" s="12" t="str">
        <f>"Q"&amp; ROUNDUP(MONTH(SalesDataTable[[#This Row],[Order Date]])/3,0)</f>
        <v>Q2</v>
      </c>
      <c r="D698" s="3" t="str">
        <f>TEXT(SalesDataTable[[#This Row],[Order Date]],"MMM")</f>
        <v>Apr</v>
      </c>
      <c r="E698" s="15">
        <f>MONTH(SalesDataTable[[#This Row],[Order Date]])</f>
        <v>4</v>
      </c>
      <c r="F698" s="12">
        <f>YEAR(SalesDataTable[[#This Row],[Order Date]])</f>
        <v>2026</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05">
      <c r="A699" s="2">
        <v>3008</v>
      </c>
      <c r="B699" s="3">
        <v>46141</v>
      </c>
      <c r="C699" s="12" t="str">
        <f>"Q"&amp; ROUNDUP(MONTH(SalesDataTable[[#This Row],[Order Date]])/3,0)</f>
        <v>Q2</v>
      </c>
      <c r="D699" s="3" t="str">
        <f>TEXT(SalesDataTable[[#This Row],[Order Date]],"MMM")</f>
        <v>Apr</v>
      </c>
      <c r="E699" s="15">
        <f>MONTH(SalesDataTable[[#This Row],[Order Date]])</f>
        <v>4</v>
      </c>
      <c r="F699" s="12">
        <f>YEAR(SalesDataTable[[#This Row],[Order Date]])</f>
        <v>2026</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05">
      <c r="A700" s="2">
        <v>4140</v>
      </c>
      <c r="B700" s="3">
        <v>46141</v>
      </c>
      <c r="C700" s="12" t="str">
        <f>"Q"&amp; ROUNDUP(MONTH(SalesDataTable[[#This Row],[Order Date]])/3,0)</f>
        <v>Q2</v>
      </c>
      <c r="D700" s="3" t="str">
        <f>TEXT(SalesDataTable[[#This Row],[Order Date]],"MMM")</f>
        <v>Apr</v>
      </c>
      <c r="E700" s="15">
        <f>MONTH(SalesDataTable[[#This Row],[Order Date]])</f>
        <v>4</v>
      </c>
      <c r="F700" s="12">
        <f>YEAR(SalesDataTable[[#This Row],[Order Date]])</f>
        <v>2026</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05">
      <c r="A701" s="2">
        <v>4151</v>
      </c>
      <c r="B701" s="3">
        <v>46141</v>
      </c>
      <c r="C701" s="12" t="str">
        <f>"Q"&amp; ROUNDUP(MONTH(SalesDataTable[[#This Row],[Order Date]])/3,0)</f>
        <v>Q2</v>
      </c>
      <c r="D701" s="3" t="str">
        <f>TEXT(SalesDataTable[[#This Row],[Order Date]],"MMM")</f>
        <v>Apr</v>
      </c>
      <c r="E701" s="15">
        <f>MONTH(SalesDataTable[[#This Row],[Order Date]])</f>
        <v>4</v>
      </c>
      <c r="F701" s="12">
        <f>YEAR(SalesDataTable[[#This Row],[Order Date]])</f>
        <v>2026</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05">
      <c r="A702" s="2">
        <v>4650</v>
      </c>
      <c r="B702" s="3">
        <v>46141</v>
      </c>
      <c r="C702" s="12" t="str">
        <f>"Q"&amp; ROUNDUP(MONTH(SalesDataTable[[#This Row],[Order Date]])/3,0)</f>
        <v>Q2</v>
      </c>
      <c r="D702" s="3" t="str">
        <f>TEXT(SalesDataTable[[#This Row],[Order Date]],"MMM")</f>
        <v>Apr</v>
      </c>
      <c r="E702" s="15">
        <f>MONTH(SalesDataTable[[#This Row],[Order Date]])</f>
        <v>4</v>
      </c>
      <c r="F702" s="12">
        <f>YEAR(SalesDataTable[[#This Row],[Order Date]])</f>
        <v>2026</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05">
      <c r="A703" s="2">
        <v>4897</v>
      </c>
      <c r="B703" s="3">
        <v>46141</v>
      </c>
      <c r="C703" s="12" t="str">
        <f>"Q"&amp; ROUNDUP(MONTH(SalesDataTable[[#This Row],[Order Date]])/3,0)</f>
        <v>Q2</v>
      </c>
      <c r="D703" s="3" t="str">
        <f>TEXT(SalesDataTable[[#This Row],[Order Date]],"MMM")</f>
        <v>Apr</v>
      </c>
      <c r="E703" s="15">
        <f>MONTH(SalesDataTable[[#This Row],[Order Date]])</f>
        <v>4</v>
      </c>
      <c r="F703" s="12">
        <f>YEAR(SalesDataTable[[#This Row],[Order Date]])</f>
        <v>2026</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05">
      <c r="A704" s="2">
        <v>792</v>
      </c>
      <c r="B704" s="3">
        <v>46142</v>
      </c>
      <c r="C704" s="12" t="str">
        <f>"Q"&amp; ROUNDUP(MONTH(SalesDataTable[[#This Row],[Order Date]])/3,0)</f>
        <v>Q2</v>
      </c>
      <c r="D704" s="3" t="str">
        <f>TEXT(SalesDataTable[[#This Row],[Order Date]],"MMM")</f>
        <v>Apr</v>
      </c>
      <c r="E704" s="15">
        <f>MONTH(SalesDataTable[[#This Row],[Order Date]])</f>
        <v>4</v>
      </c>
      <c r="F704" s="12">
        <f>YEAR(SalesDataTable[[#This Row],[Order Date]])</f>
        <v>2026</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05">
      <c r="A705" s="2">
        <v>1796</v>
      </c>
      <c r="B705" s="3">
        <v>46142</v>
      </c>
      <c r="C705" s="12" t="str">
        <f>"Q"&amp; ROUNDUP(MONTH(SalesDataTable[[#This Row],[Order Date]])/3,0)</f>
        <v>Q2</v>
      </c>
      <c r="D705" s="3" t="str">
        <f>TEXT(SalesDataTable[[#This Row],[Order Date]],"MMM")</f>
        <v>Apr</v>
      </c>
      <c r="E705" s="15">
        <f>MONTH(SalesDataTable[[#This Row],[Order Date]])</f>
        <v>4</v>
      </c>
      <c r="F705" s="12">
        <f>YEAR(SalesDataTable[[#This Row],[Order Date]])</f>
        <v>2026</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05">
      <c r="A706" s="2">
        <v>3222</v>
      </c>
      <c r="B706" s="3">
        <v>46142</v>
      </c>
      <c r="C706" s="12" t="str">
        <f>"Q"&amp; ROUNDUP(MONTH(SalesDataTable[[#This Row],[Order Date]])/3,0)</f>
        <v>Q2</v>
      </c>
      <c r="D706" s="3" t="str">
        <f>TEXT(SalesDataTable[[#This Row],[Order Date]],"MMM")</f>
        <v>Apr</v>
      </c>
      <c r="E706" s="15">
        <f>MONTH(SalesDataTable[[#This Row],[Order Date]])</f>
        <v>4</v>
      </c>
      <c r="F706" s="12">
        <f>YEAR(SalesDataTable[[#This Row],[Order Date]])</f>
        <v>2026</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05">
      <c r="A707" s="2">
        <v>3237</v>
      </c>
      <c r="B707" s="3">
        <v>46142</v>
      </c>
      <c r="C707" s="12" t="str">
        <f>"Q"&amp; ROUNDUP(MONTH(SalesDataTable[[#This Row],[Order Date]])/3,0)</f>
        <v>Q2</v>
      </c>
      <c r="D707" s="3" t="str">
        <f>TEXT(SalesDataTable[[#This Row],[Order Date]],"MMM")</f>
        <v>Apr</v>
      </c>
      <c r="E707" s="15">
        <f>MONTH(SalesDataTable[[#This Row],[Order Date]])</f>
        <v>4</v>
      </c>
      <c r="F707" s="12">
        <f>YEAR(SalesDataTable[[#This Row],[Order Date]])</f>
        <v>2026</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05">
      <c r="A708" s="2">
        <v>3695</v>
      </c>
      <c r="B708" s="3">
        <v>46142</v>
      </c>
      <c r="C708" s="12" t="str">
        <f>"Q"&amp; ROUNDUP(MONTH(SalesDataTable[[#This Row],[Order Date]])/3,0)</f>
        <v>Q2</v>
      </c>
      <c r="D708" s="3" t="str">
        <f>TEXT(SalesDataTable[[#This Row],[Order Date]],"MMM")</f>
        <v>Apr</v>
      </c>
      <c r="E708" s="15">
        <f>MONTH(SalesDataTable[[#This Row],[Order Date]])</f>
        <v>4</v>
      </c>
      <c r="F708" s="12">
        <f>YEAR(SalesDataTable[[#This Row],[Order Date]])</f>
        <v>2026</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05">
      <c r="A709" s="2">
        <v>5148</v>
      </c>
      <c r="B709" s="3">
        <v>46142</v>
      </c>
      <c r="C709" s="12" t="str">
        <f>"Q"&amp; ROUNDUP(MONTH(SalesDataTable[[#This Row],[Order Date]])/3,0)</f>
        <v>Q2</v>
      </c>
      <c r="D709" s="3" t="str">
        <f>TEXT(SalesDataTable[[#This Row],[Order Date]],"MMM")</f>
        <v>Apr</v>
      </c>
      <c r="E709" s="15">
        <f>MONTH(SalesDataTable[[#This Row],[Order Date]])</f>
        <v>4</v>
      </c>
      <c r="F709" s="12">
        <f>YEAR(SalesDataTable[[#This Row],[Order Date]])</f>
        <v>2026</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05">
      <c r="A710" s="2">
        <v>534</v>
      </c>
      <c r="B710" s="3">
        <v>46143</v>
      </c>
      <c r="C710" s="12" t="str">
        <f>"Q"&amp; ROUNDUP(MONTH(SalesDataTable[[#This Row],[Order Date]])/3,0)</f>
        <v>Q2</v>
      </c>
      <c r="D710" s="3" t="str">
        <f>TEXT(SalesDataTable[[#This Row],[Order Date]],"MMM")</f>
        <v>May</v>
      </c>
      <c r="E710" s="15">
        <f>MONTH(SalesDataTable[[#This Row],[Order Date]])</f>
        <v>5</v>
      </c>
      <c r="F710" s="12">
        <f>YEAR(SalesDataTable[[#This Row],[Order Date]])</f>
        <v>2026</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05">
      <c r="A711" s="2">
        <v>551</v>
      </c>
      <c r="B711" s="3">
        <v>46143</v>
      </c>
      <c r="C711" s="12" t="str">
        <f>"Q"&amp; ROUNDUP(MONTH(SalesDataTable[[#This Row],[Order Date]])/3,0)</f>
        <v>Q2</v>
      </c>
      <c r="D711" s="3" t="str">
        <f>TEXT(SalesDataTable[[#This Row],[Order Date]],"MMM")</f>
        <v>May</v>
      </c>
      <c r="E711" s="15">
        <f>MONTH(SalesDataTable[[#This Row],[Order Date]])</f>
        <v>5</v>
      </c>
      <c r="F711" s="12">
        <f>YEAR(SalesDataTable[[#This Row],[Order Date]])</f>
        <v>2026</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05">
      <c r="A712" s="2">
        <v>2110</v>
      </c>
      <c r="B712" s="3">
        <v>46143</v>
      </c>
      <c r="C712" s="12" t="str">
        <f>"Q"&amp; ROUNDUP(MONTH(SalesDataTable[[#This Row],[Order Date]])/3,0)</f>
        <v>Q2</v>
      </c>
      <c r="D712" s="3" t="str">
        <f>TEXT(SalesDataTable[[#This Row],[Order Date]],"MMM")</f>
        <v>May</v>
      </c>
      <c r="E712" s="15">
        <f>MONTH(SalesDataTable[[#This Row],[Order Date]])</f>
        <v>5</v>
      </c>
      <c r="F712" s="12">
        <f>YEAR(SalesDataTable[[#This Row],[Order Date]])</f>
        <v>2026</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05">
      <c r="A713" s="2">
        <v>2217</v>
      </c>
      <c r="B713" s="3">
        <v>46143</v>
      </c>
      <c r="C713" s="12" t="str">
        <f>"Q"&amp; ROUNDUP(MONTH(SalesDataTable[[#This Row],[Order Date]])/3,0)</f>
        <v>Q2</v>
      </c>
      <c r="D713" s="3" t="str">
        <f>TEXT(SalesDataTable[[#This Row],[Order Date]],"MMM")</f>
        <v>May</v>
      </c>
      <c r="E713" s="15">
        <f>MONTH(SalesDataTable[[#This Row],[Order Date]])</f>
        <v>5</v>
      </c>
      <c r="F713" s="12">
        <f>YEAR(SalesDataTable[[#This Row],[Order Date]])</f>
        <v>2026</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05">
      <c r="A714" s="2">
        <v>2544</v>
      </c>
      <c r="B714" s="3">
        <v>46143</v>
      </c>
      <c r="C714" s="12" t="str">
        <f>"Q"&amp; ROUNDUP(MONTH(SalesDataTable[[#This Row],[Order Date]])/3,0)</f>
        <v>Q2</v>
      </c>
      <c r="D714" s="3" t="str">
        <f>TEXT(SalesDataTable[[#This Row],[Order Date]],"MMM")</f>
        <v>May</v>
      </c>
      <c r="E714" s="15">
        <f>MONTH(SalesDataTable[[#This Row],[Order Date]])</f>
        <v>5</v>
      </c>
      <c r="F714" s="12">
        <f>YEAR(SalesDataTable[[#This Row],[Order Date]])</f>
        <v>2026</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05">
      <c r="A715" s="2">
        <v>3678</v>
      </c>
      <c r="B715" s="3">
        <v>46143</v>
      </c>
      <c r="C715" s="12" t="str">
        <f>"Q"&amp; ROUNDUP(MONTH(SalesDataTable[[#This Row],[Order Date]])/3,0)</f>
        <v>Q2</v>
      </c>
      <c r="D715" s="3" t="str">
        <f>TEXT(SalesDataTable[[#This Row],[Order Date]],"MMM")</f>
        <v>May</v>
      </c>
      <c r="E715" s="15">
        <f>MONTH(SalesDataTable[[#This Row],[Order Date]])</f>
        <v>5</v>
      </c>
      <c r="F715" s="12">
        <f>YEAR(SalesDataTable[[#This Row],[Order Date]])</f>
        <v>2026</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05">
      <c r="A716" s="2">
        <v>3726</v>
      </c>
      <c r="B716" s="3">
        <v>46143</v>
      </c>
      <c r="C716" s="12" t="str">
        <f>"Q"&amp; ROUNDUP(MONTH(SalesDataTable[[#This Row],[Order Date]])/3,0)</f>
        <v>Q2</v>
      </c>
      <c r="D716" s="3" t="str">
        <f>TEXT(SalesDataTable[[#This Row],[Order Date]],"MMM")</f>
        <v>May</v>
      </c>
      <c r="E716" s="15">
        <f>MONTH(SalesDataTable[[#This Row],[Order Date]])</f>
        <v>5</v>
      </c>
      <c r="F716" s="12">
        <f>YEAR(SalesDataTable[[#This Row],[Order Date]])</f>
        <v>2026</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05">
      <c r="A717" s="2">
        <v>3897</v>
      </c>
      <c r="B717" s="3">
        <v>46143</v>
      </c>
      <c r="C717" s="12" t="str">
        <f>"Q"&amp; ROUNDUP(MONTH(SalesDataTable[[#This Row],[Order Date]])/3,0)</f>
        <v>Q2</v>
      </c>
      <c r="D717" s="3" t="str">
        <f>TEXT(SalesDataTable[[#This Row],[Order Date]],"MMM")</f>
        <v>May</v>
      </c>
      <c r="E717" s="15">
        <f>MONTH(SalesDataTable[[#This Row],[Order Date]])</f>
        <v>5</v>
      </c>
      <c r="F717" s="12">
        <f>YEAR(SalesDataTable[[#This Row],[Order Date]])</f>
        <v>2026</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05">
      <c r="A718" s="2">
        <v>1262</v>
      </c>
      <c r="B718" s="3">
        <v>46144</v>
      </c>
      <c r="C718" s="12" t="str">
        <f>"Q"&amp; ROUNDUP(MONTH(SalesDataTable[[#This Row],[Order Date]])/3,0)</f>
        <v>Q2</v>
      </c>
      <c r="D718" s="3" t="str">
        <f>TEXT(SalesDataTable[[#This Row],[Order Date]],"MMM")</f>
        <v>May</v>
      </c>
      <c r="E718" s="15">
        <f>MONTH(SalesDataTable[[#This Row],[Order Date]])</f>
        <v>5</v>
      </c>
      <c r="F718" s="12">
        <f>YEAR(SalesDataTable[[#This Row],[Order Date]])</f>
        <v>2026</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05">
      <c r="A719" s="2">
        <v>2657</v>
      </c>
      <c r="B719" s="3">
        <v>46144</v>
      </c>
      <c r="C719" s="12" t="str">
        <f>"Q"&amp; ROUNDUP(MONTH(SalesDataTable[[#This Row],[Order Date]])/3,0)</f>
        <v>Q2</v>
      </c>
      <c r="D719" s="3" t="str">
        <f>TEXT(SalesDataTable[[#This Row],[Order Date]],"MMM")</f>
        <v>May</v>
      </c>
      <c r="E719" s="15">
        <f>MONTH(SalesDataTable[[#This Row],[Order Date]])</f>
        <v>5</v>
      </c>
      <c r="F719" s="12">
        <f>YEAR(SalesDataTable[[#This Row],[Order Date]])</f>
        <v>2026</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05">
      <c r="A720" s="2">
        <v>3238</v>
      </c>
      <c r="B720" s="3">
        <v>46144</v>
      </c>
      <c r="C720" s="12" t="str">
        <f>"Q"&amp; ROUNDUP(MONTH(SalesDataTable[[#This Row],[Order Date]])/3,0)</f>
        <v>Q2</v>
      </c>
      <c r="D720" s="3" t="str">
        <f>TEXT(SalesDataTable[[#This Row],[Order Date]],"MMM")</f>
        <v>May</v>
      </c>
      <c r="E720" s="15">
        <f>MONTH(SalesDataTable[[#This Row],[Order Date]])</f>
        <v>5</v>
      </c>
      <c r="F720" s="12">
        <f>YEAR(SalesDataTable[[#This Row],[Order Date]])</f>
        <v>2026</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05">
      <c r="A721" s="2">
        <v>3607</v>
      </c>
      <c r="B721" s="3">
        <v>46144</v>
      </c>
      <c r="C721" s="12" t="str">
        <f>"Q"&amp; ROUNDUP(MONTH(SalesDataTable[[#This Row],[Order Date]])/3,0)</f>
        <v>Q2</v>
      </c>
      <c r="D721" s="3" t="str">
        <f>TEXT(SalesDataTable[[#This Row],[Order Date]],"MMM")</f>
        <v>May</v>
      </c>
      <c r="E721" s="15">
        <f>MONTH(SalesDataTable[[#This Row],[Order Date]])</f>
        <v>5</v>
      </c>
      <c r="F721" s="12">
        <f>YEAR(SalesDataTable[[#This Row],[Order Date]])</f>
        <v>2026</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05">
      <c r="A722" s="2">
        <v>5070</v>
      </c>
      <c r="B722" s="3">
        <v>46144</v>
      </c>
      <c r="C722" s="12" t="str">
        <f>"Q"&amp; ROUNDUP(MONTH(SalesDataTable[[#This Row],[Order Date]])/3,0)</f>
        <v>Q2</v>
      </c>
      <c r="D722" s="3" t="str">
        <f>TEXT(SalesDataTable[[#This Row],[Order Date]],"MMM")</f>
        <v>May</v>
      </c>
      <c r="E722" s="15">
        <f>MONTH(SalesDataTable[[#This Row],[Order Date]])</f>
        <v>5</v>
      </c>
      <c r="F722" s="12">
        <f>YEAR(SalesDataTable[[#This Row],[Order Date]])</f>
        <v>2026</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05">
      <c r="A723" s="2">
        <v>5171</v>
      </c>
      <c r="B723" s="3">
        <v>46144</v>
      </c>
      <c r="C723" s="12" t="str">
        <f>"Q"&amp; ROUNDUP(MONTH(SalesDataTable[[#This Row],[Order Date]])/3,0)</f>
        <v>Q2</v>
      </c>
      <c r="D723" s="3" t="str">
        <f>TEXT(SalesDataTable[[#This Row],[Order Date]],"MMM")</f>
        <v>May</v>
      </c>
      <c r="E723" s="15">
        <f>MONTH(SalesDataTable[[#This Row],[Order Date]])</f>
        <v>5</v>
      </c>
      <c r="F723" s="12">
        <f>YEAR(SalesDataTable[[#This Row],[Order Date]])</f>
        <v>2026</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05">
      <c r="A724" s="2">
        <v>617</v>
      </c>
      <c r="B724" s="3">
        <v>46145</v>
      </c>
      <c r="C724" s="12" t="str">
        <f>"Q"&amp; ROUNDUP(MONTH(SalesDataTable[[#This Row],[Order Date]])/3,0)</f>
        <v>Q2</v>
      </c>
      <c r="D724" s="3" t="str">
        <f>TEXT(SalesDataTable[[#This Row],[Order Date]],"MMM")</f>
        <v>May</v>
      </c>
      <c r="E724" s="15">
        <f>MONTH(SalesDataTable[[#This Row],[Order Date]])</f>
        <v>5</v>
      </c>
      <c r="F724" s="12">
        <f>YEAR(SalesDataTable[[#This Row],[Order Date]])</f>
        <v>2026</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05">
      <c r="A725" s="2">
        <v>849</v>
      </c>
      <c r="B725" s="3">
        <v>46145</v>
      </c>
      <c r="C725" s="12" t="str">
        <f>"Q"&amp; ROUNDUP(MONTH(SalesDataTable[[#This Row],[Order Date]])/3,0)</f>
        <v>Q2</v>
      </c>
      <c r="D725" s="3" t="str">
        <f>TEXT(SalesDataTable[[#This Row],[Order Date]],"MMM")</f>
        <v>May</v>
      </c>
      <c r="E725" s="15">
        <f>MONTH(SalesDataTable[[#This Row],[Order Date]])</f>
        <v>5</v>
      </c>
      <c r="F725" s="12">
        <f>YEAR(SalesDataTable[[#This Row],[Order Date]])</f>
        <v>2026</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05">
      <c r="A726" s="2">
        <v>956</v>
      </c>
      <c r="B726" s="3">
        <v>46145</v>
      </c>
      <c r="C726" s="12" t="str">
        <f>"Q"&amp; ROUNDUP(MONTH(SalesDataTable[[#This Row],[Order Date]])/3,0)</f>
        <v>Q2</v>
      </c>
      <c r="D726" s="3" t="str">
        <f>TEXT(SalesDataTable[[#This Row],[Order Date]],"MMM")</f>
        <v>May</v>
      </c>
      <c r="E726" s="15">
        <f>MONTH(SalesDataTable[[#This Row],[Order Date]])</f>
        <v>5</v>
      </c>
      <c r="F726" s="12">
        <f>YEAR(SalesDataTable[[#This Row],[Order Date]])</f>
        <v>2026</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05">
      <c r="A727" s="2">
        <v>1896</v>
      </c>
      <c r="B727" s="3">
        <v>46145</v>
      </c>
      <c r="C727" s="12" t="str">
        <f>"Q"&amp; ROUNDUP(MONTH(SalesDataTable[[#This Row],[Order Date]])/3,0)</f>
        <v>Q2</v>
      </c>
      <c r="D727" s="3" t="str">
        <f>TEXT(SalesDataTable[[#This Row],[Order Date]],"MMM")</f>
        <v>May</v>
      </c>
      <c r="E727" s="15">
        <f>MONTH(SalesDataTable[[#This Row],[Order Date]])</f>
        <v>5</v>
      </c>
      <c r="F727" s="12">
        <f>YEAR(SalesDataTable[[#This Row],[Order Date]])</f>
        <v>2026</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05">
      <c r="A728" s="2">
        <v>2317</v>
      </c>
      <c r="B728" s="3">
        <v>46145</v>
      </c>
      <c r="C728" s="12" t="str">
        <f>"Q"&amp; ROUNDUP(MONTH(SalesDataTable[[#This Row],[Order Date]])/3,0)</f>
        <v>Q2</v>
      </c>
      <c r="D728" s="3" t="str">
        <f>TEXT(SalesDataTable[[#This Row],[Order Date]],"MMM")</f>
        <v>May</v>
      </c>
      <c r="E728" s="15">
        <f>MONTH(SalesDataTable[[#This Row],[Order Date]])</f>
        <v>5</v>
      </c>
      <c r="F728" s="12">
        <f>YEAR(SalesDataTable[[#This Row],[Order Date]])</f>
        <v>2026</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05">
      <c r="A729" s="2">
        <v>2542</v>
      </c>
      <c r="B729" s="3">
        <v>46145</v>
      </c>
      <c r="C729" s="12" t="str">
        <f>"Q"&amp; ROUNDUP(MONTH(SalesDataTable[[#This Row],[Order Date]])/3,0)</f>
        <v>Q2</v>
      </c>
      <c r="D729" s="3" t="str">
        <f>TEXT(SalesDataTable[[#This Row],[Order Date]],"MMM")</f>
        <v>May</v>
      </c>
      <c r="E729" s="15">
        <f>MONTH(SalesDataTable[[#This Row],[Order Date]])</f>
        <v>5</v>
      </c>
      <c r="F729" s="12">
        <f>YEAR(SalesDataTable[[#This Row],[Order Date]])</f>
        <v>2026</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05">
      <c r="A730" s="2">
        <v>4535</v>
      </c>
      <c r="B730" s="3">
        <v>46145</v>
      </c>
      <c r="C730" s="12" t="str">
        <f>"Q"&amp; ROUNDUP(MONTH(SalesDataTable[[#This Row],[Order Date]])/3,0)</f>
        <v>Q2</v>
      </c>
      <c r="D730" s="3" t="str">
        <f>TEXT(SalesDataTable[[#This Row],[Order Date]],"MMM")</f>
        <v>May</v>
      </c>
      <c r="E730" s="15">
        <f>MONTH(SalesDataTable[[#This Row],[Order Date]])</f>
        <v>5</v>
      </c>
      <c r="F730" s="12">
        <f>YEAR(SalesDataTable[[#This Row],[Order Date]])</f>
        <v>2026</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05">
      <c r="A731" s="2">
        <v>4988</v>
      </c>
      <c r="B731" s="3">
        <v>46145</v>
      </c>
      <c r="C731" s="12" t="str">
        <f>"Q"&amp; ROUNDUP(MONTH(SalesDataTable[[#This Row],[Order Date]])/3,0)</f>
        <v>Q2</v>
      </c>
      <c r="D731" s="3" t="str">
        <f>TEXT(SalesDataTable[[#This Row],[Order Date]],"MMM")</f>
        <v>May</v>
      </c>
      <c r="E731" s="15">
        <f>MONTH(SalesDataTable[[#This Row],[Order Date]])</f>
        <v>5</v>
      </c>
      <c r="F731" s="12">
        <f>YEAR(SalesDataTable[[#This Row],[Order Date]])</f>
        <v>2026</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05">
      <c r="A732" s="2">
        <v>253</v>
      </c>
      <c r="B732" s="3">
        <v>46146</v>
      </c>
      <c r="C732" s="12" t="str">
        <f>"Q"&amp; ROUNDUP(MONTH(SalesDataTable[[#This Row],[Order Date]])/3,0)</f>
        <v>Q2</v>
      </c>
      <c r="D732" s="3" t="str">
        <f>TEXT(SalesDataTable[[#This Row],[Order Date]],"MMM")</f>
        <v>May</v>
      </c>
      <c r="E732" s="15">
        <f>MONTH(SalesDataTable[[#This Row],[Order Date]])</f>
        <v>5</v>
      </c>
      <c r="F732" s="12">
        <f>YEAR(SalesDataTable[[#This Row],[Order Date]])</f>
        <v>2026</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05">
      <c r="A733" s="2">
        <v>1743</v>
      </c>
      <c r="B733" s="3">
        <v>46146</v>
      </c>
      <c r="C733" s="12" t="str">
        <f>"Q"&amp; ROUNDUP(MONTH(SalesDataTable[[#This Row],[Order Date]])/3,0)</f>
        <v>Q2</v>
      </c>
      <c r="D733" s="3" t="str">
        <f>TEXT(SalesDataTable[[#This Row],[Order Date]],"MMM")</f>
        <v>May</v>
      </c>
      <c r="E733" s="15">
        <f>MONTH(SalesDataTable[[#This Row],[Order Date]])</f>
        <v>5</v>
      </c>
      <c r="F733" s="12">
        <f>YEAR(SalesDataTable[[#This Row],[Order Date]])</f>
        <v>2026</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05">
      <c r="A734" s="2">
        <v>1801</v>
      </c>
      <c r="B734" s="3">
        <v>46146</v>
      </c>
      <c r="C734" s="12" t="str">
        <f>"Q"&amp; ROUNDUP(MONTH(SalesDataTable[[#This Row],[Order Date]])/3,0)</f>
        <v>Q2</v>
      </c>
      <c r="D734" s="3" t="str">
        <f>TEXT(SalesDataTable[[#This Row],[Order Date]],"MMM")</f>
        <v>May</v>
      </c>
      <c r="E734" s="15">
        <f>MONTH(SalesDataTable[[#This Row],[Order Date]])</f>
        <v>5</v>
      </c>
      <c r="F734" s="12">
        <f>YEAR(SalesDataTable[[#This Row],[Order Date]])</f>
        <v>2026</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05">
      <c r="A735" s="2">
        <v>2511</v>
      </c>
      <c r="B735" s="3">
        <v>46146</v>
      </c>
      <c r="C735" s="12" t="str">
        <f>"Q"&amp; ROUNDUP(MONTH(SalesDataTable[[#This Row],[Order Date]])/3,0)</f>
        <v>Q2</v>
      </c>
      <c r="D735" s="3" t="str">
        <f>TEXT(SalesDataTable[[#This Row],[Order Date]],"MMM")</f>
        <v>May</v>
      </c>
      <c r="E735" s="15">
        <f>MONTH(SalesDataTable[[#This Row],[Order Date]])</f>
        <v>5</v>
      </c>
      <c r="F735" s="12">
        <f>YEAR(SalesDataTable[[#This Row],[Order Date]])</f>
        <v>2026</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05">
      <c r="A736" s="2">
        <v>3186</v>
      </c>
      <c r="B736" s="3">
        <v>46146</v>
      </c>
      <c r="C736" s="12" t="str">
        <f>"Q"&amp; ROUNDUP(MONTH(SalesDataTable[[#This Row],[Order Date]])/3,0)</f>
        <v>Q2</v>
      </c>
      <c r="D736" s="3" t="str">
        <f>TEXT(SalesDataTable[[#This Row],[Order Date]],"MMM")</f>
        <v>May</v>
      </c>
      <c r="E736" s="15">
        <f>MONTH(SalesDataTable[[#This Row],[Order Date]])</f>
        <v>5</v>
      </c>
      <c r="F736" s="12">
        <f>YEAR(SalesDataTable[[#This Row],[Order Date]])</f>
        <v>2026</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05">
      <c r="A737" s="2">
        <v>3378</v>
      </c>
      <c r="B737" s="3">
        <v>46146</v>
      </c>
      <c r="C737" s="12" t="str">
        <f>"Q"&amp; ROUNDUP(MONTH(SalesDataTable[[#This Row],[Order Date]])/3,0)</f>
        <v>Q2</v>
      </c>
      <c r="D737" s="3" t="str">
        <f>TEXT(SalesDataTable[[#This Row],[Order Date]],"MMM")</f>
        <v>May</v>
      </c>
      <c r="E737" s="15">
        <f>MONTH(SalesDataTable[[#This Row],[Order Date]])</f>
        <v>5</v>
      </c>
      <c r="F737" s="12">
        <f>YEAR(SalesDataTable[[#This Row],[Order Date]])</f>
        <v>2026</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05">
      <c r="A738" s="2">
        <v>4255</v>
      </c>
      <c r="B738" s="3">
        <v>46146</v>
      </c>
      <c r="C738" s="12" t="str">
        <f>"Q"&amp; ROUNDUP(MONTH(SalesDataTable[[#This Row],[Order Date]])/3,0)</f>
        <v>Q2</v>
      </c>
      <c r="D738" s="3" t="str">
        <f>TEXT(SalesDataTable[[#This Row],[Order Date]],"MMM")</f>
        <v>May</v>
      </c>
      <c r="E738" s="15">
        <f>MONTH(SalesDataTable[[#This Row],[Order Date]])</f>
        <v>5</v>
      </c>
      <c r="F738" s="12">
        <f>YEAR(SalesDataTable[[#This Row],[Order Date]])</f>
        <v>2026</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05">
      <c r="A739" s="2">
        <v>4587</v>
      </c>
      <c r="B739" s="3">
        <v>46146</v>
      </c>
      <c r="C739" s="12" t="str">
        <f>"Q"&amp; ROUNDUP(MONTH(SalesDataTable[[#This Row],[Order Date]])/3,0)</f>
        <v>Q2</v>
      </c>
      <c r="D739" s="3" t="str">
        <f>TEXT(SalesDataTable[[#This Row],[Order Date]],"MMM")</f>
        <v>May</v>
      </c>
      <c r="E739" s="15">
        <f>MONTH(SalesDataTable[[#This Row],[Order Date]])</f>
        <v>5</v>
      </c>
      <c r="F739" s="12">
        <f>YEAR(SalesDataTable[[#This Row],[Order Date]])</f>
        <v>2026</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05">
      <c r="A740" s="2">
        <v>830</v>
      </c>
      <c r="B740" s="3">
        <v>46147</v>
      </c>
      <c r="C740" s="12" t="str">
        <f>"Q"&amp; ROUNDUP(MONTH(SalesDataTable[[#This Row],[Order Date]])/3,0)</f>
        <v>Q2</v>
      </c>
      <c r="D740" s="3" t="str">
        <f>TEXT(SalesDataTable[[#This Row],[Order Date]],"MMM")</f>
        <v>May</v>
      </c>
      <c r="E740" s="15">
        <f>MONTH(SalesDataTable[[#This Row],[Order Date]])</f>
        <v>5</v>
      </c>
      <c r="F740" s="12">
        <f>YEAR(SalesDataTable[[#This Row],[Order Date]])</f>
        <v>2026</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05">
      <c r="A741" s="2">
        <v>4320</v>
      </c>
      <c r="B741" s="3">
        <v>46147</v>
      </c>
      <c r="C741" s="12" t="str">
        <f>"Q"&amp; ROUNDUP(MONTH(SalesDataTable[[#This Row],[Order Date]])/3,0)</f>
        <v>Q2</v>
      </c>
      <c r="D741" s="3" t="str">
        <f>TEXT(SalesDataTable[[#This Row],[Order Date]],"MMM")</f>
        <v>May</v>
      </c>
      <c r="E741" s="15">
        <f>MONTH(SalesDataTable[[#This Row],[Order Date]])</f>
        <v>5</v>
      </c>
      <c r="F741" s="12">
        <f>YEAR(SalesDataTable[[#This Row],[Order Date]])</f>
        <v>2026</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05">
      <c r="A742" s="2">
        <v>4386</v>
      </c>
      <c r="B742" s="3">
        <v>46147</v>
      </c>
      <c r="C742" s="12" t="str">
        <f>"Q"&amp; ROUNDUP(MONTH(SalesDataTable[[#This Row],[Order Date]])/3,0)</f>
        <v>Q2</v>
      </c>
      <c r="D742" s="3" t="str">
        <f>TEXT(SalesDataTable[[#This Row],[Order Date]],"MMM")</f>
        <v>May</v>
      </c>
      <c r="E742" s="15">
        <f>MONTH(SalesDataTable[[#This Row],[Order Date]])</f>
        <v>5</v>
      </c>
      <c r="F742" s="12">
        <f>YEAR(SalesDataTable[[#This Row],[Order Date]])</f>
        <v>2026</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05">
      <c r="A743" s="2">
        <v>4602</v>
      </c>
      <c r="B743" s="3">
        <v>46147</v>
      </c>
      <c r="C743" s="12" t="str">
        <f>"Q"&amp; ROUNDUP(MONTH(SalesDataTable[[#This Row],[Order Date]])/3,0)</f>
        <v>Q2</v>
      </c>
      <c r="D743" s="3" t="str">
        <f>TEXT(SalesDataTable[[#This Row],[Order Date]],"MMM")</f>
        <v>May</v>
      </c>
      <c r="E743" s="15">
        <f>MONTH(SalesDataTable[[#This Row],[Order Date]])</f>
        <v>5</v>
      </c>
      <c r="F743" s="12">
        <f>YEAR(SalesDataTable[[#This Row],[Order Date]])</f>
        <v>2026</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05">
      <c r="A744" s="2">
        <v>5190</v>
      </c>
      <c r="B744" s="3">
        <v>46147</v>
      </c>
      <c r="C744" s="12" t="str">
        <f>"Q"&amp; ROUNDUP(MONTH(SalesDataTable[[#This Row],[Order Date]])/3,0)</f>
        <v>Q2</v>
      </c>
      <c r="D744" s="3" t="str">
        <f>TEXT(SalesDataTable[[#This Row],[Order Date]],"MMM")</f>
        <v>May</v>
      </c>
      <c r="E744" s="15">
        <f>MONTH(SalesDataTable[[#This Row],[Order Date]])</f>
        <v>5</v>
      </c>
      <c r="F744" s="12">
        <f>YEAR(SalesDataTable[[#This Row],[Order Date]])</f>
        <v>2026</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05">
      <c r="A745" s="2">
        <v>393</v>
      </c>
      <c r="B745" s="3">
        <v>46148</v>
      </c>
      <c r="C745" s="12" t="str">
        <f>"Q"&amp; ROUNDUP(MONTH(SalesDataTable[[#This Row],[Order Date]])/3,0)</f>
        <v>Q2</v>
      </c>
      <c r="D745" s="3" t="str">
        <f>TEXT(SalesDataTable[[#This Row],[Order Date]],"MMM")</f>
        <v>May</v>
      </c>
      <c r="E745" s="15">
        <f>MONTH(SalesDataTable[[#This Row],[Order Date]])</f>
        <v>5</v>
      </c>
      <c r="F745" s="12">
        <f>YEAR(SalesDataTable[[#This Row],[Order Date]])</f>
        <v>2026</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05">
      <c r="A746" s="2">
        <v>812</v>
      </c>
      <c r="B746" s="3">
        <v>46148</v>
      </c>
      <c r="C746" s="12" t="str">
        <f>"Q"&amp; ROUNDUP(MONTH(SalesDataTable[[#This Row],[Order Date]])/3,0)</f>
        <v>Q2</v>
      </c>
      <c r="D746" s="3" t="str">
        <f>TEXT(SalesDataTable[[#This Row],[Order Date]],"MMM")</f>
        <v>May</v>
      </c>
      <c r="E746" s="15">
        <f>MONTH(SalesDataTable[[#This Row],[Order Date]])</f>
        <v>5</v>
      </c>
      <c r="F746" s="12">
        <f>YEAR(SalesDataTable[[#This Row],[Order Date]])</f>
        <v>2026</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05">
      <c r="A747" s="2">
        <v>1297</v>
      </c>
      <c r="B747" s="3">
        <v>46148</v>
      </c>
      <c r="C747" s="12" t="str">
        <f>"Q"&amp; ROUNDUP(MONTH(SalesDataTable[[#This Row],[Order Date]])/3,0)</f>
        <v>Q2</v>
      </c>
      <c r="D747" s="3" t="str">
        <f>TEXT(SalesDataTable[[#This Row],[Order Date]],"MMM")</f>
        <v>May</v>
      </c>
      <c r="E747" s="15">
        <f>MONTH(SalesDataTable[[#This Row],[Order Date]])</f>
        <v>5</v>
      </c>
      <c r="F747" s="12">
        <f>YEAR(SalesDataTable[[#This Row],[Order Date]])</f>
        <v>2026</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05">
      <c r="A748" s="2">
        <v>1574</v>
      </c>
      <c r="B748" s="3">
        <v>46148</v>
      </c>
      <c r="C748" s="12" t="str">
        <f>"Q"&amp; ROUNDUP(MONTH(SalesDataTable[[#This Row],[Order Date]])/3,0)</f>
        <v>Q2</v>
      </c>
      <c r="D748" s="3" t="str">
        <f>TEXT(SalesDataTable[[#This Row],[Order Date]],"MMM")</f>
        <v>May</v>
      </c>
      <c r="E748" s="15">
        <f>MONTH(SalesDataTable[[#This Row],[Order Date]])</f>
        <v>5</v>
      </c>
      <c r="F748" s="12">
        <f>YEAR(SalesDataTable[[#This Row],[Order Date]])</f>
        <v>2026</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05">
      <c r="A749" s="2">
        <v>3060</v>
      </c>
      <c r="B749" s="3">
        <v>46148</v>
      </c>
      <c r="C749" s="12" t="str">
        <f>"Q"&amp; ROUNDUP(MONTH(SalesDataTable[[#This Row],[Order Date]])/3,0)</f>
        <v>Q2</v>
      </c>
      <c r="D749" s="3" t="str">
        <f>TEXT(SalesDataTable[[#This Row],[Order Date]],"MMM")</f>
        <v>May</v>
      </c>
      <c r="E749" s="15">
        <f>MONTH(SalesDataTable[[#This Row],[Order Date]])</f>
        <v>5</v>
      </c>
      <c r="F749" s="12">
        <f>YEAR(SalesDataTable[[#This Row],[Order Date]])</f>
        <v>2026</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05">
      <c r="A750" s="2">
        <v>3490</v>
      </c>
      <c r="B750" s="3">
        <v>46148</v>
      </c>
      <c r="C750" s="12" t="str">
        <f>"Q"&amp; ROUNDUP(MONTH(SalesDataTable[[#This Row],[Order Date]])/3,0)</f>
        <v>Q2</v>
      </c>
      <c r="D750" s="3" t="str">
        <f>TEXT(SalesDataTable[[#This Row],[Order Date]],"MMM")</f>
        <v>May</v>
      </c>
      <c r="E750" s="15">
        <f>MONTH(SalesDataTable[[#This Row],[Order Date]])</f>
        <v>5</v>
      </c>
      <c r="F750" s="12">
        <f>YEAR(SalesDataTable[[#This Row],[Order Date]])</f>
        <v>2026</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05">
      <c r="A751" s="2">
        <v>3654</v>
      </c>
      <c r="B751" s="3">
        <v>46148</v>
      </c>
      <c r="C751" s="12" t="str">
        <f>"Q"&amp; ROUNDUP(MONTH(SalesDataTable[[#This Row],[Order Date]])/3,0)</f>
        <v>Q2</v>
      </c>
      <c r="D751" s="3" t="str">
        <f>TEXT(SalesDataTable[[#This Row],[Order Date]],"MMM")</f>
        <v>May</v>
      </c>
      <c r="E751" s="15">
        <f>MONTH(SalesDataTable[[#This Row],[Order Date]])</f>
        <v>5</v>
      </c>
      <c r="F751" s="12">
        <f>YEAR(SalesDataTable[[#This Row],[Order Date]])</f>
        <v>2026</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05">
      <c r="A752" s="2">
        <v>4209</v>
      </c>
      <c r="B752" s="3">
        <v>46148</v>
      </c>
      <c r="C752" s="12" t="str">
        <f>"Q"&amp; ROUNDUP(MONTH(SalesDataTable[[#This Row],[Order Date]])/3,0)</f>
        <v>Q2</v>
      </c>
      <c r="D752" s="3" t="str">
        <f>TEXT(SalesDataTable[[#This Row],[Order Date]],"MMM")</f>
        <v>May</v>
      </c>
      <c r="E752" s="15">
        <f>MONTH(SalesDataTable[[#This Row],[Order Date]])</f>
        <v>5</v>
      </c>
      <c r="F752" s="12">
        <f>YEAR(SalesDataTable[[#This Row],[Order Date]])</f>
        <v>2026</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05">
      <c r="A753" s="2">
        <v>4227</v>
      </c>
      <c r="B753" s="3">
        <v>46148</v>
      </c>
      <c r="C753" s="12" t="str">
        <f>"Q"&amp; ROUNDUP(MONTH(SalesDataTable[[#This Row],[Order Date]])/3,0)</f>
        <v>Q2</v>
      </c>
      <c r="D753" s="3" t="str">
        <f>TEXT(SalesDataTable[[#This Row],[Order Date]],"MMM")</f>
        <v>May</v>
      </c>
      <c r="E753" s="15">
        <f>MONTH(SalesDataTable[[#This Row],[Order Date]])</f>
        <v>5</v>
      </c>
      <c r="F753" s="12">
        <f>YEAR(SalesDataTable[[#This Row],[Order Date]])</f>
        <v>2026</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05">
      <c r="A754" s="2">
        <v>4247</v>
      </c>
      <c r="B754" s="3">
        <v>46148</v>
      </c>
      <c r="C754" s="12" t="str">
        <f>"Q"&amp; ROUNDUP(MONTH(SalesDataTable[[#This Row],[Order Date]])/3,0)</f>
        <v>Q2</v>
      </c>
      <c r="D754" s="3" t="str">
        <f>TEXT(SalesDataTable[[#This Row],[Order Date]],"MMM")</f>
        <v>May</v>
      </c>
      <c r="E754" s="15">
        <f>MONTH(SalesDataTable[[#This Row],[Order Date]])</f>
        <v>5</v>
      </c>
      <c r="F754" s="12">
        <f>YEAR(SalesDataTable[[#This Row],[Order Date]])</f>
        <v>2026</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05">
      <c r="A755" s="2">
        <v>5196</v>
      </c>
      <c r="B755" s="3">
        <v>46148</v>
      </c>
      <c r="C755" s="12" t="str">
        <f>"Q"&amp; ROUNDUP(MONTH(SalesDataTable[[#This Row],[Order Date]])/3,0)</f>
        <v>Q2</v>
      </c>
      <c r="D755" s="3" t="str">
        <f>TEXT(SalesDataTable[[#This Row],[Order Date]],"MMM")</f>
        <v>May</v>
      </c>
      <c r="E755" s="15">
        <f>MONTH(SalesDataTable[[#This Row],[Order Date]])</f>
        <v>5</v>
      </c>
      <c r="F755" s="12">
        <f>YEAR(SalesDataTable[[#This Row],[Order Date]])</f>
        <v>2026</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05">
      <c r="A756" s="2">
        <v>400</v>
      </c>
      <c r="B756" s="3">
        <v>46149</v>
      </c>
      <c r="C756" s="12" t="str">
        <f>"Q"&amp; ROUNDUP(MONTH(SalesDataTable[[#This Row],[Order Date]])/3,0)</f>
        <v>Q2</v>
      </c>
      <c r="D756" s="3" t="str">
        <f>TEXT(SalesDataTable[[#This Row],[Order Date]],"MMM")</f>
        <v>May</v>
      </c>
      <c r="E756" s="15">
        <f>MONTH(SalesDataTable[[#This Row],[Order Date]])</f>
        <v>5</v>
      </c>
      <c r="F756" s="12">
        <f>YEAR(SalesDataTable[[#This Row],[Order Date]])</f>
        <v>2026</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05">
      <c r="A757" s="2">
        <v>829</v>
      </c>
      <c r="B757" s="3">
        <v>46149</v>
      </c>
      <c r="C757" s="12" t="str">
        <f>"Q"&amp; ROUNDUP(MONTH(SalesDataTable[[#This Row],[Order Date]])/3,0)</f>
        <v>Q2</v>
      </c>
      <c r="D757" s="3" t="str">
        <f>TEXT(SalesDataTable[[#This Row],[Order Date]],"MMM")</f>
        <v>May</v>
      </c>
      <c r="E757" s="15">
        <f>MONTH(SalesDataTable[[#This Row],[Order Date]])</f>
        <v>5</v>
      </c>
      <c r="F757" s="12">
        <f>YEAR(SalesDataTable[[#This Row],[Order Date]])</f>
        <v>2026</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05">
      <c r="A758" s="2">
        <v>1236</v>
      </c>
      <c r="B758" s="3">
        <v>46149</v>
      </c>
      <c r="C758" s="12" t="str">
        <f>"Q"&amp; ROUNDUP(MONTH(SalesDataTable[[#This Row],[Order Date]])/3,0)</f>
        <v>Q2</v>
      </c>
      <c r="D758" s="3" t="str">
        <f>TEXT(SalesDataTable[[#This Row],[Order Date]],"MMM")</f>
        <v>May</v>
      </c>
      <c r="E758" s="15">
        <f>MONTH(SalesDataTable[[#This Row],[Order Date]])</f>
        <v>5</v>
      </c>
      <c r="F758" s="12">
        <f>YEAR(SalesDataTable[[#This Row],[Order Date]])</f>
        <v>2026</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05">
      <c r="A759" s="2">
        <v>1364</v>
      </c>
      <c r="B759" s="3">
        <v>46149</v>
      </c>
      <c r="C759" s="12" t="str">
        <f>"Q"&amp; ROUNDUP(MONTH(SalesDataTable[[#This Row],[Order Date]])/3,0)</f>
        <v>Q2</v>
      </c>
      <c r="D759" s="3" t="str">
        <f>TEXT(SalesDataTable[[#This Row],[Order Date]],"MMM")</f>
        <v>May</v>
      </c>
      <c r="E759" s="15">
        <f>MONTH(SalesDataTable[[#This Row],[Order Date]])</f>
        <v>5</v>
      </c>
      <c r="F759" s="12">
        <f>YEAR(SalesDataTable[[#This Row],[Order Date]])</f>
        <v>2026</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05">
      <c r="A760" s="2">
        <v>2105</v>
      </c>
      <c r="B760" s="3">
        <v>46149</v>
      </c>
      <c r="C760" s="12" t="str">
        <f>"Q"&amp; ROUNDUP(MONTH(SalesDataTable[[#This Row],[Order Date]])/3,0)</f>
        <v>Q2</v>
      </c>
      <c r="D760" s="3" t="str">
        <f>TEXT(SalesDataTable[[#This Row],[Order Date]],"MMM")</f>
        <v>May</v>
      </c>
      <c r="E760" s="15">
        <f>MONTH(SalesDataTable[[#This Row],[Order Date]])</f>
        <v>5</v>
      </c>
      <c r="F760" s="12">
        <f>YEAR(SalesDataTable[[#This Row],[Order Date]])</f>
        <v>2026</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05">
      <c r="A761" s="2">
        <v>4706</v>
      </c>
      <c r="B761" s="3">
        <v>46149</v>
      </c>
      <c r="C761" s="12" t="str">
        <f>"Q"&amp; ROUNDUP(MONTH(SalesDataTable[[#This Row],[Order Date]])/3,0)</f>
        <v>Q2</v>
      </c>
      <c r="D761" s="3" t="str">
        <f>TEXT(SalesDataTable[[#This Row],[Order Date]],"MMM")</f>
        <v>May</v>
      </c>
      <c r="E761" s="15">
        <f>MONTH(SalesDataTable[[#This Row],[Order Date]])</f>
        <v>5</v>
      </c>
      <c r="F761" s="12">
        <f>YEAR(SalesDataTable[[#This Row],[Order Date]])</f>
        <v>2026</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05">
      <c r="A762" s="2">
        <v>68</v>
      </c>
      <c r="B762" s="3">
        <v>46150</v>
      </c>
      <c r="C762" s="12" t="str">
        <f>"Q"&amp; ROUNDUP(MONTH(SalesDataTable[[#This Row],[Order Date]])/3,0)</f>
        <v>Q2</v>
      </c>
      <c r="D762" s="3" t="str">
        <f>TEXT(SalesDataTable[[#This Row],[Order Date]],"MMM")</f>
        <v>May</v>
      </c>
      <c r="E762" s="15">
        <f>MONTH(SalesDataTable[[#This Row],[Order Date]])</f>
        <v>5</v>
      </c>
      <c r="F762" s="12">
        <f>YEAR(SalesDataTable[[#This Row],[Order Date]])</f>
        <v>2026</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05">
      <c r="A763" s="2">
        <v>1352</v>
      </c>
      <c r="B763" s="3">
        <v>46150</v>
      </c>
      <c r="C763" s="12" t="str">
        <f>"Q"&amp; ROUNDUP(MONTH(SalesDataTable[[#This Row],[Order Date]])/3,0)</f>
        <v>Q2</v>
      </c>
      <c r="D763" s="3" t="str">
        <f>TEXT(SalesDataTable[[#This Row],[Order Date]],"MMM")</f>
        <v>May</v>
      </c>
      <c r="E763" s="15">
        <f>MONTH(SalesDataTable[[#This Row],[Order Date]])</f>
        <v>5</v>
      </c>
      <c r="F763" s="12">
        <f>YEAR(SalesDataTable[[#This Row],[Order Date]])</f>
        <v>2026</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05">
      <c r="A764" s="2">
        <v>2526</v>
      </c>
      <c r="B764" s="3">
        <v>46150</v>
      </c>
      <c r="C764" s="12" t="str">
        <f>"Q"&amp; ROUNDUP(MONTH(SalesDataTable[[#This Row],[Order Date]])/3,0)</f>
        <v>Q2</v>
      </c>
      <c r="D764" s="3" t="str">
        <f>TEXT(SalesDataTable[[#This Row],[Order Date]],"MMM")</f>
        <v>May</v>
      </c>
      <c r="E764" s="15">
        <f>MONTH(SalesDataTable[[#This Row],[Order Date]])</f>
        <v>5</v>
      </c>
      <c r="F764" s="12">
        <f>YEAR(SalesDataTable[[#This Row],[Order Date]])</f>
        <v>2026</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05">
      <c r="A765" s="2">
        <v>3298</v>
      </c>
      <c r="B765" s="3">
        <v>46150</v>
      </c>
      <c r="C765" s="12" t="str">
        <f>"Q"&amp; ROUNDUP(MONTH(SalesDataTable[[#This Row],[Order Date]])/3,0)</f>
        <v>Q2</v>
      </c>
      <c r="D765" s="3" t="str">
        <f>TEXT(SalesDataTable[[#This Row],[Order Date]],"MMM")</f>
        <v>May</v>
      </c>
      <c r="E765" s="15">
        <f>MONTH(SalesDataTable[[#This Row],[Order Date]])</f>
        <v>5</v>
      </c>
      <c r="F765" s="12">
        <f>YEAR(SalesDataTable[[#This Row],[Order Date]])</f>
        <v>2026</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05">
      <c r="A766" s="2">
        <v>3510</v>
      </c>
      <c r="B766" s="3">
        <v>46150</v>
      </c>
      <c r="C766" s="12" t="str">
        <f>"Q"&amp; ROUNDUP(MONTH(SalesDataTable[[#This Row],[Order Date]])/3,0)</f>
        <v>Q2</v>
      </c>
      <c r="D766" s="3" t="str">
        <f>TEXT(SalesDataTable[[#This Row],[Order Date]],"MMM")</f>
        <v>May</v>
      </c>
      <c r="E766" s="15">
        <f>MONTH(SalesDataTable[[#This Row],[Order Date]])</f>
        <v>5</v>
      </c>
      <c r="F766" s="12">
        <f>YEAR(SalesDataTable[[#This Row],[Order Date]])</f>
        <v>2026</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05">
      <c r="A767" s="2">
        <v>3638</v>
      </c>
      <c r="B767" s="3">
        <v>46150</v>
      </c>
      <c r="C767" s="12" t="str">
        <f>"Q"&amp; ROUNDUP(MONTH(SalesDataTable[[#This Row],[Order Date]])/3,0)</f>
        <v>Q2</v>
      </c>
      <c r="D767" s="3" t="str">
        <f>TEXT(SalesDataTable[[#This Row],[Order Date]],"MMM")</f>
        <v>May</v>
      </c>
      <c r="E767" s="15">
        <f>MONTH(SalesDataTable[[#This Row],[Order Date]])</f>
        <v>5</v>
      </c>
      <c r="F767" s="12">
        <f>YEAR(SalesDataTable[[#This Row],[Order Date]])</f>
        <v>2026</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05">
      <c r="A768" s="2">
        <v>3754</v>
      </c>
      <c r="B768" s="3">
        <v>46150</v>
      </c>
      <c r="C768" s="12" t="str">
        <f>"Q"&amp; ROUNDUP(MONTH(SalesDataTable[[#This Row],[Order Date]])/3,0)</f>
        <v>Q2</v>
      </c>
      <c r="D768" s="3" t="str">
        <f>TEXT(SalesDataTable[[#This Row],[Order Date]],"MMM")</f>
        <v>May</v>
      </c>
      <c r="E768" s="15">
        <f>MONTH(SalesDataTable[[#This Row],[Order Date]])</f>
        <v>5</v>
      </c>
      <c r="F768" s="12">
        <f>YEAR(SalesDataTable[[#This Row],[Order Date]])</f>
        <v>2026</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05">
      <c r="A769" s="2">
        <v>4029</v>
      </c>
      <c r="B769" s="3">
        <v>46150</v>
      </c>
      <c r="C769" s="12" t="str">
        <f>"Q"&amp; ROUNDUP(MONTH(SalesDataTable[[#This Row],[Order Date]])/3,0)</f>
        <v>Q2</v>
      </c>
      <c r="D769" s="3" t="str">
        <f>TEXT(SalesDataTable[[#This Row],[Order Date]],"MMM")</f>
        <v>May</v>
      </c>
      <c r="E769" s="15">
        <f>MONTH(SalesDataTable[[#This Row],[Order Date]])</f>
        <v>5</v>
      </c>
      <c r="F769" s="12">
        <f>YEAR(SalesDataTable[[#This Row],[Order Date]])</f>
        <v>2026</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05">
      <c r="A770" s="2">
        <v>4651</v>
      </c>
      <c r="B770" s="3">
        <v>46150</v>
      </c>
      <c r="C770" s="12" t="str">
        <f>"Q"&amp; ROUNDUP(MONTH(SalesDataTable[[#This Row],[Order Date]])/3,0)</f>
        <v>Q2</v>
      </c>
      <c r="D770" s="3" t="str">
        <f>TEXT(SalesDataTable[[#This Row],[Order Date]],"MMM")</f>
        <v>May</v>
      </c>
      <c r="E770" s="15">
        <f>MONTH(SalesDataTable[[#This Row],[Order Date]])</f>
        <v>5</v>
      </c>
      <c r="F770" s="12">
        <f>YEAR(SalesDataTable[[#This Row],[Order Date]])</f>
        <v>2026</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05">
      <c r="A771" s="2">
        <v>4886</v>
      </c>
      <c r="B771" s="3">
        <v>46150</v>
      </c>
      <c r="C771" s="12" t="str">
        <f>"Q"&amp; ROUNDUP(MONTH(SalesDataTable[[#This Row],[Order Date]])/3,0)</f>
        <v>Q2</v>
      </c>
      <c r="D771" s="3" t="str">
        <f>TEXT(SalesDataTable[[#This Row],[Order Date]],"MMM")</f>
        <v>May</v>
      </c>
      <c r="E771" s="15">
        <f>MONTH(SalesDataTable[[#This Row],[Order Date]])</f>
        <v>5</v>
      </c>
      <c r="F771" s="12">
        <f>YEAR(SalesDataTable[[#This Row],[Order Date]])</f>
        <v>2026</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05">
      <c r="A772" s="2">
        <v>162</v>
      </c>
      <c r="B772" s="3">
        <v>46151</v>
      </c>
      <c r="C772" s="12" t="str">
        <f>"Q"&amp; ROUNDUP(MONTH(SalesDataTable[[#This Row],[Order Date]])/3,0)</f>
        <v>Q2</v>
      </c>
      <c r="D772" s="3" t="str">
        <f>TEXT(SalesDataTable[[#This Row],[Order Date]],"MMM")</f>
        <v>May</v>
      </c>
      <c r="E772" s="15">
        <f>MONTH(SalesDataTable[[#This Row],[Order Date]])</f>
        <v>5</v>
      </c>
      <c r="F772" s="12">
        <f>YEAR(SalesDataTable[[#This Row],[Order Date]])</f>
        <v>2026</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05">
      <c r="A773" s="2">
        <v>184</v>
      </c>
      <c r="B773" s="3">
        <v>46151</v>
      </c>
      <c r="C773" s="12" t="str">
        <f>"Q"&amp; ROUNDUP(MONTH(SalesDataTable[[#This Row],[Order Date]])/3,0)</f>
        <v>Q2</v>
      </c>
      <c r="D773" s="3" t="str">
        <f>TEXT(SalesDataTable[[#This Row],[Order Date]],"MMM")</f>
        <v>May</v>
      </c>
      <c r="E773" s="15">
        <f>MONTH(SalesDataTable[[#This Row],[Order Date]])</f>
        <v>5</v>
      </c>
      <c r="F773" s="12">
        <f>YEAR(SalesDataTable[[#This Row],[Order Date]])</f>
        <v>2026</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05">
      <c r="A774" s="2">
        <v>328</v>
      </c>
      <c r="B774" s="3">
        <v>46151</v>
      </c>
      <c r="C774" s="12" t="str">
        <f>"Q"&amp; ROUNDUP(MONTH(SalesDataTable[[#This Row],[Order Date]])/3,0)</f>
        <v>Q2</v>
      </c>
      <c r="D774" s="3" t="str">
        <f>TEXT(SalesDataTable[[#This Row],[Order Date]],"MMM")</f>
        <v>May</v>
      </c>
      <c r="E774" s="15">
        <f>MONTH(SalesDataTable[[#This Row],[Order Date]])</f>
        <v>5</v>
      </c>
      <c r="F774" s="12">
        <f>YEAR(SalesDataTable[[#This Row],[Order Date]])</f>
        <v>2026</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05">
      <c r="A775" s="2">
        <v>908</v>
      </c>
      <c r="B775" s="3">
        <v>46151</v>
      </c>
      <c r="C775" s="12" t="str">
        <f>"Q"&amp; ROUNDUP(MONTH(SalesDataTable[[#This Row],[Order Date]])/3,0)</f>
        <v>Q2</v>
      </c>
      <c r="D775" s="3" t="str">
        <f>TEXT(SalesDataTable[[#This Row],[Order Date]],"MMM")</f>
        <v>May</v>
      </c>
      <c r="E775" s="15">
        <f>MONTH(SalesDataTable[[#This Row],[Order Date]])</f>
        <v>5</v>
      </c>
      <c r="F775" s="12">
        <f>YEAR(SalesDataTable[[#This Row],[Order Date]])</f>
        <v>2026</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05">
      <c r="A776" s="2">
        <v>3159</v>
      </c>
      <c r="B776" s="3">
        <v>46151</v>
      </c>
      <c r="C776" s="12" t="str">
        <f>"Q"&amp; ROUNDUP(MONTH(SalesDataTable[[#This Row],[Order Date]])/3,0)</f>
        <v>Q2</v>
      </c>
      <c r="D776" s="3" t="str">
        <f>TEXT(SalesDataTable[[#This Row],[Order Date]],"MMM")</f>
        <v>May</v>
      </c>
      <c r="E776" s="15">
        <f>MONTH(SalesDataTable[[#This Row],[Order Date]])</f>
        <v>5</v>
      </c>
      <c r="F776" s="12">
        <f>YEAR(SalesDataTable[[#This Row],[Order Date]])</f>
        <v>2026</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05">
      <c r="A777" s="2">
        <v>4509</v>
      </c>
      <c r="B777" s="3">
        <v>46151</v>
      </c>
      <c r="C777" s="12" t="str">
        <f>"Q"&amp; ROUNDUP(MONTH(SalesDataTable[[#This Row],[Order Date]])/3,0)</f>
        <v>Q2</v>
      </c>
      <c r="D777" s="3" t="str">
        <f>TEXT(SalesDataTable[[#This Row],[Order Date]],"MMM")</f>
        <v>May</v>
      </c>
      <c r="E777" s="15">
        <f>MONTH(SalesDataTable[[#This Row],[Order Date]])</f>
        <v>5</v>
      </c>
      <c r="F777" s="12">
        <f>YEAR(SalesDataTable[[#This Row],[Order Date]])</f>
        <v>2026</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05">
      <c r="A778" s="2">
        <v>4677</v>
      </c>
      <c r="B778" s="3">
        <v>46151</v>
      </c>
      <c r="C778" s="12" t="str">
        <f>"Q"&amp; ROUNDUP(MONTH(SalesDataTable[[#This Row],[Order Date]])/3,0)</f>
        <v>Q2</v>
      </c>
      <c r="D778" s="3" t="str">
        <f>TEXT(SalesDataTable[[#This Row],[Order Date]],"MMM")</f>
        <v>May</v>
      </c>
      <c r="E778" s="15">
        <f>MONTH(SalesDataTable[[#This Row],[Order Date]])</f>
        <v>5</v>
      </c>
      <c r="F778" s="12">
        <f>YEAR(SalesDataTable[[#This Row],[Order Date]])</f>
        <v>2026</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05">
      <c r="A779" s="2">
        <v>4867</v>
      </c>
      <c r="B779" s="3">
        <v>46151</v>
      </c>
      <c r="C779" s="12" t="str">
        <f>"Q"&amp; ROUNDUP(MONTH(SalesDataTable[[#This Row],[Order Date]])/3,0)</f>
        <v>Q2</v>
      </c>
      <c r="D779" s="3" t="str">
        <f>TEXT(SalesDataTable[[#This Row],[Order Date]],"MMM")</f>
        <v>May</v>
      </c>
      <c r="E779" s="15">
        <f>MONTH(SalesDataTable[[#This Row],[Order Date]])</f>
        <v>5</v>
      </c>
      <c r="F779" s="12">
        <f>YEAR(SalesDataTable[[#This Row],[Order Date]])</f>
        <v>2026</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05">
      <c r="A780" s="2">
        <v>1615</v>
      </c>
      <c r="B780" s="3">
        <v>46152</v>
      </c>
      <c r="C780" s="12" t="str">
        <f>"Q"&amp; ROUNDUP(MONTH(SalesDataTable[[#This Row],[Order Date]])/3,0)</f>
        <v>Q2</v>
      </c>
      <c r="D780" s="3" t="str">
        <f>TEXT(SalesDataTable[[#This Row],[Order Date]],"MMM")</f>
        <v>May</v>
      </c>
      <c r="E780" s="15">
        <f>MONTH(SalesDataTable[[#This Row],[Order Date]])</f>
        <v>5</v>
      </c>
      <c r="F780" s="12">
        <f>YEAR(SalesDataTable[[#This Row],[Order Date]])</f>
        <v>2026</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05">
      <c r="A781" s="2">
        <v>1812</v>
      </c>
      <c r="B781" s="3">
        <v>46152</v>
      </c>
      <c r="C781" s="12" t="str">
        <f>"Q"&amp; ROUNDUP(MONTH(SalesDataTable[[#This Row],[Order Date]])/3,0)</f>
        <v>Q2</v>
      </c>
      <c r="D781" s="3" t="str">
        <f>TEXT(SalesDataTable[[#This Row],[Order Date]],"MMM")</f>
        <v>May</v>
      </c>
      <c r="E781" s="15">
        <f>MONTH(SalesDataTable[[#This Row],[Order Date]])</f>
        <v>5</v>
      </c>
      <c r="F781" s="12">
        <f>YEAR(SalesDataTable[[#This Row],[Order Date]])</f>
        <v>2026</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05">
      <c r="A782" s="2">
        <v>3645</v>
      </c>
      <c r="B782" s="3">
        <v>46152</v>
      </c>
      <c r="C782" s="12" t="str">
        <f>"Q"&amp; ROUNDUP(MONTH(SalesDataTable[[#This Row],[Order Date]])/3,0)</f>
        <v>Q2</v>
      </c>
      <c r="D782" s="3" t="str">
        <f>TEXT(SalesDataTable[[#This Row],[Order Date]],"MMM")</f>
        <v>May</v>
      </c>
      <c r="E782" s="15">
        <f>MONTH(SalesDataTable[[#This Row],[Order Date]])</f>
        <v>5</v>
      </c>
      <c r="F782" s="12">
        <f>YEAR(SalesDataTable[[#This Row],[Order Date]])</f>
        <v>2026</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05">
      <c r="A783" s="2">
        <v>3804</v>
      </c>
      <c r="B783" s="3">
        <v>46152</v>
      </c>
      <c r="C783" s="12" t="str">
        <f>"Q"&amp; ROUNDUP(MONTH(SalesDataTable[[#This Row],[Order Date]])/3,0)</f>
        <v>Q2</v>
      </c>
      <c r="D783" s="3" t="str">
        <f>TEXT(SalesDataTable[[#This Row],[Order Date]],"MMM")</f>
        <v>May</v>
      </c>
      <c r="E783" s="15">
        <f>MONTH(SalesDataTable[[#This Row],[Order Date]])</f>
        <v>5</v>
      </c>
      <c r="F783" s="12">
        <f>YEAR(SalesDataTable[[#This Row],[Order Date]])</f>
        <v>2026</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05">
      <c r="A784" s="2">
        <v>4367</v>
      </c>
      <c r="B784" s="3">
        <v>46152</v>
      </c>
      <c r="C784" s="12" t="str">
        <f>"Q"&amp; ROUNDUP(MONTH(SalesDataTable[[#This Row],[Order Date]])/3,0)</f>
        <v>Q2</v>
      </c>
      <c r="D784" s="3" t="str">
        <f>TEXT(SalesDataTable[[#This Row],[Order Date]],"MMM")</f>
        <v>May</v>
      </c>
      <c r="E784" s="15">
        <f>MONTH(SalesDataTable[[#This Row],[Order Date]])</f>
        <v>5</v>
      </c>
      <c r="F784" s="12">
        <f>YEAR(SalesDataTable[[#This Row],[Order Date]])</f>
        <v>2026</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05">
      <c r="A785" s="2">
        <v>4746</v>
      </c>
      <c r="B785" s="3">
        <v>46152</v>
      </c>
      <c r="C785" s="12" t="str">
        <f>"Q"&amp; ROUNDUP(MONTH(SalesDataTable[[#This Row],[Order Date]])/3,0)</f>
        <v>Q2</v>
      </c>
      <c r="D785" s="3" t="str">
        <f>TEXT(SalesDataTable[[#This Row],[Order Date]],"MMM")</f>
        <v>May</v>
      </c>
      <c r="E785" s="15">
        <f>MONTH(SalesDataTable[[#This Row],[Order Date]])</f>
        <v>5</v>
      </c>
      <c r="F785" s="12">
        <f>YEAR(SalesDataTable[[#This Row],[Order Date]])</f>
        <v>2026</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05">
      <c r="A786" s="2">
        <v>4795</v>
      </c>
      <c r="B786" s="3">
        <v>46152</v>
      </c>
      <c r="C786" s="12" t="str">
        <f>"Q"&amp; ROUNDUP(MONTH(SalesDataTable[[#This Row],[Order Date]])/3,0)</f>
        <v>Q2</v>
      </c>
      <c r="D786" s="3" t="str">
        <f>TEXT(SalesDataTable[[#This Row],[Order Date]],"MMM")</f>
        <v>May</v>
      </c>
      <c r="E786" s="15">
        <f>MONTH(SalesDataTable[[#This Row],[Order Date]])</f>
        <v>5</v>
      </c>
      <c r="F786" s="12">
        <f>YEAR(SalesDataTable[[#This Row],[Order Date]])</f>
        <v>2026</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05">
      <c r="A787" s="2">
        <v>4800</v>
      </c>
      <c r="B787" s="3">
        <v>46152</v>
      </c>
      <c r="C787" s="12" t="str">
        <f>"Q"&amp; ROUNDUP(MONTH(SalesDataTable[[#This Row],[Order Date]])/3,0)</f>
        <v>Q2</v>
      </c>
      <c r="D787" s="3" t="str">
        <f>TEXT(SalesDataTable[[#This Row],[Order Date]],"MMM")</f>
        <v>May</v>
      </c>
      <c r="E787" s="15">
        <f>MONTH(SalesDataTable[[#This Row],[Order Date]])</f>
        <v>5</v>
      </c>
      <c r="F787" s="12">
        <f>YEAR(SalesDataTable[[#This Row],[Order Date]])</f>
        <v>2026</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05">
      <c r="A788" s="2">
        <v>5018</v>
      </c>
      <c r="B788" s="3">
        <v>46152</v>
      </c>
      <c r="C788" s="12" t="str">
        <f>"Q"&amp; ROUNDUP(MONTH(SalesDataTable[[#This Row],[Order Date]])/3,0)</f>
        <v>Q2</v>
      </c>
      <c r="D788" s="3" t="str">
        <f>TEXT(SalesDataTable[[#This Row],[Order Date]],"MMM")</f>
        <v>May</v>
      </c>
      <c r="E788" s="15">
        <f>MONTH(SalesDataTable[[#This Row],[Order Date]])</f>
        <v>5</v>
      </c>
      <c r="F788" s="12">
        <f>YEAR(SalesDataTable[[#This Row],[Order Date]])</f>
        <v>2026</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05">
      <c r="A789" s="2">
        <v>474</v>
      </c>
      <c r="B789" s="3">
        <v>46153</v>
      </c>
      <c r="C789" s="12" t="str">
        <f>"Q"&amp; ROUNDUP(MONTH(SalesDataTable[[#This Row],[Order Date]])/3,0)</f>
        <v>Q2</v>
      </c>
      <c r="D789" s="3" t="str">
        <f>TEXT(SalesDataTable[[#This Row],[Order Date]],"MMM")</f>
        <v>May</v>
      </c>
      <c r="E789" s="15">
        <f>MONTH(SalesDataTable[[#This Row],[Order Date]])</f>
        <v>5</v>
      </c>
      <c r="F789" s="12">
        <f>YEAR(SalesDataTable[[#This Row],[Order Date]])</f>
        <v>2026</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05">
      <c r="A790" s="2">
        <v>1175</v>
      </c>
      <c r="B790" s="3">
        <v>46153</v>
      </c>
      <c r="C790" s="12" t="str">
        <f>"Q"&amp; ROUNDUP(MONTH(SalesDataTable[[#This Row],[Order Date]])/3,0)</f>
        <v>Q2</v>
      </c>
      <c r="D790" s="3" t="str">
        <f>TEXT(SalesDataTable[[#This Row],[Order Date]],"MMM")</f>
        <v>May</v>
      </c>
      <c r="E790" s="15">
        <f>MONTH(SalesDataTable[[#This Row],[Order Date]])</f>
        <v>5</v>
      </c>
      <c r="F790" s="12">
        <f>YEAR(SalesDataTable[[#This Row],[Order Date]])</f>
        <v>2026</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05">
      <c r="A791" s="2">
        <v>2015</v>
      </c>
      <c r="B791" s="3">
        <v>46153</v>
      </c>
      <c r="C791" s="12" t="str">
        <f>"Q"&amp; ROUNDUP(MONTH(SalesDataTable[[#This Row],[Order Date]])/3,0)</f>
        <v>Q2</v>
      </c>
      <c r="D791" s="3" t="str">
        <f>TEXT(SalesDataTable[[#This Row],[Order Date]],"MMM")</f>
        <v>May</v>
      </c>
      <c r="E791" s="15">
        <f>MONTH(SalesDataTable[[#This Row],[Order Date]])</f>
        <v>5</v>
      </c>
      <c r="F791" s="12">
        <f>YEAR(SalesDataTable[[#This Row],[Order Date]])</f>
        <v>2026</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05">
      <c r="A792" s="2">
        <v>2196</v>
      </c>
      <c r="B792" s="3">
        <v>46153</v>
      </c>
      <c r="C792" s="12" t="str">
        <f>"Q"&amp; ROUNDUP(MONTH(SalesDataTable[[#This Row],[Order Date]])/3,0)</f>
        <v>Q2</v>
      </c>
      <c r="D792" s="3" t="str">
        <f>TEXT(SalesDataTable[[#This Row],[Order Date]],"MMM")</f>
        <v>May</v>
      </c>
      <c r="E792" s="15">
        <f>MONTH(SalesDataTable[[#This Row],[Order Date]])</f>
        <v>5</v>
      </c>
      <c r="F792" s="12">
        <f>YEAR(SalesDataTable[[#This Row],[Order Date]])</f>
        <v>2026</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05">
      <c r="A793" s="2">
        <v>3508</v>
      </c>
      <c r="B793" s="3">
        <v>46153</v>
      </c>
      <c r="C793" s="12" t="str">
        <f>"Q"&amp; ROUNDUP(MONTH(SalesDataTable[[#This Row],[Order Date]])/3,0)</f>
        <v>Q2</v>
      </c>
      <c r="D793" s="3" t="str">
        <f>TEXT(SalesDataTable[[#This Row],[Order Date]],"MMM")</f>
        <v>May</v>
      </c>
      <c r="E793" s="15">
        <f>MONTH(SalesDataTable[[#This Row],[Order Date]])</f>
        <v>5</v>
      </c>
      <c r="F793" s="12">
        <f>YEAR(SalesDataTable[[#This Row],[Order Date]])</f>
        <v>2026</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05">
      <c r="A794" s="2">
        <v>3516</v>
      </c>
      <c r="B794" s="3">
        <v>46153</v>
      </c>
      <c r="C794" s="12" t="str">
        <f>"Q"&amp; ROUNDUP(MONTH(SalesDataTable[[#This Row],[Order Date]])/3,0)</f>
        <v>Q2</v>
      </c>
      <c r="D794" s="3" t="str">
        <f>TEXT(SalesDataTable[[#This Row],[Order Date]],"MMM")</f>
        <v>May</v>
      </c>
      <c r="E794" s="15">
        <f>MONTH(SalesDataTable[[#This Row],[Order Date]])</f>
        <v>5</v>
      </c>
      <c r="F794" s="12">
        <f>YEAR(SalesDataTable[[#This Row],[Order Date]])</f>
        <v>2026</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05">
      <c r="A795" s="2">
        <v>3570</v>
      </c>
      <c r="B795" s="3">
        <v>46153</v>
      </c>
      <c r="C795" s="12" t="str">
        <f>"Q"&amp; ROUNDUP(MONTH(SalesDataTable[[#This Row],[Order Date]])/3,0)</f>
        <v>Q2</v>
      </c>
      <c r="D795" s="3" t="str">
        <f>TEXT(SalesDataTable[[#This Row],[Order Date]],"MMM")</f>
        <v>May</v>
      </c>
      <c r="E795" s="15">
        <f>MONTH(SalesDataTable[[#This Row],[Order Date]])</f>
        <v>5</v>
      </c>
      <c r="F795" s="12">
        <f>YEAR(SalesDataTable[[#This Row],[Order Date]])</f>
        <v>2026</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05">
      <c r="A796" s="2">
        <v>4799</v>
      </c>
      <c r="B796" s="3">
        <v>46153</v>
      </c>
      <c r="C796" s="12" t="str">
        <f>"Q"&amp; ROUNDUP(MONTH(SalesDataTable[[#This Row],[Order Date]])/3,0)</f>
        <v>Q2</v>
      </c>
      <c r="D796" s="3" t="str">
        <f>TEXT(SalesDataTable[[#This Row],[Order Date]],"MMM")</f>
        <v>May</v>
      </c>
      <c r="E796" s="15">
        <f>MONTH(SalesDataTable[[#This Row],[Order Date]])</f>
        <v>5</v>
      </c>
      <c r="F796" s="12">
        <f>YEAR(SalesDataTable[[#This Row],[Order Date]])</f>
        <v>2026</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05">
      <c r="A797" s="2">
        <v>5156</v>
      </c>
      <c r="B797" s="3">
        <v>46153</v>
      </c>
      <c r="C797" s="12" t="str">
        <f>"Q"&amp; ROUNDUP(MONTH(SalesDataTable[[#This Row],[Order Date]])/3,0)</f>
        <v>Q2</v>
      </c>
      <c r="D797" s="3" t="str">
        <f>TEXT(SalesDataTable[[#This Row],[Order Date]],"MMM")</f>
        <v>May</v>
      </c>
      <c r="E797" s="15">
        <f>MONTH(SalesDataTable[[#This Row],[Order Date]])</f>
        <v>5</v>
      </c>
      <c r="F797" s="12">
        <f>YEAR(SalesDataTable[[#This Row],[Order Date]])</f>
        <v>2026</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05">
      <c r="A798" s="2">
        <v>526</v>
      </c>
      <c r="B798" s="3">
        <v>46154</v>
      </c>
      <c r="C798" s="12" t="str">
        <f>"Q"&amp; ROUNDUP(MONTH(SalesDataTable[[#This Row],[Order Date]])/3,0)</f>
        <v>Q2</v>
      </c>
      <c r="D798" s="3" t="str">
        <f>TEXT(SalesDataTable[[#This Row],[Order Date]],"MMM")</f>
        <v>May</v>
      </c>
      <c r="E798" s="15">
        <f>MONTH(SalesDataTable[[#This Row],[Order Date]])</f>
        <v>5</v>
      </c>
      <c r="F798" s="12">
        <f>YEAR(SalesDataTable[[#This Row],[Order Date]])</f>
        <v>2026</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05">
      <c r="A799" s="2">
        <v>712</v>
      </c>
      <c r="B799" s="3">
        <v>46154</v>
      </c>
      <c r="C799" s="12" t="str">
        <f>"Q"&amp; ROUNDUP(MONTH(SalesDataTable[[#This Row],[Order Date]])/3,0)</f>
        <v>Q2</v>
      </c>
      <c r="D799" s="3" t="str">
        <f>TEXT(SalesDataTable[[#This Row],[Order Date]],"MMM")</f>
        <v>May</v>
      </c>
      <c r="E799" s="15">
        <f>MONTH(SalesDataTable[[#This Row],[Order Date]])</f>
        <v>5</v>
      </c>
      <c r="F799" s="12">
        <f>YEAR(SalesDataTable[[#This Row],[Order Date]])</f>
        <v>2026</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05">
      <c r="A800" s="2">
        <v>1533</v>
      </c>
      <c r="B800" s="3">
        <v>46154</v>
      </c>
      <c r="C800" s="12" t="str">
        <f>"Q"&amp; ROUNDUP(MONTH(SalesDataTable[[#This Row],[Order Date]])/3,0)</f>
        <v>Q2</v>
      </c>
      <c r="D800" s="3" t="str">
        <f>TEXT(SalesDataTable[[#This Row],[Order Date]],"MMM")</f>
        <v>May</v>
      </c>
      <c r="E800" s="15">
        <f>MONTH(SalesDataTable[[#This Row],[Order Date]])</f>
        <v>5</v>
      </c>
      <c r="F800" s="12">
        <f>YEAR(SalesDataTable[[#This Row],[Order Date]])</f>
        <v>2026</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05">
      <c r="A801" s="2">
        <v>1933</v>
      </c>
      <c r="B801" s="3">
        <v>46154</v>
      </c>
      <c r="C801" s="12" t="str">
        <f>"Q"&amp; ROUNDUP(MONTH(SalesDataTable[[#This Row],[Order Date]])/3,0)</f>
        <v>Q2</v>
      </c>
      <c r="D801" s="3" t="str">
        <f>TEXT(SalesDataTable[[#This Row],[Order Date]],"MMM")</f>
        <v>May</v>
      </c>
      <c r="E801" s="15">
        <f>MONTH(SalesDataTable[[#This Row],[Order Date]])</f>
        <v>5</v>
      </c>
      <c r="F801" s="12">
        <f>YEAR(SalesDataTable[[#This Row],[Order Date]])</f>
        <v>2026</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05">
      <c r="A802" s="2">
        <v>3128</v>
      </c>
      <c r="B802" s="3">
        <v>46154</v>
      </c>
      <c r="C802" s="12" t="str">
        <f>"Q"&amp; ROUNDUP(MONTH(SalesDataTable[[#This Row],[Order Date]])/3,0)</f>
        <v>Q2</v>
      </c>
      <c r="D802" s="3" t="str">
        <f>TEXT(SalesDataTable[[#This Row],[Order Date]],"MMM")</f>
        <v>May</v>
      </c>
      <c r="E802" s="15">
        <f>MONTH(SalesDataTable[[#This Row],[Order Date]])</f>
        <v>5</v>
      </c>
      <c r="F802" s="12">
        <f>YEAR(SalesDataTable[[#This Row],[Order Date]])</f>
        <v>2026</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05">
      <c r="A803" s="2">
        <v>4922</v>
      </c>
      <c r="B803" s="3">
        <v>46154</v>
      </c>
      <c r="C803" s="12" t="str">
        <f>"Q"&amp; ROUNDUP(MONTH(SalesDataTable[[#This Row],[Order Date]])/3,0)</f>
        <v>Q2</v>
      </c>
      <c r="D803" s="3" t="str">
        <f>TEXT(SalesDataTable[[#This Row],[Order Date]],"MMM")</f>
        <v>May</v>
      </c>
      <c r="E803" s="15">
        <f>MONTH(SalesDataTable[[#This Row],[Order Date]])</f>
        <v>5</v>
      </c>
      <c r="F803" s="12">
        <f>YEAR(SalesDataTable[[#This Row],[Order Date]])</f>
        <v>2026</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05">
      <c r="A804" s="2">
        <v>5051</v>
      </c>
      <c r="B804" s="3">
        <v>46154</v>
      </c>
      <c r="C804" s="12" t="str">
        <f>"Q"&amp; ROUNDUP(MONTH(SalesDataTable[[#This Row],[Order Date]])/3,0)</f>
        <v>Q2</v>
      </c>
      <c r="D804" s="3" t="str">
        <f>TEXT(SalesDataTable[[#This Row],[Order Date]],"MMM")</f>
        <v>May</v>
      </c>
      <c r="E804" s="15">
        <f>MONTH(SalesDataTable[[#This Row],[Order Date]])</f>
        <v>5</v>
      </c>
      <c r="F804" s="12">
        <f>YEAR(SalesDataTable[[#This Row],[Order Date]])</f>
        <v>2026</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05">
      <c r="A805" s="2">
        <v>5182</v>
      </c>
      <c r="B805" s="3">
        <v>46154</v>
      </c>
      <c r="C805" s="12" t="str">
        <f>"Q"&amp; ROUNDUP(MONTH(SalesDataTable[[#This Row],[Order Date]])/3,0)</f>
        <v>Q2</v>
      </c>
      <c r="D805" s="3" t="str">
        <f>TEXT(SalesDataTable[[#This Row],[Order Date]],"MMM")</f>
        <v>May</v>
      </c>
      <c r="E805" s="15">
        <f>MONTH(SalesDataTable[[#This Row],[Order Date]])</f>
        <v>5</v>
      </c>
      <c r="F805" s="12">
        <f>YEAR(SalesDataTable[[#This Row],[Order Date]])</f>
        <v>2026</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05">
      <c r="A806" s="2">
        <v>1071</v>
      </c>
      <c r="B806" s="3">
        <v>46155</v>
      </c>
      <c r="C806" s="12" t="str">
        <f>"Q"&amp; ROUNDUP(MONTH(SalesDataTable[[#This Row],[Order Date]])/3,0)</f>
        <v>Q2</v>
      </c>
      <c r="D806" s="3" t="str">
        <f>TEXT(SalesDataTable[[#This Row],[Order Date]],"MMM")</f>
        <v>May</v>
      </c>
      <c r="E806" s="15">
        <f>MONTH(SalesDataTable[[#This Row],[Order Date]])</f>
        <v>5</v>
      </c>
      <c r="F806" s="12">
        <f>YEAR(SalesDataTable[[#This Row],[Order Date]])</f>
        <v>2026</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05">
      <c r="A807" s="2">
        <v>1210</v>
      </c>
      <c r="B807" s="3">
        <v>46155</v>
      </c>
      <c r="C807" s="12" t="str">
        <f>"Q"&amp; ROUNDUP(MONTH(SalesDataTable[[#This Row],[Order Date]])/3,0)</f>
        <v>Q2</v>
      </c>
      <c r="D807" s="3" t="str">
        <f>TEXT(SalesDataTable[[#This Row],[Order Date]],"MMM")</f>
        <v>May</v>
      </c>
      <c r="E807" s="15">
        <f>MONTH(SalesDataTable[[#This Row],[Order Date]])</f>
        <v>5</v>
      </c>
      <c r="F807" s="12">
        <f>YEAR(SalesDataTable[[#This Row],[Order Date]])</f>
        <v>2026</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05">
      <c r="A808" s="2">
        <v>1244</v>
      </c>
      <c r="B808" s="3">
        <v>46155</v>
      </c>
      <c r="C808" s="12" t="str">
        <f>"Q"&amp; ROUNDUP(MONTH(SalesDataTable[[#This Row],[Order Date]])/3,0)</f>
        <v>Q2</v>
      </c>
      <c r="D808" s="3" t="str">
        <f>TEXT(SalesDataTable[[#This Row],[Order Date]],"MMM")</f>
        <v>May</v>
      </c>
      <c r="E808" s="15">
        <f>MONTH(SalesDataTable[[#This Row],[Order Date]])</f>
        <v>5</v>
      </c>
      <c r="F808" s="12">
        <f>YEAR(SalesDataTable[[#This Row],[Order Date]])</f>
        <v>2026</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05">
      <c r="A809" s="2">
        <v>1403</v>
      </c>
      <c r="B809" s="3">
        <v>46155</v>
      </c>
      <c r="C809" s="12" t="str">
        <f>"Q"&amp; ROUNDUP(MONTH(SalesDataTable[[#This Row],[Order Date]])/3,0)</f>
        <v>Q2</v>
      </c>
      <c r="D809" s="3" t="str">
        <f>TEXT(SalesDataTable[[#This Row],[Order Date]],"MMM")</f>
        <v>May</v>
      </c>
      <c r="E809" s="15">
        <f>MONTH(SalesDataTable[[#This Row],[Order Date]])</f>
        <v>5</v>
      </c>
      <c r="F809" s="12">
        <f>YEAR(SalesDataTable[[#This Row],[Order Date]])</f>
        <v>2026</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05">
      <c r="A810" s="2">
        <v>1592</v>
      </c>
      <c r="B810" s="3">
        <v>46155</v>
      </c>
      <c r="C810" s="12" t="str">
        <f>"Q"&amp; ROUNDUP(MONTH(SalesDataTable[[#This Row],[Order Date]])/3,0)</f>
        <v>Q2</v>
      </c>
      <c r="D810" s="3" t="str">
        <f>TEXT(SalesDataTable[[#This Row],[Order Date]],"MMM")</f>
        <v>May</v>
      </c>
      <c r="E810" s="15">
        <f>MONTH(SalesDataTable[[#This Row],[Order Date]])</f>
        <v>5</v>
      </c>
      <c r="F810" s="12">
        <f>YEAR(SalesDataTable[[#This Row],[Order Date]])</f>
        <v>2026</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05">
      <c r="A811" s="2">
        <v>2581</v>
      </c>
      <c r="B811" s="3">
        <v>46155</v>
      </c>
      <c r="C811" s="12" t="str">
        <f>"Q"&amp; ROUNDUP(MONTH(SalesDataTable[[#This Row],[Order Date]])/3,0)</f>
        <v>Q2</v>
      </c>
      <c r="D811" s="3" t="str">
        <f>TEXT(SalesDataTable[[#This Row],[Order Date]],"MMM")</f>
        <v>May</v>
      </c>
      <c r="E811" s="15">
        <f>MONTH(SalesDataTable[[#This Row],[Order Date]])</f>
        <v>5</v>
      </c>
      <c r="F811" s="12">
        <f>YEAR(SalesDataTable[[#This Row],[Order Date]])</f>
        <v>2026</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05">
      <c r="A812" s="2">
        <v>3428</v>
      </c>
      <c r="B812" s="3">
        <v>46155</v>
      </c>
      <c r="C812" s="12" t="str">
        <f>"Q"&amp; ROUNDUP(MONTH(SalesDataTable[[#This Row],[Order Date]])/3,0)</f>
        <v>Q2</v>
      </c>
      <c r="D812" s="3" t="str">
        <f>TEXT(SalesDataTable[[#This Row],[Order Date]],"MMM")</f>
        <v>May</v>
      </c>
      <c r="E812" s="15">
        <f>MONTH(SalesDataTable[[#This Row],[Order Date]])</f>
        <v>5</v>
      </c>
      <c r="F812" s="12">
        <f>YEAR(SalesDataTable[[#This Row],[Order Date]])</f>
        <v>2026</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05">
      <c r="A813" s="2">
        <v>765</v>
      </c>
      <c r="B813" s="3">
        <v>46156</v>
      </c>
      <c r="C813" s="12" t="str">
        <f>"Q"&amp; ROUNDUP(MONTH(SalesDataTable[[#This Row],[Order Date]])/3,0)</f>
        <v>Q2</v>
      </c>
      <c r="D813" s="3" t="str">
        <f>TEXT(SalesDataTable[[#This Row],[Order Date]],"MMM")</f>
        <v>May</v>
      </c>
      <c r="E813" s="15">
        <f>MONTH(SalesDataTable[[#This Row],[Order Date]])</f>
        <v>5</v>
      </c>
      <c r="F813" s="12">
        <f>YEAR(SalesDataTable[[#This Row],[Order Date]])</f>
        <v>2026</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05">
      <c r="A814" s="2">
        <v>854</v>
      </c>
      <c r="B814" s="3">
        <v>46156</v>
      </c>
      <c r="C814" s="12" t="str">
        <f>"Q"&amp; ROUNDUP(MONTH(SalesDataTable[[#This Row],[Order Date]])/3,0)</f>
        <v>Q2</v>
      </c>
      <c r="D814" s="3" t="str">
        <f>TEXT(SalesDataTable[[#This Row],[Order Date]],"MMM")</f>
        <v>May</v>
      </c>
      <c r="E814" s="15">
        <f>MONTH(SalesDataTable[[#This Row],[Order Date]])</f>
        <v>5</v>
      </c>
      <c r="F814" s="12">
        <f>YEAR(SalesDataTable[[#This Row],[Order Date]])</f>
        <v>2026</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05">
      <c r="A815" s="2">
        <v>1087</v>
      </c>
      <c r="B815" s="3">
        <v>46156</v>
      </c>
      <c r="C815" s="12" t="str">
        <f>"Q"&amp; ROUNDUP(MONTH(SalesDataTable[[#This Row],[Order Date]])/3,0)</f>
        <v>Q2</v>
      </c>
      <c r="D815" s="3" t="str">
        <f>TEXT(SalesDataTable[[#This Row],[Order Date]],"MMM")</f>
        <v>May</v>
      </c>
      <c r="E815" s="15">
        <f>MONTH(SalesDataTable[[#This Row],[Order Date]])</f>
        <v>5</v>
      </c>
      <c r="F815" s="12">
        <f>YEAR(SalesDataTable[[#This Row],[Order Date]])</f>
        <v>2026</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05">
      <c r="A816" s="2">
        <v>1150</v>
      </c>
      <c r="B816" s="3">
        <v>46156</v>
      </c>
      <c r="C816" s="12" t="str">
        <f>"Q"&amp; ROUNDUP(MONTH(SalesDataTable[[#This Row],[Order Date]])/3,0)</f>
        <v>Q2</v>
      </c>
      <c r="D816" s="3" t="str">
        <f>TEXT(SalesDataTable[[#This Row],[Order Date]],"MMM")</f>
        <v>May</v>
      </c>
      <c r="E816" s="15">
        <f>MONTH(SalesDataTable[[#This Row],[Order Date]])</f>
        <v>5</v>
      </c>
      <c r="F816" s="12">
        <f>YEAR(SalesDataTable[[#This Row],[Order Date]])</f>
        <v>2026</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05">
      <c r="A817" s="2">
        <v>1902</v>
      </c>
      <c r="B817" s="3">
        <v>46156</v>
      </c>
      <c r="C817" s="12" t="str">
        <f>"Q"&amp; ROUNDUP(MONTH(SalesDataTable[[#This Row],[Order Date]])/3,0)</f>
        <v>Q2</v>
      </c>
      <c r="D817" s="3" t="str">
        <f>TEXT(SalesDataTable[[#This Row],[Order Date]],"MMM")</f>
        <v>May</v>
      </c>
      <c r="E817" s="15">
        <f>MONTH(SalesDataTable[[#This Row],[Order Date]])</f>
        <v>5</v>
      </c>
      <c r="F817" s="12">
        <f>YEAR(SalesDataTable[[#This Row],[Order Date]])</f>
        <v>2026</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05">
      <c r="A818" s="2">
        <v>3913</v>
      </c>
      <c r="B818" s="3">
        <v>46156</v>
      </c>
      <c r="C818" s="12" t="str">
        <f>"Q"&amp; ROUNDUP(MONTH(SalesDataTable[[#This Row],[Order Date]])/3,0)</f>
        <v>Q2</v>
      </c>
      <c r="D818" s="3" t="str">
        <f>TEXT(SalesDataTable[[#This Row],[Order Date]],"MMM")</f>
        <v>May</v>
      </c>
      <c r="E818" s="15">
        <f>MONTH(SalesDataTable[[#This Row],[Order Date]])</f>
        <v>5</v>
      </c>
      <c r="F818" s="12">
        <f>YEAR(SalesDataTable[[#This Row],[Order Date]])</f>
        <v>2026</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05">
      <c r="A819" s="2">
        <v>4378</v>
      </c>
      <c r="B819" s="3">
        <v>46156</v>
      </c>
      <c r="C819" s="12" t="str">
        <f>"Q"&amp; ROUNDUP(MONTH(SalesDataTable[[#This Row],[Order Date]])/3,0)</f>
        <v>Q2</v>
      </c>
      <c r="D819" s="3" t="str">
        <f>TEXT(SalesDataTable[[#This Row],[Order Date]],"MMM")</f>
        <v>May</v>
      </c>
      <c r="E819" s="15">
        <f>MONTH(SalesDataTable[[#This Row],[Order Date]])</f>
        <v>5</v>
      </c>
      <c r="F819" s="12">
        <f>YEAR(SalesDataTable[[#This Row],[Order Date]])</f>
        <v>2026</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05">
      <c r="A820" s="2">
        <v>4551</v>
      </c>
      <c r="B820" s="3">
        <v>46156</v>
      </c>
      <c r="C820" s="12" t="str">
        <f>"Q"&amp; ROUNDUP(MONTH(SalesDataTable[[#This Row],[Order Date]])/3,0)</f>
        <v>Q2</v>
      </c>
      <c r="D820" s="3" t="str">
        <f>TEXT(SalesDataTable[[#This Row],[Order Date]],"MMM")</f>
        <v>May</v>
      </c>
      <c r="E820" s="15">
        <f>MONTH(SalesDataTable[[#This Row],[Order Date]])</f>
        <v>5</v>
      </c>
      <c r="F820" s="12">
        <f>YEAR(SalesDataTable[[#This Row],[Order Date]])</f>
        <v>2026</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05">
      <c r="A821" s="2">
        <v>787</v>
      </c>
      <c r="B821" s="3">
        <v>46157</v>
      </c>
      <c r="C821" s="12" t="str">
        <f>"Q"&amp; ROUNDUP(MONTH(SalesDataTable[[#This Row],[Order Date]])/3,0)</f>
        <v>Q2</v>
      </c>
      <c r="D821" s="3" t="str">
        <f>TEXT(SalesDataTable[[#This Row],[Order Date]],"MMM")</f>
        <v>May</v>
      </c>
      <c r="E821" s="15">
        <f>MONTH(SalesDataTable[[#This Row],[Order Date]])</f>
        <v>5</v>
      </c>
      <c r="F821" s="12">
        <f>YEAR(SalesDataTable[[#This Row],[Order Date]])</f>
        <v>2026</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05">
      <c r="A822" s="2">
        <v>1133</v>
      </c>
      <c r="B822" s="3">
        <v>46157</v>
      </c>
      <c r="C822" s="12" t="str">
        <f>"Q"&amp; ROUNDUP(MONTH(SalesDataTable[[#This Row],[Order Date]])/3,0)</f>
        <v>Q2</v>
      </c>
      <c r="D822" s="3" t="str">
        <f>TEXT(SalesDataTable[[#This Row],[Order Date]],"MMM")</f>
        <v>May</v>
      </c>
      <c r="E822" s="15">
        <f>MONTH(SalesDataTable[[#This Row],[Order Date]])</f>
        <v>5</v>
      </c>
      <c r="F822" s="12">
        <f>YEAR(SalesDataTable[[#This Row],[Order Date]])</f>
        <v>2026</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05">
      <c r="A823" s="2">
        <v>2075</v>
      </c>
      <c r="B823" s="3">
        <v>46157</v>
      </c>
      <c r="C823" s="12" t="str">
        <f>"Q"&amp; ROUNDUP(MONTH(SalesDataTable[[#This Row],[Order Date]])/3,0)</f>
        <v>Q2</v>
      </c>
      <c r="D823" s="3" t="str">
        <f>TEXT(SalesDataTable[[#This Row],[Order Date]],"MMM")</f>
        <v>May</v>
      </c>
      <c r="E823" s="15">
        <f>MONTH(SalesDataTable[[#This Row],[Order Date]])</f>
        <v>5</v>
      </c>
      <c r="F823" s="12">
        <f>YEAR(SalesDataTable[[#This Row],[Order Date]])</f>
        <v>2026</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05">
      <c r="A824" s="2">
        <v>2172</v>
      </c>
      <c r="B824" s="3">
        <v>46157</v>
      </c>
      <c r="C824" s="12" t="str">
        <f>"Q"&amp; ROUNDUP(MONTH(SalesDataTable[[#This Row],[Order Date]])/3,0)</f>
        <v>Q2</v>
      </c>
      <c r="D824" s="3" t="str">
        <f>TEXT(SalesDataTable[[#This Row],[Order Date]],"MMM")</f>
        <v>May</v>
      </c>
      <c r="E824" s="15">
        <f>MONTH(SalesDataTable[[#This Row],[Order Date]])</f>
        <v>5</v>
      </c>
      <c r="F824" s="12">
        <f>YEAR(SalesDataTable[[#This Row],[Order Date]])</f>
        <v>2026</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05">
      <c r="A825" s="2">
        <v>2977</v>
      </c>
      <c r="B825" s="3">
        <v>46157</v>
      </c>
      <c r="C825" s="12" t="str">
        <f>"Q"&amp; ROUNDUP(MONTH(SalesDataTable[[#This Row],[Order Date]])/3,0)</f>
        <v>Q2</v>
      </c>
      <c r="D825" s="3" t="str">
        <f>TEXT(SalesDataTable[[#This Row],[Order Date]],"MMM")</f>
        <v>May</v>
      </c>
      <c r="E825" s="15">
        <f>MONTH(SalesDataTable[[#This Row],[Order Date]])</f>
        <v>5</v>
      </c>
      <c r="F825" s="12">
        <f>YEAR(SalesDataTable[[#This Row],[Order Date]])</f>
        <v>2026</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05">
      <c r="A826" s="2">
        <v>3531</v>
      </c>
      <c r="B826" s="3">
        <v>46157</v>
      </c>
      <c r="C826" s="12" t="str">
        <f>"Q"&amp; ROUNDUP(MONTH(SalesDataTable[[#This Row],[Order Date]])/3,0)</f>
        <v>Q2</v>
      </c>
      <c r="D826" s="3" t="str">
        <f>TEXT(SalesDataTable[[#This Row],[Order Date]],"MMM")</f>
        <v>May</v>
      </c>
      <c r="E826" s="15">
        <f>MONTH(SalesDataTable[[#This Row],[Order Date]])</f>
        <v>5</v>
      </c>
      <c r="F826" s="12">
        <f>YEAR(SalesDataTable[[#This Row],[Order Date]])</f>
        <v>2026</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05">
      <c r="A827" s="2">
        <v>3881</v>
      </c>
      <c r="B827" s="3">
        <v>46157</v>
      </c>
      <c r="C827" s="12" t="str">
        <f>"Q"&amp; ROUNDUP(MONTH(SalesDataTable[[#This Row],[Order Date]])/3,0)</f>
        <v>Q2</v>
      </c>
      <c r="D827" s="3" t="str">
        <f>TEXT(SalesDataTable[[#This Row],[Order Date]],"MMM")</f>
        <v>May</v>
      </c>
      <c r="E827" s="15">
        <f>MONTH(SalesDataTable[[#This Row],[Order Date]])</f>
        <v>5</v>
      </c>
      <c r="F827" s="12">
        <f>YEAR(SalesDataTable[[#This Row],[Order Date]])</f>
        <v>2026</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05">
      <c r="A828" s="2">
        <v>4469</v>
      </c>
      <c r="B828" s="3">
        <v>46157</v>
      </c>
      <c r="C828" s="12" t="str">
        <f>"Q"&amp; ROUNDUP(MONTH(SalesDataTable[[#This Row],[Order Date]])/3,0)</f>
        <v>Q2</v>
      </c>
      <c r="D828" s="3" t="str">
        <f>TEXT(SalesDataTable[[#This Row],[Order Date]],"MMM")</f>
        <v>May</v>
      </c>
      <c r="E828" s="15">
        <f>MONTH(SalesDataTable[[#This Row],[Order Date]])</f>
        <v>5</v>
      </c>
      <c r="F828" s="12">
        <f>YEAR(SalesDataTable[[#This Row],[Order Date]])</f>
        <v>2026</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05">
      <c r="A829" s="2">
        <v>5037</v>
      </c>
      <c r="B829" s="3">
        <v>46157</v>
      </c>
      <c r="C829" s="12" t="str">
        <f>"Q"&amp; ROUNDUP(MONTH(SalesDataTable[[#This Row],[Order Date]])/3,0)</f>
        <v>Q2</v>
      </c>
      <c r="D829" s="3" t="str">
        <f>TEXT(SalesDataTable[[#This Row],[Order Date]],"MMM")</f>
        <v>May</v>
      </c>
      <c r="E829" s="15">
        <f>MONTH(SalesDataTable[[#This Row],[Order Date]])</f>
        <v>5</v>
      </c>
      <c r="F829" s="12">
        <f>YEAR(SalesDataTable[[#This Row],[Order Date]])</f>
        <v>2026</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05">
      <c r="A830" s="2">
        <v>35</v>
      </c>
      <c r="B830" s="3">
        <v>46158</v>
      </c>
      <c r="C830" s="12" t="str">
        <f>"Q"&amp; ROUNDUP(MONTH(SalesDataTable[[#This Row],[Order Date]])/3,0)</f>
        <v>Q2</v>
      </c>
      <c r="D830" s="3" t="str">
        <f>TEXT(SalesDataTable[[#This Row],[Order Date]],"MMM")</f>
        <v>May</v>
      </c>
      <c r="E830" s="15">
        <f>MONTH(SalesDataTable[[#This Row],[Order Date]])</f>
        <v>5</v>
      </c>
      <c r="F830" s="12">
        <f>YEAR(SalesDataTable[[#This Row],[Order Date]])</f>
        <v>2026</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05">
      <c r="A831" s="2">
        <v>226</v>
      </c>
      <c r="B831" s="3">
        <v>46158</v>
      </c>
      <c r="C831" s="12" t="str">
        <f>"Q"&amp; ROUNDUP(MONTH(SalesDataTable[[#This Row],[Order Date]])/3,0)</f>
        <v>Q2</v>
      </c>
      <c r="D831" s="3" t="str">
        <f>TEXT(SalesDataTable[[#This Row],[Order Date]],"MMM")</f>
        <v>May</v>
      </c>
      <c r="E831" s="15">
        <f>MONTH(SalesDataTable[[#This Row],[Order Date]])</f>
        <v>5</v>
      </c>
      <c r="F831" s="12">
        <f>YEAR(SalesDataTable[[#This Row],[Order Date]])</f>
        <v>2026</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05">
      <c r="A832" s="2">
        <v>1713</v>
      </c>
      <c r="B832" s="3">
        <v>46158</v>
      </c>
      <c r="C832" s="12" t="str">
        <f>"Q"&amp; ROUNDUP(MONTH(SalesDataTable[[#This Row],[Order Date]])/3,0)</f>
        <v>Q2</v>
      </c>
      <c r="D832" s="3" t="str">
        <f>TEXT(SalesDataTable[[#This Row],[Order Date]],"MMM")</f>
        <v>May</v>
      </c>
      <c r="E832" s="15">
        <f>MONTH(SalesDataTable[[#This Row],[Order Date]])</f>
        <v>5</v>
      </c>
      <c r="F832" s="12">
        <f>YEAR(SalesDataTable[[#This Row],[Order Date]])</f>
        <v>2026</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05">
      <c r="A833" s="2">
        <v>2320</v>
      </c>
      <c r="B833" s="3">
        <v>46158</v>
      </c>
      <c r="C833" s="12" t="str">
        <f>"Q"&amp; ROUNDUP(MONTH(SalesDataTable[[#This Row],[Order Date]])/3,0)</f>
        <v>Q2</v>
      </c>
      <c r="D833" s="3" t="str">
        <f>TEXT(SalesDataTable[[#This Row],[Order Date]],"MMM")</f>
        <v>May</v>
      </c>
      <c r="E833" s="15">
        <f>MONTH(SalesDataTable[[#This Row],[Order Date]])</f>
        <v>5</v>
      </c>
      <c r="F833" s="12">
        <f>YEAR(SalesDataTable[[#This Row],[Order Date]])</f>
        <v>2026</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05">
      <c r="A834" s="2">
        <v>2496</v>
      </c>
      <c r="B834" s="3">
        <v>46158</v>
      </c>
      <c r="C834" s="12" t="str">
        <f>"Q"&amp; ROUNDUP(MONTH(SalesDataTable[[#This Row],[Order Date]])/3,0)</f>
        <v>Q2</v>
      </c>
      <c r="D834" s="3" t="str">
        <f>TEXT(SalesDataTable[[#This Row],[Order Date]],"MMM")</f>
        <v>May</v>
      </c>
      <c r="E834" s="15">
        <f>MONTH(SalesDataTable[[#This Row],[Order Date]])</f>
        <v>5</v>
      </c>
      <c r="F834" s="12">
        <f>YEAR(SalesDataTable[[#This Row],[Order Date]])</f>
        <v>2026</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05">
      <c r="A835" s="2">
        <v>2504</v>
      </c>
      <c r="B835" s="3">
        <v>46158</v>
      </c>
      <c r="C835" s="12" t="str">
        <f>"Q"&amp; ROUNDUP(MONTH(SalesDataTable[[#This Row],[Order Date]])/3,0)</f>
        <v>Q2</v>
      </c>
      <c r="D835" s="3" t="str">
        <f>TEXT(SalesDataTable[[#This Row],[Order Date]],"MMM")</f>
        <v>May</v>
      </c>
      <c r="E835" s="15">
        <f>MONTH(SalesDataTable[[#This Row],[Order Date]])</f>
        <v>5</v>
      </c>
      <c r="F835" s="12">
        <f>YEAR(SalesDataTable[[#This Row],[Order Date]])</f>
        <v>2026</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05">
      <c r="A836" s="2">
        <v>2598</v>
      </c>
      <c r="B836" s="3">
        <v>46158</v>
      </c>
      <c r="C836" s="12" t="str">
        <f>"Q"&amp; ROUNDUP(MONTH(SalesDataTable[[#This Row],[Order Date]])/3,0)</f>
        <v>Q2</v>
      </c>
      <c r="D836" s="3" t="str">
        <f>TEXT(SalesDataTable[[#This Row],[Order Date]],"MMM")</f>
        <v>May</v>
      </c>
      <c r="E836" s="15">
        <f>MONTH(SalesDataTable[[#This Row],[Order Date]])</f>
        <v>5</v>
      </c>
      <c r="F836" s="12">
        <f>YEAR(SalesDataTable[[#This Row],[Order Date]])</f>
        <v>2026</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05">
      <c r="A837" s="2">
        <v>2600</v>
      </c>
      <c r="B837" s="3">
        <v>46158</v>
      </c>
      <c r="C837" s="12" t="str">
        <f>"Q"&amp; ROUNDUP(MONTH(SalesDataTable[[#This Row],[Order Date]])/3,0)</f>
        <v>Q2</v>
      </c>
      <c r="D837" s="3" t="str">
        <f>TEXT(SalesDataTable[[#This Row],[Order Date]],"MMM")</f>
        <v>May</v>
      </c>
      <c r="E837" s="15">
        <f>MONTH(SalesDataTable[[#This Row],[Order Date]])</f>
        <v>5</v>
      </c>
      <c r="F837" s="12">
        <f>YEAR(SalesDataTable[[#This Row],[Order Date]])</f>
        <v>2026</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05">
      <c r="A838" s="2">
        <v>2856</v>
      </c>
      <c r="B838" s="3">
        <v>46158</v>
      </c>
      <c r="C838" s="12" t="str">
        <f>"Q"&amp; ROUNDUP(MONTH(SalesDataTable[[#This Row],[Order Date]])/3,0)</f>
        <v>Q2</v>
      </c>
      <c r="D838" s="3" t="str">
        <f>TEXT(SalesDataTable[[#This Row],[Order Date]],"MMM")</f>
        <v>May</v>
      </c>
      <c r="E838" s="15">
        <f>MONTH(SalesDataTable[[#This Row],[Order Date]])</f>
        <v>5</v>
      </c>
      <c r="F838" s="12">
        <f>YEAR(SalesDataTable[[#This Row],[Order Date]])</f>
        <v>2026</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05">
      <c r="A839" s="2">
        <v>3478</v>
      </c>
      <c r="B839" s="3">
        <v>46158</v>
      </c>
      <c r="C839" s="12" t="str">
        <f>"Q"&amp; ROUNDUP(MONTH(SalesDataTable[[#This Row],[Order Date]])/3,0)</f>
        <v>Q2</v>
      </c>
      <c r="D839" s="3" t="str">
        <f>TEXT(SalesDataTable[[#This Row],[Order Date]],"MMM")</f>
        <v>May</v>
      </c>
      <c r="E839" s="15">
        <f>MONTH(SalesDataTable[[#This Row],[Order Date]])</f>
        <v>5</v>
      </c>
      <c r="F839" s="12">
        <f>YEAR(SalesDataTable[[#This Row],[Order Date]])</f>
        <v>2026</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05">
      <c r="A840" s="2">
        <v>3599</v>
      </c>
      <c r="B840" s="3">
        <v>46158</v>
      </c>
      <c r="C840" s="12" t="str">
        <f>"Q"&amp; ROUNDUP(MONTH(SalesDataTable[[#This Row],[Order Date]])/3,0)</f>
        <v>Q2</v>
      </c>
      <c r="D840" s="3" t="str">
        <f>TEXT(SalesDataTable[[#This Row],[Order Date]],"MMM")</f>
        <v>May</v>
      </c>
      <c r="E840" s="15">
        <f>MONTH(SalesDataTable[[#This Row],[Order Date]])</f>
        <v>5</v>
      </c>
      <c r="F840" s="12">
        <f>YEAR(SalesDataTable[[#This Row],[Order Date]])</f>
        <v>2026</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05">
      <c r="A841" s="2">
        <v>282</v>
      </c>
      <c r="B841" s="3">
        <v>46159</v>
      </c>
      <c r="C841" s="12" t="str">
        <f>"Q"&amp; ROUNDUP(MONTH(SalesDataTable[[#This Row],[Order Date]])/3,0)</f>
        <v>Q2</v>
      </c>
      <c r="D841" s="3" t="str">
        <f>TEXT(SalesDataTable[[#This Row],[Order Date]],"MMM")</f>
        <v>May</v>
      </c>
      <c r="E841" s="15">
        <f>MONTH(SalesDataTable[[#This Row],[Order Date]])</f>
        <v>5</v>
      </c>
      <c r="F841" s="12">
        <f>YEAR(SalesDataTable[[#This Row],[Order Date]])</f>
        <v>2026</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05">
      <c r="A842" s="2">
        <v>980</v>
      </c>
      <c r="B842" s="3">
        <v>46159</v>
      </c>
      <c r="C842" s="12" t="str">
        <f>"Q"&amp; ROUNDUP(MONTH(SalesDataTable[[#This Row],[Order Date]])/3,0)</f>
        <v>Q2</v>
      </c>
      <c r="D842" s="3" t="str">
        <f>TEXT(SalesDataTable[[#This Row],[Order Date]],"MMM")</f>
        <v>May</v>
      </c>
      <c r="E842" s="15">
        <f>MONTH(SalesDataTable[[#This Row],[Order Date]])</f>
        <v>5</v>
      </c>
      <c r="F842" s="12">
        <f>YEAR(SalesDataTable[[#This Row],[Order Date]])</f>
        <v>2026</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05">
      <c r="A843" s="2">
        <v>1155</v>
      </c>
      <c r="B843" s="3">
        <v>46159</v>
      </c>
      <c r="C843" s="12" t="str">
        <f>"Q"&amp; ROUNDUP(MONTH(SalesDataTable[[#This Row],[Order Date]])/3,0)</f>
        <v>Q2</v>
      </c>
      <c r="D843" s="3" t="str">
        <f>TEXT(SalesDataTable[[#This Row],[Order Date]],"MMM")</f>
        <v>May</v>
      </c>
      <c r="E843" s="15">
        <f>MONTH(SalesDataTable[[#This Row],[Order Date]])</f>
        <v>5</v>
      </c>
      <c r="F843" s="12">
        <f>YEAR(SalesDataTable[[#This Row],[Order Date]])</f>
        <v>2026</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05">
      <c r="A844" s="2">
        <v>1816</v>
      </c>
      <c r="B844" s="3">
        <v>46159</v>
      </c>
      <c r="C844" s="12" t="str">
        <f>"Q"&amp; ROUNDUP(MONTH(SalesDataTable[[#This Row],[Order Date]])/3,0)</f>
        <v>Q2</v>
      </c>
      <c r="D844" s="3" t="str">
        <f>TEXT(SalesDataTable[[#This Row],[Order Date]],"MMM")</f>
        <v>May</v>
      </c>
      <c r="E844" s="15">
        <f>MONTH(SalesDataTable[[#This Row],[Order Date]])</f>
        <v>5</v>
      </c>
      <c r="F844" s="12">
        <f>YEAR(SalesDataTable[[#This Row],[Order Date]])</f>
        <v>2026</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05">
      <c r="A845" s="2">
        <v>2128</v>
      </c>
      <c r="B845" s="3">
        <v>46159</v>
      </c>
      <c r="C845" s="12" t="str">
        <f>"Q"&amp; ROUNDUP(MONTH(SalesDataTable[[#This Row],[Order Date]])/3,0)</f>
        <v>Q2</v>
      </c>
      <c r="D845" s="3" t="str">
        <f>TEXT(SalesDataTable[[#This Row],[Order Date]],"MMM")</f>
        <v>May</v>
      </c>
      <c r="E845" s="15">
        <f>MONTH(SalesDataTable[[#This Row],[Order Date]])</f>
        <v>5</v>
      </c>
      <c r="F845" s="12">
        <f>YEAR(SalesDataTable[[#This Row],[Order Date]])</f>
        <v>2026</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05">
      <c r="A846" s="2">
        <v>2296</v>
      </c>
      <c r="B846" s="3">
        <v>46159</v>
      </c>
      <c r="C846" s="12" t="str">
        <f>"Q"&amp; ROUNDUP(MONTH(SalesDataTable[[#This Row],[Order Date]])/3,0)</f>
        <v>Q2</v>
      </c>
      <c r="D846" s="3" t="str">
        <f>TEXT(SalesDataTable[[#This Row],[Order Date]],"MMM")</f>
        <v>May</v>
      </c>
      <c r="E846" s="15">
        <f>MONTH(SalesDataTable[[#This Row],[Order Date]])</f>
        <v>5</v>
      </c>
      <c r="F846" s="12">
        <f>YEAR(SalesDataTable[[#This Row],[Order Date]])</f>
        <v>2026</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05">
      <c r="A847" s="2">
        <v>2322</v>
      </c>
      <c r="B847" s="3">
        <v>46159</v>
      </c>
      <c r="C847" s="12" t="str">
        <f>"Q"&amp; ROUNDUP(MONTH(SalesDataTable[[#This Row],[Order Date]])/3,0)</f>
        <v>Q2</v>
      </c>
      <c r="D847" s="3" t="str">
        <f>TEXT(SalesDataTable[[#This Row],[Order Date]],"MMM")</f>
        <v>May</v>
      </c>
      <c r="E847" s="15">
        <f>MONTH(SalesDataTable[[#This Row],[Order Date]])</f>
        <v>5</v>
      </c>
      <c r="F847" s="12">
        <f>YEAR(SalesDataTable[[#This Row],[Order Date]])</f>
        <v>2026</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05">
      <c r="A848" s="2">
        <v>3480</v>
      </c>
      <c r="B848" s="3">
        <v>46159</v>
      </c>
      <c r="C848" s="12" t="str">
        <f>"Q"&amp; ROUNDUP(MONTH(SalesDataTable[[#This Row],[Order Date]])/3,0)</f>
        <v>Q2</v>
      </c>
      <c r="D848" s="3" t="str">
        <f>TEXT(SalesDataTable[[#This Row],[Order Date]],"MMM")</f>
        <v>May</v>
      </c>
      <c r="E848" s="15">
        <f>MONTH(SalesDataTable[[#This Row],[Order Date]])</f>
        <v>5</v>
      </c>
      <c r="F848" s="12">
        <f>YEAR(SalesDataTable[[#This Row],[Order Date]])</f>
        <v>2026</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05">
      <c r="A849" s="2">
        <v>4426</v>
      </c>
      <c r="B849" s="3">
        <v>46159</v>
      </c>
      <c r="C849" s="12" t="str">
        <f>"Q"&amp; ROUNDUP(MONTH(SalesDataTable[[#This Row],[Order Date]])/3,0)</f>
        <v>Q2</v>
      </c>
      <c r="D849" s="3" t="str">
        <f>TEXT(SalesDataTable[[#This Row],[Order Date]],"MMM")</f>
        <v>May</v>
      </c>
      <c r="E849" s="15">
        <f>MONTH(SalesDataTable[[#This Row],[Order Date]])</f>
        <v>5</v>
      </c>
      <c r="F849" s="12">
        <f>YEAR(SalesDataTable[[#This Row],[Order Date]])</f>
        <v>2026</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05">
      <c r="A850" s="2">
        <v>4938</v>
      </c>
      <c r="B850" s="3">
        <v>46159</v>
      </c>
      <c r="C850" s="12" t="str">
        <f>"Q"&amp; ROUNDUP(MONTH(SalesDataTable[[#This Row],[Order Date]])/3,0)</f>
        <v>Q2</v>
      </c>
      <c r="D850" s="3" t="str">
        <f>TEXT(SalesDataTable[[#This Row],[Order Date]],"MMM")</f>
        <v>May</v>
      </c>
      <c r="E850" s="15">
        <f>MONTH(SalesDataTable[[#This Row],[Order Date]])</f>
        <v>5</v>
      </c>
      <c r="F850" s="12">
        <f>YEAR(SalesDataTable[[#This Row],[Order Date]])</f>
        <v>2026</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05">
      <c r="A851" s="2">
        <v>915</v>
      </c>
      <c r="B851" s="3">
        <v>46160</v>
      </c>
      <c r="C851" s="12" t="str">
        <f>"Q"&amp; ROUNDUP(MONTH(SalesDataTable[[#This Row],[Order Date]])/3,0)</f>
        <v>Q2</v>
      </c>
      <c r="D851" s="3" t="str">
        <f>TEXT(SalesDataTable[[#This Row],[Order Date]],"MMM")</f>
        <v>May</v>
      </c>
      <c r="E851" s="15">
        <f>MONTH(SalesDataTable[[#This Row],[Order Date]])</f>
        <v>5</v>
      </c>
      <c r="F851" s="12">
        <f>YEAR(SalesDataTable[[#This Row],[Order Date]])</f>
        <v>2026</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05">
      <c r="A852" s="2">
        <v>1188</v>
      </c>
      <c r="B852" s="3">
        <v>46160</v>
      </c>
      <c r="C852" s="12" t="str">
        <f>"Q"&amp; ROUNDUP(MONTH(SalesDataTable[[#This Row],[Order Date]])/3,0)</f>
        <v>Q2</v>
      </c>
      <c r="D852" s="3" t="str">
        <f>TEXT(SalesDataTable[[#This Row],[Order Date]],"MMM")</f>
        <v>May</v>
      </c>
      <c r="E852" s="15">
        <f>MONTH(SalesDataTable[[#This Row],[Order Date]])</f>
        <v>5</v>
      </c>
      <c r="F852" s="12">
        <f>YEAR(SalesDataTable[[#This Row],[Order Date]])</f>
        <v>2026</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05">
      <c r="A853" s="2">
        <v>1594</v>
      </c>
      <c r="B853" s="3">
        <v>46160</v>
      </c>
      <c r="C853" s="12" t="str">
        <f>"Q"&amp; ROUNDUP(MONTH(SalesDataTable[[#This Row],[Order Date]])/3,0)</f>
        <v>Q2</v>
      </c>
      <c r="D853" s="3" t="str">
        <f>TEXT(SalesDataTable[[#This Row],[Order Date]],"MMM")</f>
        <v>May</v>
      </c>
      <c r="E853" s="15">
        <f>MONTH(SalesDataTable[[#This Row],[Order Date]])</f>
        <v>5</v>
      </c>
      <c r="F853" s="12">
        <f>YEAR(SalesDataTable[[#This Row],[Order Date]])</f>
        <v>2026</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05">
      <c r="A854" s="2">
        <v>3022</v>
      </c>
      <c r="B854" s="3">
        <v>46160</v>
      </c>
      <c r="C854" s="12" t="str">
        <f>"Q"&amp; ROUNDUP(MONTH(SalesDataTable[[#This Row],[Order Date]])/3,0)</f>
        <v>Q2</v>
      </c>
      <c r="D854" s="3" t="str">
        <f>TEXT(SalesDataTable[[#This Row],[Order Date]],"MMM")</f>
        <v>May</v>
      </c>
      <c r="E854" s="15">
        <f>MONTH(SalesDataTable[[#This Row],[Order Date]])</f>
        <v>5</v>
      </c>
      <c r="F854" s="12">
        <f>YEAR(SalesDataTable[[#This Row],[Order Date]])</f>
        <v>2026</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05">
      <c r="A855" s="2">
        <v>588</v>
      </c>
      <c r="B855" s="3">
        <v>46161</v>
      </c>
      <c r="C855" s="12" t="str">
        <f>"Q"&amp; ROUNDUP(MONTH(SalesDataTable[[#This Row],[Order Date]])/3,0)</f>
        <v>Q2</v>
      </c>
      <c r="D855" s="3" t="str">
        <f>TEXT(SalesDataTable[[#This Row],[Order Date]],"MMM")</f>
        <v>May</v>
      </c>
      <c r="E855" s="15">
        <f>MONTH(SalesDataTable[[#This Row],[Order Date]])</f>
        <v>5</v>
      </c>
      <c r="F855" s="12">
        <f>YEAR(SalesDataTable[[#This Row],[Order Date]])</f>
        <v>2026</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05">
      <c r="A856" s="2">
        <v>1016</v>
      </c>
      <c r="B856" s="3">
        <v>46161</v>
      </c>
      <c r="C856" s="12" t="str">
        <f>"Q"&amp; ROUNDUP(MONTH(SalesDataTable[[#This Row],[Order Date]])/3,0)</f>
        <v>Q2</v>
      </c>
      <c r="D856" s="3" t="str">
        <f>TEXT(SalesDataTable[[#This Row],[Order Date]],"MMM")</f>
        <v>May</v>
      </c>
      <c r="E856" s="15">
        <f>MONTH(SalesDataTable[[#This Row],[Order Date]])</f>
        <v>5</v>
      </c>
      <c r="F856" s="12">
        <f>YEAR(SalesDataTable[[#This Row],[Order Date]])</f>
        <v>2026</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05">
      <c r="A857" s="2">
        <v>1930</v>
      </c>
      <c r="B857" s="3">
        <v>46161</v>
      </c>
      <c r="C857" s="12" t="str">
        <f>"Q"&amp; ROUNDUP(MONTH(SalesDataTable[[#This Row],[Order Date]])/3,0)</f>
        <v>Q2</v>
      </c>
      <c r="D857" s="3" t="str">
        <f>TEXT(SalesDataTable[[#This Row],[Order Date]],"MMM")</f>
        <v>May</v>
      </c>
      <c r="E857" s="15">
        <f>MONTH(SalesDataTable[[#This Row],[Order Date]])</f>
        <v>5</v>
      </c>
      <c r="F857" s="12">
        <f>YEAR(SalesDataTable[[#This Row],[Order Date]])</f>
        <v>2026</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05">
      <c r="A858" s="2">
        <v>2658</v>
      </c>
      <c r="B858" s="3">
        <v>46161</v>
      </c>
      <c r="C858" s="12" t="str">
        <f>"Q"&amp; ROUNDUP(MONTH(SalesDataTable[[#This Row],[Order Date]])/3,0)</f>
        <v>Q2</v>
      </c>
      <c r="D858" s="3" t="str">
        <f>TEXT(SalesDataTable[[#This Row],[Order Date]],"MMM")</f>
        <v>May</v>
      </c>
      <c r="E858" s="15">
        <f>MONTH(SalesDataTable[[#This Row],[Order Date]])</f>
        <v>5</v>
      </c>
      <c r="F858" s="12">
        <f>YEAR(SalesDataTable[[#This Row],[Order Date]])</f>
        <v>2026</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05">
      <c r="A859" s="2">
        <v>2951</v>
      </c>
      <c r="B859" s="3">
        <v>46161</v>
      </c>
      <c r="C859" s="12" t="str">
        <f>"Q"&amp; ROUNDUP(MONTH(SalesDataTable[[#This Row],[Order Date]])/3,0)</f>
        <v>Q2</v>
      </c>
      <c r="D859" s="3" t="str">
        <f>TEXT(SalesDataTable[[#This Row],[Order Date]],"MMM")</f>
        <v>May</v>
      </c>
      <c r="E859" s="15">
        <f>MONTH(SalesDataTable[[#This Row],[Order Date]])</f>
        <v>5</v>
      </c>
      <c r="F859" s="12">
        <f>YEAR(SalesDataTable[[#This Row],[Order Date]])</f>
        <v>2026</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05">
      <c r="A860" s="2">
        <v>4328</v>
      </c>
      <c r="B860" s="3">
        <v>46161</v>
      </c>
      <c r="C860" s="12" t="str">
        <f>"Q"&amp; ROUNDUP(MONTH(SalesDataTable[[#This Row],[Order Date]])/3,0)</f>
        <v>Q2</v>
      </c>
      <c r="D860" s="3" t="str">
        <f>TEXT(SalesDataTable[[#This Row],[Order Date]],"MMM")</f>
        <v>May</v>
      </c>
      <c r="E860" s="15">
        <f>MONTH(SalesDataTable[[#This Row],[Order Date]])</f>
        <v>5</v>
      </c>
      <c r="F860" s="12">
        <f>YEAR(SalesDataTable[[#This Row],[Order Date]])</f>
        <v>2026</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05">
      <c r="A861" s="2">
        <v>4591</v>
      </c>
      <c r="B861" s="3">
        <v>46161</v>
      </c>
      <c r="C861" s="12" t="str">
        <f>"Q"&amp; ROUNDUP(MONTH(SalesDataTable[[#This Row],[Order Date]])/3,0)</f>
        <v>Q2</v>
      </c>
      <c r="D861" s="3" t="str">
        <f>TEXT(SalesDataTable[[#This Row],[Order Date]],"MMM")</f>
        <v>May</v>
      </c>
      <c r="E861" s="15">
        <f>MONTH(SalesDataTable[[#This Row],[Order Date]])</f>
        <v>5</v>
      </c>
      <c r="F861" s="12">
        <f>YEAR(SalesDataTable[[#This Row],[Order Date]])</f>
        <v>2026</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05">
      <c r="A862" s="2">
        <v>280</v>
      </c>
      <c r="B862" s="3">
        <v>46162</v>
      </c>
      <c r="C862" s="12" t="str">
        <f>"Q"&amp; ROUNDUP(MONTH(SalesDataTable[[#This Row],[Order Date]])/3,0)</f>
        <v>Q2</v>
      </c>
      <c r="D862" s="3" t="str">
        <f>TEXT(SalesDataTable[[#This Row],[Order Date]],"MMM")</f>
        <v>May</v>
      </c>
      <c r="E862" s="15">
        <f>MONTH(SalesDataTable[[#This Row],[Order Date]])</f>
        <v>5</v>
      </c>
      <c r="F862" s="12">
        <f>YEAR(SalesDataTable[[#This Row],[Order Date]])</f>
        <v>2026</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05">
      <c r="A863" s="2">
        <v>409</v>
      </c>
      <c r="B863" s="3">
        <v>46162</v>
      </c>
      <c r="C863" s="12" t="str">
        <f>"Q"&amp; ROUNDUP(MONTH(SalesDataTable[[#This Row],[Order Date]])/3,0)</f>
        <v>Q2</v>
      </c>
      <c r="D863" s="3" t="str">
        <f>TEXT(SalesDataTable[[#This Row],[Order Date]],"MMM")</f>
        <v>May</v>
      </c>
      <c r="E863" s="15">
        <f>MONTH(SalesDataTable[[#This Row],[Order Date]])</f>
        <v>5</v>
      </c>
      <c r="F863" s="12">
        <f>YEAR(SalesDataTable[[#This Row],[Order Date]])</f>
        <v>2026</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05">
      <c r="A864" s="2">
        <v>1372</v>
      </c>
      <c r="B864" s="3">
        <v>46162</v>
      </c>
      <c r="C864" s="12" t="str">
        <f>"Q"&amp; ROUNDUP(MONTH(SalesDataTable[[#This Row],[Order Date]])/3,0)</f>
        <v>Q2</v>
      </c>
      <c r="D864" s="3" t="str">
        <f>TEXT(SalesDataTable[[#This Row],[Order Date]],"MMM")</f>
        <v>May</v>
      </c>
      <c r="E864" s="15">
        <f>MONTH(SalesDataTable[[#This Row],[Order Date]])</f>
        <v>5</v>
      </c>
      <c r="F864" s="12">
        <f>YEAR(SalesDataTable[[#This Row],[Order Date]])</f>
        <v>2026</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05">
      <c r="A865" s="2">
        <v>2327</v>
      </c>
      <c r="B865" s="3">
        <v>46162</v>
      </c>
      <c r="C865" s="12" t="str">
        <f>"Q"&amp; ROUNDUP(MONTH(SalesDataTable[[#This Row],[Order Date]])/3,0)</f>
        <v>Q2</v>
      </c>
      <c r="D865" s="3" t="str">
        <f>TEXT(SalesDataTable[[#This Row],[Order Date]],"MMM")</f>
        <v>May</v>
      </c>
      <c r="E865" s="15">
        <f>MONTH(SalesDataTable[[#This Row],[Order Date]])</f>
        <v>5</v>
      </c>
      <c r="F865" s="12">
        <f>YEAR(SalesDataTable[[#This Row],[Order Date]])</f>
        <v>2026</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05">
      <c r="A866" s="2">
        <v>2703</v>
      </c>
      <c r="B866" s="3">
        <v>46162</v>
      </c>
      <c r="C866" s="12" t="str">
        <f>"Q"&amp; ROUNDUP(MONTH(SalesDataTable[[#This Row],[Order Date]])/3,0)</f>
        <v>Q2</v>
      </c>
      <c r="D866" s="3" t="str">
        <f>TEXT(SalesDataTable[[#This Row],[Order Date]],"MMM")</f>
        <v>May</v>
      </c>
      <c r="E866" s="15">
        <f>MONTH(SalesDataTable[[#This Row],[Order Date]])</f>
        <v>5</v>
      </c>
      <c r="F866" s="12">
        <f>YEAR(SalesDataTable[[#This Row],[Order Date]])</f>
        <v>2026</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05">
      <c r="A867" s="2">
        <v>2776</v>
      </c>
      <c r="B867" s="3">
        <v>46162</v>
      </c>
      <c r="C867" s="12" t="str">
        <f>"Q"&amp; ROUNDUP(MONTH(SalesDataTable[[#This Row],[Order Date]])/3,0)</f>
        <v>Q2</v>
      </c>
      <c r="D867" s="3" t="str">
        <f>TEXT(SalesDataTable[[#This Row],[Order Date]],"MMM")</f>
        <v>May</v>
      </c>
      <c r="E867" s="15">
        <f>MONTH(SalesDataTable[[#This Row],[Order Date]])</f>
        <v>5</v>
      </c>
      <c r="F867" s="12">
        <f>YEAR(SalesDataTable[[#This Row],[Order Date]])</f>
        <v>2026</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05">
      <c r="A868" s="2">
        <v>3411</v>
      </c>
      <c r="B868" s="3">
        <v>46162</v>
      </c>
      <c r="C868" s="12" t="str">
        <f>"Q"&amp; ROUNDUP(MONTH(SalesDataTable[[#This Row],[Order Date]])/3,0)</f>
        <v>Q2</v>
      </c>
      <c r="D868" s="3" t="str">
        <f>TEXT(SalesDataTable[[#This Row],[Order Date]],"MMM")</f>
        <v>May</v>
      </c>
      <c r="E868" s="15">
        <f>MONTH(SalesDataTable[[#This Row],[Order Date]])</f>
        <v>5</v>
      </c>
      <c r="F868" s="12">
        <f>YEAR(SalesDataTable[[#This Row],[Order Date]])</f>
        <v>2026</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05">
      <c r="A869" s="2">
        <v>3841</v>
      </c>
      <c r="B869" s="3">
        <v>46162</v>
      </c>
      <c r="C869" s="12" t="str">
        <f>"Q"&amp; ROUNDUP(MONTH(SalesDataTable[[#This Row],[Order Date]])/3,0)</f>
        <v>Q2</v>
      </c>
      <c r="D869" s="3" t="str">
        <f>TEXT(SalesDataTable[[#This Row],[Order Date]],"MMM")</f>
        <v>May</v>
      </c>
      <c r="E869" s="15">
        <f>MONTH(SalesDataTable[[#This Row],[Order Date]])</f>
        <v>5</v>
      </c>
      <c r="F869" s="12">
        <f>YEAR(SalesDataTable[[#This Row],[Order Date]])</f>
        <v>2026</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05">
      <c r="A870" s="2">
        <v>5121</v>
      </c>
      <c r="B870" s="3">
        <v>46162</v>
      </c>
      <c r="C870" s="12" t="str">
        <f>"Q"&amp; ROUNDUP(MONTH(SalesDataTable[[#This Row],[Order Date]])/3,0)</f>
        <v>Q2</v>
      </c>
      <c r="D870" s="3" t="str">
        <f>TEXT(SalesDataTable[[#This Row],[Order Date]],"MMM")</f>
        <v>May</v>
      </c>
      <c r="E870" s="15">
        <f>MONTH(SalesDataTable[[#This Row],[Order Date]])</f>
        <v>5</v>
      </c>
      <c r="F870" s="12">
        <f>YEAR(SalesDataTable[[#This Row],[Order Date]])</f>
        <v>2026</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05">
      <c r="A871" s="2">
        <v>53</v>
      </c>
      <c r="B871" s="3">
        <v>46163</v>
      </c>
      <c r="C871" s="12" t="str">
        <f>"Q"&amp; ROUNDUP(MONTH(SalesDataTable[[#This Row],[Order Date]])/3,0)</f>
        <v>Q2</v>
      </c>
      <c r="D871" s="3" t="str">
        <f>TEXT(SalesDataTable[[#This Row],[Order Date]],"MMM")</f>
        <v>May</v>
      </c>
      <c r="E871" s="15">
        <f>MONTH(SalesDataTable[[#This Row],[Order Date]])</f>
        <v>5</v>
      </c>
      <c r="F871" s="12">
        <f>YEAR(SalesDataTable[[#This Row],[Order Date]])</f>
        <v>2026</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05">
      <c r="A872" s="2">
        <v>127</v>
      </c>
      <c r="B872" s="3">
        <v>46163</v>
      </c>
      <c r="C872" s="12" t="str">
        <f>"Q"&amp; ROUNDUP(MONTH(SalesDataTable[[#This Row],[Order Date]])/3,0)</f>
        <v>Q2</v>
      </c>
      <c r="D872" s="3" t="str">
        <f>TEXT(SalesDataTable[[#This Row],[Order Date]],"MMM")</f>
        <v>May</v>
      </c>
      <c r="E872" s="15">
        <f>MONTH(SalesDataTable[[#This Row],[Order Date]])</f>
        <v>5</v>
      </c>
      <c r="F872" s="12">
        <f>YEAR(SalesDataTable[[#This Row],[Order Date]])</f>
        <v>2026</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05">
      <c r="A873" s="2">
        <v>1092</v>
      </c>
      <c r="B873" s="3">
        <v>46163</v>
      </c>
      <c r="C873" s="12" t="str">
        <f>"Q"&amp; ROUNDUP(MONTH(SalesDataTable[[#This Row],[Order Date]])/3,0)</f>
        <v>Q2</v>
      </c>
      <c r="D873" s="3" t="str">
        <f>TEXT(SalesDataTable[[#This Row],[Order Date]],"MMM")</f>
        <v>May</v>
      </c>
      <c r="E873" s="15">
        <f>MONTH(SalesDataTable[[#This Row],[Order Date]])</f>
        <v>5</v>
      </c>
      <c r="F873" s="12">
        <f>YEAR(SalesDataTable[[#This Row],[Order Date]])</f>
        <v>2026</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05">
      <c r="A874" s="2">
        <v>1213</v>
      </c>
      <c r="B874" s="3">
        <v>46163</v>
      </c>
      <c r="C874" s="12" t="str">
        <f>"Q"&amp; ROUNDUP(MONTH(SalesDataTable[[#This Row],[Order Date]])/3,0)</f>
        <v>Q2</v>
      </c>
      <c r="D874" s="3" t="str">
        <f>TEXT(SalesDataTable[[#This Row],[Order Date]],"MMM")</f>
        <v>May</v>
      </c>
      <c r="E874" s="15">
        <f>MONTH(SalesDataTable[[#This Row],[Order Date]])</f>
        <v>5</v>
      </c>
      <c r="F874" s="12">
        <f>YEAR(SalesDataTable[[#This Row],[Order Date]])</f>
        <v>2026</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05">
      <c r="A875" s="2">
        <v>1849</v>
      </c>
      <c r="B875" s="3">
        <v>46163</v>
      </c>
      <c r="C875" s="12" t="str">
        <f>"Q"&amp; ROUNDUP(MONTH(SalesDataTable[[#This Row],[Order Date]])/3,0)</f>
        <v>Q2</v>
      </c>
      <c r="D875" s="3" t="str">
        <f>TEXT(SalesDataTable[[#This Row],[Order Date]],"MMM")</f>
        <v>May</v>
      </c>
      <c r="E875" s="15">
        <f>MONTH(SalesDataTable[[#This Row],[Order Date]])</f>
        <v>5</v>
      </c>
      <c r="F875" s="12">
        <f>YEAR(SalesDataTable[[#This Row],[Order Date]])</f>
        <v>2026</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05">
      <c r="A876" s="2">
        <v>2395</v>
      </c>
      <c r="B876" s="3">
        <v>46163</v>
      </c>
      <c r="C876" s="12" t="str">
        <f>"Q"&amp; ROUNDUP(MONTH(SalesDataTable[[#This Row],[Order Date]])/3,0)</f>
        <v>Q2</v>
      </c>
      <c r="D876" s="3" t="str">
        <f>TEXT(SalesDataTable[[#This Row],[Order Date]],"MMM")</f>
        <v>May</v>
      </c>
      <c r="E876" s="15">
        <f>MONTH(SalesDataTable[[#This Row],[Order Date]])</f>
        <v>5</v>
      </c>
      <c r="F876" s="12">
        <f>YEAR(SalesDataTable[[#This Row],[Order Date]])</f>
        <v>2026</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05">
      <c r="A877" s="2">
        <v>4166</v>
      </c>
      <c r="B877" s="3">
        <v>46163</v>
      </c>
      <c r="C877" s="12" t="str">
        <f>"Q"&amp; ROUNDUP(MONTH(SalesDataTable[[#This Row],[Order Date]])/3,0)</f>
        <v>Q2</v>
      </c>
      <c r="D877" s="3" t="str">
        <f>TEXT(SalesDataTable[[#This Row],[Order Date]],"MMM")</f>
        <v>May</v>
      </c>
      <c r="E877" s="15">
        <f>MONTH(SalesDataTable[[#This Row],[Order Date]])</f>
        <v>5</v>
      </c>
      <c r="F877" s="12">
        <f>YEAR(SalesDataTable[[#This Row],[Order Date]])</f>
        <v>2026</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05">
      <c r="A878" s="2">
        <v>1004</v>
      </c>
      <c r="B878" s="3">
        <v>46164</v>
      </c>
      <c r="C878" s="12" t="str">
        <f>"Q"&amp; ROUNDUP(MONTH(SalesDataTable[[#This Row],[Order Date]])/3,0)</f>
        <v>Q2</v>
      </c>
      <c r="D878" s="3" t="str">
        <f>TEXT(SalesDataTable[[#This Row],[Order Date]],"MMM")</f>
        <v>May</v>
      </c>
      <c r="E878" s="15">
        <f>MONTH(SalesDataTable[[#This Row],[Order Date]])</f>
        <v>5</v>
      </c>
      <c r="F878" s="12">
        <f>YEAR(SalesDataTable[[#This Row],[Order Date]])</f>
        <v>2026</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05">
      <c r="A879" s="2">
        <v>1012</v>
      </c>
      <c r="B879" s="3">
        <v>46164</v>
      </c>
      <c r="C879" s="12" t="str">
        <f>"Q"&amp; ROUNDUP(MONTH(SalesDataTable[[#This Row],[Order Date]])/3,0)</f>
        <v>Q2</v>
      </c>
      <c r="D879" s="3" t="str">
        <f>TEXT(SalesDataTable[[#This Row],[Order Date]],"MMM")</f>
        <v>May</v>
      </c>
      <c r="E879" s="15">
        <f>MONTH(SalesDataTable[[#This Row],[Order Date]])</f>
        <v>5</v>
      </c>
      <c r="F879" s="12">
        <f>YEAR(SalesDataTable[[#This Row],[Order Date]])</f>
        <v>2026</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05">
      <c r="A880" s="2">
        <v>2180</v>
      </c>
      <c r="B880" s="3">
        <v>46164</v>
      </c>
      <c r="C880" s="12" t="str">
        <f>"Q"&amp; ROUNDUP(MONTH(SalesDataTable[[#This Row],[Order Date]])/3,0)</f>
        <v>Q2</v>
      </c>
      <c r="D880" s="3" t="str">
        <f>TEXT(SalesDataTable[[#This Row],[Order Date]],"MMM")</f>
        <v>May</v>
      </c>
      <c r="E880" s="15">
        <f>MONTH(SalesDataTable[[#This Row],[Order Date]])</f>
        <v>5</v>
      </c>
      <c r="F880" s="12">
        <f>YEAR(SalesDataTable[[#This Row],[Order Date]])</f>
        <v>2026</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05">
      <c r="A881" s="2">
        <v>3659</v>
      </c>
      <c r="B881" s="3">
        <v>46164</v>
      </c>
      <c r="C881" s="12" t="str">
        <f>"Q"&amp; ROUNDUP(MONTH(SalesDataTable[[#This Row],[Order Date]])/3,0)</f>
        <v>Q2</v>
      </c>
      <c r="D881" s="3" t="str">
        <f>TEXT(SalesDataTable[[#This Row],[Order Date]],"MMM")</f>
        <v>May</v>
      </c>
      <c r="E881" s="15">
        <f>MONTH(SalesDataTable[[#This Row],[Order Date]])</f>
        <v>5</v>
      </c>
      <c r="F881" s="12">
        <f>YEAR(SalesDataTable[[#This Row],[Order Date]])</f>
        <v>2026</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05">
      <c r="A882" s="2">
        <v>3775</v>
      </c>
      <c r="B882" s="3">
        <v>46164</v>
      </c>
      <c r="C882" s="12" t="str">
        <f>"Q"&amp; ROUNDUP(MONTH(SalesDataTable[[#This Row],[Order Date]])/3,0)</f>
        <v>Q2</v>
      </c>
      <c r="D882" s="3" t="str">
        <f>TEXT(SalesDataTable[[#This Row],[Order Date]],"MMM")</f>
        <v>May</v>
      </c>
      <c r="E882" s="15">
        <f>MONTH(SalesDataTable[[#This Row],[Order Date]])</f>
        <v>5</v>
      </c>
      <c r="F882" s="12">
        <f>YEAR(SalesDataTable[[#This Row],[Order Date]])</f>
        <v>2026</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05">
      <c r="A883" s="2">
        <v>4071</v>
      </c>
      <c r="B883" s="3">
        <v>46164</v>
      </c>
      <c r="C883" s="12" t="str">
        <f>"Q"&amp; ROUNDUP(MONTH(SalesDataTable[[#This Row],[Order Date]])/3,0)</f>
        <v>Q2</v>
      </c>
      <c r="D883" s="3" t="str">
        <f>TEXT(SalesDataTable[[#This Row],[Order Date]],"MMM")</f>
        <v>May</v>
      </c>
      <c r="E883" s="15">
        <f>MONTH(SalesDataTable[[#This Row],[Order Date]])</f>
        <v>5</v>
      </c>
      <c r="F883" s="12">
        <f>YEAR(SalesDataTable[[#This Row],[Order Date]])</f>
        <v>2026</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05">
      <c r="A884" s="2">
        <v>5137</v>
      </c>
      <c r="B884" s="3">
        <v>46164</v>
      </c>
      <c r="C884" s="12" t="str">
        <f>"Q"&amp; ROUNDUP(MONTH(SalesDataTable[[#This Row],[Order Date]])/3,0)</f>
        <v>Q2</v>
      </c>
      <c r="D884" s="3" t="str">
        <f>TEXT(SalesDataTable[[#This Row],[Order Date]],"MMM")</f>
        <v>May</v>
      </c>
      <c r="E884" s="15">
        <f>MONTH(SalesDataTable[[#This Row],[Order Date]])</f>
        <v>5</v>
      </c>
      <c r="F884" s="12">
        <f>YEAR(SalesDataTable[[#This Row],[Order Date]])</f>
        <v>2026</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05">
      <c r="A885" s="2">
        <v>133</v>
      </c>
      <c r="B885" s="3">
        <v>46165</v>
      </c>
      <c r="C885" s="12" t="str">
        <f>"Q"&amp; ROUNDUP(MONTH(SalesDataTable[[#This Row],[Order Date]])/3,0)</f>
        <v>Q2</v>
      </c>
      <c r="D885" s="3" t="str">
        <f>TEXT(SalesDataTable[[#This Row],[Order Date]],"MMM")</f>
        <v>May</v>
      </c>
      <c r="E885" s="15">
        <f>MONTH(SalesDataTable[[#This Row],[Order Date]])</f>
        <v>5</v>
      </c>
      <c r="F885" s="12">
        <f>YEAR(SalesDataTable[[#This Row],[Order Date]])</f>
        <v>2026</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05">
      <c r="A886" s="2">
        <v>1385</v>
      </c>
      <c r="B886" s="3">
        <v>46165</v>
      </c>
      <c r="C886" s="12" t="str">
        <f>"Q"&amp; ROUNDUP(MONTH(SalesDataTable[[#This Row],[Order Date]])/3,0)</f>
        <v>Q2</v>
      </c>
      <c r="D886" s="3" t="str">
        <f>TEXT(SalesDataTable[[#This Row],[Order Date]],"MMM")</f>
        <v>May</v>
      </c>
      <c r="E886" s="15">
        <f>MONTH(SalesDataTable[[#This Row],[Order Date]])</f>
        <v>5</v>
      </c>
      <c r="F886" s="12">
        <f>YEAR(SalesDataTable[[#This Row],[Order Date]])</f>
        <v>2026</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05">
      <c r="A887" s="2">
        <v>1597</v>
      </c>
      <c r="B887" s="3">
        <v>46165</v>
      </c>
      <c r="C887" s="12" t="str">
        <f>"Q"&amp; ROUNDUP(MONTH(SalesDataTable[[#This Row],[Order Date]])/3,0)</f>
        <v>Q2</v>
      </c>
      <c r="D887" s="3" t="str">
        <f>TEXT(SalesDataTable[[#This Row],[Order Date]],"MMM")</f>
        <v>May</v>
      </c>
      <c r="E887" s="15">
        <f>MONTH(SalesDataTable[[#This Row],[Order Date]])</f>
        <v>5</v>
      </c>
      <c r="F887" s="12">
        <f>YEAR(SalesDataTable[[#This Row],[Order Date]])</f>
        <v>2026</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05">
      <c r="A888" s="2">
        <v>2273</v>
      </c>
      <c r="B888" s="3">
        <v>46165</v>
      </c>
      <c r="C888" s="12" t="str">
        <f>"Q"&amp; ROUNDUP(MONTH(SalesDataTable[[#This Row],[Order Date]])/3,0)</f>
        <v>Q2</v>
      </c>
      <c r="D888" s="3" t="str">
        <f>TEXT(SalesDataTable[[#This Row],[Order Date]],"MMM")</f>
        <v>May</v>
      </c>
      <c r="E888" s="15">
        <f>MONTH(SalesDataTable[[#This Row],[Order Date]])</f>
        <v>5</v>
      </c>
      <c r="F888" s="12">
        <f>YEAR(SalesDataTable[[#This Row],[Order Date]])</f>
        <v>2026</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05">
      <c r="A889" s="2">
        <v>2931</v>
      </c>
      <c r="B889" s="3">
        <v>46165</v>
      </c>
      <c r="C889" s="12" t="str">
        <f>"Q"&amp; ROUNDUP(MONTH(SalesDataTable[[#This Row],[Order Date]])/3,0)</f>
        <v>Q2</v>
      </c>
      <c r="D889" s="3" t="str">
        <f>TEXT(SalesDataTable[[#This Row],[Order Date]],"MMM")</f>
        <v>May</v>
      </c>
      <c r="E889" s="15">
        <f>MONTH(SalesDataTable[[#This Row],[Order Date]])</f>
        <v>5</v>
      </c>
      <c r="F889" s="12">
        <f>YEAR(SalesDataTable[[#This Row],[Order Date]])</f>
        <v>2026</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05">
      <c r="A890" s="2">
        <v>4143</v>
      </c>
      <c r="B890" s="3">
        <v>46165</v>
      </c>
      <c r="C890" s="12" t="str">
        <f>"Q"&amp; ROUNDUP(MONTH(SalesDataTable[[#This Row],[Order Date]])/3,0)</f>
        <v>Q2</v>
      </c>
      <c r="D890" s="3" t="str">
        <f>TEXT(SalesDataTable[[#This Row],[Order Date]],"MMM")</f>
        <v>May</v>
      </c>
      <c r="E890" s="15">
        <f>MONTH(SalesDataTable[[#This Row],[Order Date]])</f>
        <v>5</v>
      </c>
      <c r="F890" s="12">
        <f>YEAR(SalesDataTable[[#This Row],[Order Date]])</f>
        <v>2026</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05">
      <c r="A891" s="2">
        <v>4504</v>
      </c>
      <c r="B891" s="3">
        <v>46165</v>
      </c>
      <c r="C891" s="12" t="str">
        <f>"Q"&amp; ROUNDUP(MONTH(SalesDataTable[[#This Row],[Order Date]])/3,0)</f>
        <v>Q2</v>
      </c>
      <c r="D891" s="3" t="str">
        <f>TEXT(SalesDataTable[[#This Row],[Order Date]],"MMM")</f>
        <v>May</v>
      </c>
      <c r="E891" s="15">
        <f>MONTH(SalesDataTable[[#This Row],[Order Date]])</f>
        <v>5</v>
      </c>
      <c r="F891" s="12">
        <f>YEAR(SalesDataTable[[#This Row],[Order Date]])</f>
        <v>2026</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05">
      <c r="A892" s="2">
        <v>656</v>
      </c>
      <c r="B892" s="3">
        <v>46166</v>
      </c>
      <c r="C892" s="12" t="str">
        <f>"Q"&amp; ROUNDUP(MONTH(SalesDataTable[[#This Row],[Order Date]])/3,0)</f>
        <v>Q2</v>
      </c>
      <c r="D892" s="3" t="str">
        <f>TEXT(SalesDataTable[[#This Row],[Order Date]],"MMM")</f>
        <v>May</v>
      </c>
      <c r="E892" s="15">
        <f>MONTH(SalesDataTable[[#This Row],[Order Date]])</f>
        <v>5</v>
      </c>
      <c r="F892" s="12">
        <f>YEAR(SalesDataTable[[#This Row],[Order Date]])</f>
        <v>2026</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05">
      <c r="A893" s="2">
        <v>979</v>
      </c>
      <c r="B893" s="3">
        <v>46166</v>
      </c>
      <c r="C893" s="12" t="str">
        <f>"Q"&amp; ROUNDUP(MONTH(SalesDataTable[[#This Row],[Order Date]])/3,0)</f>
        <v>Q2</v>
      </c>
      <c r="D893" s="3" t="str">
        <f>TEXT(SalesDataTable[[#This Row],[Order Date]],"MMM")</f>
        <v>May</v>
      </c>
      <c r="E893" s="15">
        <f>MONTH(SalesDataTable[[#This Row],[Order Date]])</f>
        <v>5</v>
      </c>
      <c r="F893" s="12">
        <f>YEAR(SalesDataTable[[#This Row],[Order Date]])</f>
        <v>2026</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05">
      <c r="A894" s="2">
        <v>1510</v>
      </c>
      <c r="B894" s="3">
        <v>46166</v>
      </c>
      <c r="C894" s="12" t="str">
        <f>"Q"&amp; ROUNDUP(MONTH(SalesDataTable[[#This Row],[Order Date]])/3,0)</f>
        <v>Q2</v>
      </c>
      <c r="D894" s="3" t="str">
        <f>TEXT(SalesDataTable[[#This Row],[Order Date]],"MMM")</f>
        <v>May</v>
      </c>
      <c r="E894" s="15">
        <f>MONTH(SalesDataTable[[#This Row],[Order Date]])</f>
        <v>5</v>
      </c>
      <c r="F894" s="12">
        <f>YEAR(SalesDataTable[[#This Row],[Order Date]])</f>
        <v>2026</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05">
      <c r="A895" s="2">
        <v>1959</v>
      </c>
      <c r="B895" s="3">
        <v>46166</v>
      </c>
      <c r="C895" s="12" t="str">
        <f>"Q"&amp; ROUNDUP(MONTH(SalesDataTable[[#This Row],[Order Date]])/3,0)</f>
        <v>Q2</v>
      </c>
      <c r="D895" s="3" t="str">
        <f>TEXT(SalesDataTable[[#This Row],[Order Date]],"MMM")</f>
        <v>May</v>
      </c>
      <c r="E895" s="15">
        <f>MONTH(SalesDataTable[[#This Row],[Order Date]])</f>
        <v>5</v>
      </c>
      <c r="F895" s="12">
        <f>YEAR(SalesDataTable[[#This Row],[Order Date]])</f>
        <v>2026</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05">
      <c r="A896" s="2">
        <v>2089</v>
      </c>
      <c r="B896" s="3">
        <v>46166</v>
      </c>
      <c r="C896" s="12" t="str">
        <f>"Q"&amp; ROUNDUP(MONTH(SalesDataTable[[#This Row],[Order Date]])/3,0)</f>
        <v>Q2</v>
      </c>
      <c r="D896" s="3" t="str">
        <f>TEXT(SalesDataTable[[#This Row],[Order Date]],"MMM")</f>
        <v>May</v>
      </c>
      <c r="E896" s="15">
        <f>MONTH(SalesDataTable[[#This Row],[Order Date]])</f>
        <v>5</v>
      </c>
      <c r="F896" s="12">
        <f>YEAR(SalesDataTable[[#This Row],[Order Date]])</f>
        <v>2026</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05">
      <c r="A897" s="2">
        <v>2446</v>
      </c>
      <c r="B897" s="3">
        <v>46166</v>
      </c>
      <c r="C897" s="12" t="str">
        <f>"Q"&amp; ROUNDUP(MONTH(SalesDataTable[[#This Row],[Order Date]])/3,0)</f>
        <v>Q2</v>
      </c>
      <c r="D897" s="3" t="str">
        <f>TEXT(SalesDataTable[[#This Row],[Order Date]],"MMM")</f>
        <v>May</v>
      </c>
      <c r="E897" s="15">
        <f>MONTH(SalesDataTable[[#This Row],[Order Date]])</f>
        <v>5</v>
      </c>
      <c r="F897" s="12">
        <f>YEAR(SalesDataTable[[#This Row],[Order Date]])</f>
        <v>2026</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05">
      <c r="A898" s="2">
        <v>2847</v>
      </c>
      <c r="B898" s="3">
        <v>46166</v>
      </c>
      <c r="C898" s="12" t="str">
        <f>"Q"&amp; ROUNDUP(MONTH(SalesDataTable[[#This Row],[Order Date]])/3,0)</f>
        <v>Q2</v>
      </c>
      <c r="D898" s="3" t="str">
        <f>TEXT(SalesDataTable[[#This Row],[Order Date]],"MMM")</f>
        <v>May</v>
      </c>
      <c r="E898" s="15">
        <f>MONTH(SalesDataTable[[#This Row],[Order Date]])</f>
        <v>5</v>
      </c>
      <c r="F898" s="12">
        <f>YEAR(SalesDataTable[[#This Row],[Order Date]])</f>
        <v>2026</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05">
      <c r="A899" s="2">
        <v>3454</v>
      </c>
      <c r="B899" s="3">
        <v>46166</v>
      </c>
      <c r="C899" s="12" t="str">
        <f>"Q"&amp; ROUNDUP(MONTH(SalesDataTable[[#This Row],[Order Date]])/3,0)</f>
        <v>Q2</v>
      </c>
      <c r="D899" s="3" t="str">
        <f>TEXT(SalesDataTable[[#This Row],[Order Date]],"MMM")</f>
        <v>May</v>
      </c>
      <c r="E899" s="15">
        <f>MONTH(SalesDataTable[[#This Row],[Order Date]])</f>
        <v>5</v>
      </c>
      <c r="F899" s="12">
        <f>YEAR(SalesDataTable[[#This Row],[Order Date]])</f>
        <v>2026</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05">
      <c r="A900" s="2">
        <v>4472</v>
      </c>
      <c r="B900" s="3">
        <v>46166</v>
      </c>
      <c r="C900" s="12" t="str">
        <f>"Q"&amp; ROUNDUP(MONTH(SalesDataTable[[#This Row],[Order Date]])/3,0)</f>
        <v>Q2</v>
      </c>
      <c r="D900" s="3" t="str">
        <f>TEXT(SalesDataTable[[#This Row],[Order Date]],"MMM")</f>
        <v>May</v>
      </c>
      <c r="E900" s="15">
        <f>MONTH(SalesDataTable[[#This Row],[Order Date]])</f>
        <v>5</v>
      </c>
      <c r="F900" s="12">
        <f>YEAR(SalesDataTable[[#This Row],[Order Date]])</f>
        <v>2026</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05">
      <c r="A901" s="2">
        <v>4852</v>
      </c>
      <c r="B901" s="3">
        <v>46166</v>
      </c>
      <c r="C901" s="12" t="str">
        <f>"Q"&amp; ROUNDUP(MONTH(SalesDataTable[[#This Row],[Order Date]])/3,0)</f>
        <v>Q2</v>
      </c>
      <c r="D901" s="3" t="str">
        <f>TEXT(SalesDataTable[[#This Row],[Order Date]],"MMM")</f>
        <v>May</v>
      </c>
      <c r="E901" s="15">
        <f>MONTH(SalesDataTable[[#This Row],[Order Date]])</f>
        <v>5</v>
      </c>
      <c r="F901" s="12">
        <f>YEAR(SalesDataTable[[#This Row],[Order Date]])</f>
        <v>2026</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05">
      <c r="A902" s="2">
        <v>4959</v>
      </c>
      <c r="B902" s="3">
        <v>46166</v>
      </c>
      <c r="C902" s="12" t="str">
        <f>"Q"&amp; ROUNDUP(MONTH(SalesDataTable[[#This Row],[Order Date]])/3,0)</f>
        <v>Q2</v>
      </c>
      <c r="D902" s="3" t="str">
        <f>TEXT(SalesDataTable[[#This Row],[Order Date]],"MMM")</f>
        <v>May</v>
      </c>
      <c r="E902" s="15">
        <f>MONTH(SalesDataTable[[#This Row],[Order Date]])</f>
        <v>5</v>
      </c>
      <c r="F902" s="12">
        <f>YEAR(SalesDataTable[[#This Row],[Order Date]])</f>
        <v>2026</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05">
      <c r="A903" s="2">
        <v>5056</v>
      </c>
      <c r="B903" s="3">
        <v>46166</v>
      </c>
      <c r="C903" s="12" t="str">
        <f>"Q"&amp; ROUNDUP(MONTH(SalesDataTable[[#This Row],[Order Date]])/3,0)</f>
        <v>Q2</v>
      </c>
      <c r="D903" s="3" t="str">
        <f>TEXT(SalesDataTable[[#This Row],[Order Date]],"MMM")</f>
        <v>May</v>
      </c>
      <c r="E903" s="15">
        <f>MONTH(SalesDataTable[[#This Row],[Order Date]])</f>
        <v>5</v>
      </c>
      <c r="F903" s="12">
        <f>YEAR(SalesDataTable[[#This Row],[Order Date]])</f>
        <v>2026</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05">
      <c r="A904" s="2">
        <v>1152</v>
      </c>
      <c r="B904" s="3">
        <v>46167</v>
      </c>
      <c r="C904" s="12" t="str">
        <f>"Q"&amp; ROUNDUP(MONTH(SalesDataTable[[#This Row],[Order Date]])/3,0)</f>
        <v>Q2</v>
      </c>
      <c r="D904" s="3" t="str">
        <f>TEXT(SalesDataTable[[#This Row],[Order Date]],"MMM")</f>
        <v>May</v>
      </c>
      <c r="E904" s="15">
        <f>MONTH(SalesDataTable[[#This Row],[Order Date]])</f>
        <v>5</v>
      </c>
      <c r="F904" s="12">
        <f>YEAR(SalesDataTable[[#This Row],[Order Date]])</f>
        <v>2026</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05">
      <c r="A905" s="2">
        <v>3919</v>
      </c>
      <c r="B905" s="3">
        <v>46167</v>
      </c>
      <c r="C905" s="12" t="str">
        <f>"Q"&amp; ROUNDUP(MONTH(SalesDataTable[[#This Row],[Order Date]])/3,0)</f>
        <v>Q2</v>
      </c>
      <c r="D905" s="3" t="str">
        <f>TEXT(SalesDataTable[[#This Row],[Order Date]],"MMM")</f>
        <v>May</v>
      </c>
      <c r="E905" s="15">
        <f>MONTH(SalesDataTable[[#This Row],[Order Date]])</f>
        <v>5</v>
      </c>
      <c r="F905" s="12">
        <f>YEAR(SalesDataTable[[#This Row],[Order Date]])</f>
        <v>2026</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05">
      <c r="A906" s="2">
        <v>4202</v>
      </c>
      <c r="B906" s="3">
        <v>46167</v>
      </c>
      <c r="C906" s="12" t="str">
        <f>"Q"&amp; ROUNDUP(MONTH(SalesDataTable[[#This Row],[Order Date]])/3,0)</f>
        <v>Q2</v>
      </c>
      <c r="D906" s="3" t="str">
        <f>TEXT(SalesDataTable[[#This Row],[Order Date]],"MMM")</f>
        <v>May</v>
      </c>
      <c r="E906" s="15">
        <f>MONTH(SalesDataTable[[#This Row],[Order Date]])</f>
        <v>5</v>
      </c>
      <c r="F906" s="12">
        <f>YEAR(SalesDataTable[[#This Row],[Order Date]])</f>
        <v>2026</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05">
      <c r="A907" s="2">
        <v>4274</v>
      </c>
      <c r="B907" s="3">
        <v>46167</v>
      </c>
      <c r="C907" s="12" t="str">
        <f>"Q"&amp; ROUNDUP(MONTH(SalesDataTable[[#This Row],[Order Date]])/3,0)</f>
        <v>Q2</v>
      </c>
      <c r="D907" s="3" t="str">
        <f>TEXT(SalesDataTable[[#This Row],[Order Date]],"MMM")</f>
        <v>May</v>
      </c>
      <c r="E907" s="15">
        <f>MONTH(SalesDataTable[[#This Row],[Order Date]])</f>
        <v>5</v>
      </c>
      <c r="F907" s="12">
        <f>YEAR(SalesDataTable[[#This Row],[Order Date]])</f>
        <v>2026</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05">
      <c r="A908" s="2">
        <v>4364</v>
      </c>
      <c r="B908" s="3">
        <v>46167</v>
      </c>
      <c r="C908" s="12" t="str">
        <f>"Q"&amp; ROUNDUP(MONTH(SalesDataTable[[#This Row],[Order Date]])/3,0)</f>
        <v>Q2</v>
      </c>
      <c r="D908" s="3" t="str">
        <f>TEXT(SalesDataTable[[#This Row],[Order Date]],"MMM")</f>
        <v>May</v>
      </c>
      <c r="E908" s="15">
        <f>MONTH(SalesDataTable[[#This Row],[Order Date]])</f>
        <v>5</v>
      </c>
      <c r="F908" s="12">
        <f>YEAR(SalesDataTable[[#This Row],[Order Date]])</f>
        <v>2026</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05">
      <c r="A909" s="2">
        <v>4896</v>
      </c>
      <c r="B909" s="3">
        <v>46167</v>
      </c>
      <c r="C909" s="12" t="str">
        <f>"Q"&amp; ROUNDUP(MONTH(SalesDataTable[[#This Row],[Order Date]])/3,0)</f>
        <v>Q2</v>
      </c>
      <c r="D909" s="3" t="str">
        <f>TEXT(SalesDataTable[[#This Row],[Order Date]],"MMM")</f>
        <v>May</v>
      </c>
      <c r="E909" s="15">
        <f>MONTH(SalesDataTable[[#This Row],[Order Date]])</f>
        <v>5</v>
      </c>
      <c r="F909" s="12">
        <f>YEAR(SalesDataTable[[#This Row],[Order Date]])</f>
        <v>2026</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05">
      <c r="A910" s="2">
        <v>5109</v>
      </c>
      <c r="B910" s="3">
        <v>46167</v>
      </c>
      <c r="C910" s="12" t="str">
        <f>"Q"&amp; ROUNDUP(MONTH(SalesDataTable[[#This Row],[Order Date]])/3,0)</f>
        <v>Q2</v>
      </c>
      <c r="D910" s="3" t="str">
        <f>TEXT(SalesDataTable[[#This Row],[Order Date]],"MMM")</f>
        <v>May</v>
      </c>
      <c r="E910" s="15">
        <f>MONTH(SalesDataTable[[#This Row],[Order Date]])</f>
        <v>5</v>
      </c>
      <c r="F910" s="12">
        <f>YEAR(SalesDataTable[[#This Row],[Order Date]])</f>
        <v>2026</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05">
      <c r="A911" s="2">
        <v>289</v>
      </c>
      <c r="B911" s="3">
        <v>46168</v>
      </c>
      <c r="C911" s="12" t="str">
        <f>"Q"&amp; ROUNDUP(MONTH(SalesDataTable[[#This Row],[Order Date]])/3,0)</f>
        <v>Q2</v>
      </c>
      <c r="D911" s="3" t="str">
        <f>TEXT(SalesDataTable[[#This Row],[Order Date]],"MMM")</f>
        <v>May</v>
      </c>
      <c r="E911" s="15">
        <f>MONTH(SalesDataTable[[#This Row],[Order Date]])</f>
        <v>5</v>
      </c>
      <c r="F911" s="12">
        <f>YEAR(SalesDataTable[[#This Row],[Order Date]])</f>
        <v>2026</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05">
      <c r="A912" s="2">
        <v>4092</v>
      </c>
      <c r="B912" s="3">
        <v>46168</v>
      </c>
      <c r="C912" s="12" t="str">
        <f>"Q"&amp; ROUNDUP(MONTH(SalesDataTable[[#This Row],[Order Date]])/3,0)</f>
        <v>Q2</v>
      </c>
      <c r="D912" s="3" t="str">
        <f>TEXT(SalesDataTable[[#This Row],[Order Date]],"MMM")</f>
        <v>May</v>
      </c>
      <c r="E912" s="15">
        <f>MONTH(SalesDataTable[[#This Row],[Order Date]])</f>
        <v>5</v>
      </c>
      <c r="F912" s="12">
        <f>YEAR(SalesDataTable[[#This Row],[Order Date]])</f>
        <v>2026</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05">
      <c r="A913" s="2">
        <v>4727</v>
      </c>
      <c r="B913" s="3">
        <v>46168</v>
      </c>
      <c r="C913" s="12" t="str">
        <f>"Q"&amp; ROUNDUP(MONTH(SalesDataTable[[#This Row],[Order Date]])/3,0)</f>
        <v>Q2</v>
      </c>
      <c r="D913" s="3" t="str">
        <f>TEXT(SalesDataTable[[#This Row],[Order Date]],"MMM")</f>
        <v>May</v>
      </c>
      <c r="E913" s="15">
        <f>MONTH(SalesDataTable[[#This Row],[Order Date]])</f>
        <v>5</v>
      </c>
      <c r="F913" s="12">
        <f>YEAR(SalesDataTable[[#This Row],[Order Date]])</f>
        <v>2026</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05">
      <c r="A914" s="2">
        <v>4753</v>
      </c>
      <c r="B914" s="3">
        <v>46168</v>
      </c>
      <c r="C914" s="12" t="str">
        <f>"Q"&amp; ROUNDUP(MONTH(SalesDataTable[[#This Row],[Order Date]])/3,0)</f>
        <v>Q2</v>
      </c>
      <c r="D914" s="3" t="str">
        <f>TEXT(SalesDataTable[[#This Row],[Order Date]],"MMM")</f>
        <v>May</v>
      </c>
      <c r="E914" s="15">
        <f>MONTH(SalesDataTable[[#This Row],[Order Date]])</f>
        <v>5</v>
      </c>
      <c r="F914" s="12">
        <f>YEAR(SalesDataTable[[#This Row],[Order Date]])</f>
        <v>2026</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05">
      <c r="A915" s="2">
        <v>942</v>
      </c>
      <c r="B915" s="3">
        <v>46169</v>
      </c>
      <c r="C915" s="12" t="str">
        <f>"Q"&amp; ROUNDUP(MONTH(SalesDataTable[[#This Row],[Order Date]])/3,0)</f>
        <v>Q2</v>
      </c>
      <c r="D915" s="3" t="str">
        <f>TEXT(SalesDataTable[[#This Row],[Order Date]],"MMM")</f>
        <v>May</v>
      </c>
      <c r="E915" s="15">
        <f>MONTH(SalesDataTable[[#This Row],[Order Date]])</f>
        <v>5</v>
      </c>
      <c r="F915" s="12">
        <f>YEAR(SalesDataTable[[#This Row],[Order Date]])</f>
        <v>2026</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05">
      <c r="A916" s="2">
        <v>1755</v>
      </c>
      <c r="B916" s="3">
        <v>46169</v>
      </c>
      <c r="C916" s="12" t="str">
        <f>"Q"&amp; ROUNDUP(MONTH(SalesDataTable[[#This Row],[Order Date]])/3,0)</f>
        <v>Q2</v>
      </c>
      <c r="D916" s="3" t="str">
        <f>TEXT(SalesDataTable[[#This Row],[Order Date]],"MMM")</f>
        <v>May</v>
      </c>
      <c r="E916" s="15">
        <f>MONTH(SalesDataTable[[#This Row],[Order Date]])</f>
        <v>5</v>
      </c>
      <c r="F916" s="12">
        <f>YEAR(SalesDataTable[[#This Row],[Order Date]])</f>
        <v>2026</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05">
      <c r="A917" s="2">
        <v>3073</v>
      </c>
      <c r="B917" s="3">
        <v>46169</v>
      </c>
      <c r="C917" s="12" t="str">
        <f>"Q"&amp; ROUNDUP(MONTH(SalesDataTable[[#This Row],[Order Date]])/3,0)</f>
        <v>Q2</v>
      </c>
      <c r="D917" s="3" t="str">
        <f>TEXT(SalesDataTable[[#This Row],[Order Date]],"MMM")</f>
        <v>May</v>
      </c>
      <c r="E917" s="15">
        <f>MONTH(SalesDataTable[[#This Row],[Order Date]])</f>
        <v>5</v>
      </c>
      <c r="F917" s="12">
        <f>YEAR(SalesDataTable[[#This Row],[Order Date]])</f>
        <v>2026</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05">
      <c r="A918" s="2">
        <v>4230</v>
      </c>
      <c r="B918" s="3">
        <v>46169</v>
      </c>
      <c r="C918" s="12" t="str">
        <f>"Q"&amp; ROUNDUP(MONTH(SalesDataTable[[#This Row],[Order Date]])/3,0)</f>
        <v>Q2</v>
      </c>
      <c r="D918" s="3" t="str">
        <f>TEXT(SalesDataTable[[#This Row],[Order Date]],"MMM")</f>
        <v>May</v>
      </c>
      <c r="E918" s="15">
        <f>MONTH(SalesDataTable[[#This Row],[Order Date]])</f>
        <v>5</v>
      </c>
      <c r="F918" s="12">
        <f>YEAR(SalesDataTable[[#This Row],[Order Date]])</f>
        <v>2026</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05">
      <c r="A919" s="2">
        <v>644</v>
      </c>
      <c r="B919" s="3">
        <v>46170</v>
      </c>
      <c r="C919" s="12" t="str">
        <f>"Q"&amp; ROUNDUP(MONTH(SalesDataTable[[#This Row],[Order Date]])/3,0)</f>
        <v>Q2</v>
      </c>
      <c r="D919" s="3" t="str">
        <f>TEXT(SalesDataTable[[#This Row],[Order Date]],"MMM")</f>
        <v>May</v>
      </c>
      <c r="E919" s="15">
        <f>MONTH(SalesDataTable[[#This Row],[Order Date]])</f>
        <v>5</v>
      </c>
      <c r="F919" s="12">
        <f>YEAR(SalesDataTable[[#This Row],[Order Date]])</f>
        <v>2026</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05">
      <c r="A920" s="2">
        <v>1122</v>
      </c>
      <c r="B920" s="3">
        <v>46170</v>
      </c>
      <c r="C920" s="12" t="str">
        <f>"Q"&amp; ROUNDUP(MONTH(SalesDataTable[[#This Row],[Order Date]])/3,0)</f>
        <v>Q2</v>
      </c>
      <c r="D920" s="3" t="str">
        <f>TEXT(SalesDataTable[[#This Row],[Order Date]],"MMM")</f>
        <v>May</v>
      </c>
      <c r="E920" s="15">
        <f>MONTH(SalesDataTable[[#This Row],[Order Date]])</f>
        <v>5</v>
      </c>
      <c r="F920" s="12">
        <f>YEAR(SalesDataTable[[#This Row],[Order Date]])</f>
        <v>2026</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05">
      <c r="A921" s="2">
        <v>2019</v>
      </c>
      <c r="B921" s="3">
        <v>46170</v>
      </c>
      <c r="C921" s="12" t="str">
        <f>"Q"&amp; ROUNDUP(MONTH(SalesDataTable[[#This Row],[Order Date]])/3,0)</f>
        <v>Q2</v>
      </c>
      <c r="D921" s="3" t="str">
        <f>TEXT(SalesDataTable[[#This Row],[Order Date]],"MMM")</f>
        <v>May</v>
      </c>
      <c r="E921" s="15">
        <f>MONTH(SalesDataTable[[#This Row],[Order Date]])</f>
        <v>5</v>
      </c>
      <c r="F921" s="12">
        <f>YEAR(SalesDataTable[[#This Row],[Order Date]])</f>
        <v>2026</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05">
      <c r="A922" s="2">
        <v>2432</v>
      </c>
      <c r="B922" s="3">
        <v>46170</v>
      </c>
      <c r="C922" s="12" t="str">
        <f>"Q"&amp; ROUNDUP(MONTH(SalesDataTable[[#This Row],[Order Date]])/3,0)</f>
        <v>Q2</v>
      </c>
      <c r="D922" s="3" t="str">
        <f>TEXT(SalesDataTable[[#This Row],[Order Date]],"MMM")</f>
        <v>May</v>
      </c>
      <c r="E922" s="15">
        <f>MONTH(SalesDataTable[[#This Row],[Order Date]])</f>
        <v>5</v>
      </c>
      <c r="F922" s="12">
        <f>YEAR(SalesDataTable[[#This Row],[Order Date]])</f>
        <v>2026</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05">
      <c r="A923" s="2">
        <v>2989</v>
      </c>
      <c r="B923" s="3">
        <v>46170</v>
      </c>
      <c r="C923" s="12" t="str">
        <f>"Q"&amp; ROUNDUP(MONTH(SalesDataTable[[#This Row],[Order Date]])/3,0)</f>
        <v>Q2</v>
      </c>
      <c r="D923" s="3" t="str">
        <f>TEXT(SalesDataTable[[#This Row],[Order Date]],"MMM")</f>
        <v>May</v>
      </c>
      <c r="E923" s="15">
        <f>MONTH(SalesDataTable[[#This Row],[Order Date]])</f>
        <v>5</v>
      </c>
      <c r="F923" s="12">
        <f>YEAR(SalesDataTable[[#This Row],[Order Date]])</f>
        <v>2026</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05">
      <c r="A924" s="2">
        <v>3019</v>
      </c>
      <c r="B924" s="3">
        <v>46170</v>
      </c>
      <c r="C924" s="12" t="str">
        <f>"Q"&amp; ROUNDUP(MONTH(SalesDataTable[[#This Row],[Order Date]])/3,0)</f>
        <v>Q2</v>
      </c>
      <c r="D924" s="3" t="str">
        <f>TEXT(SalesDataTable[[#This Row],[Order Date]],"MMM")</f>
        <v>May</v>
      </c>
      <c r="E924" s="15">
        <f>MONTH(SalesDataTable[[#This Row],[Order Date]])</f>
        <v>5</v>
      </c>
      <c r="F924" s="12">
        <f>YEAR(SalesDataTable[[#This Row],[Order Date]])</f>
        <v>2026</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05">
      <c r="A925" s="2">
        <v>3798</v>
      </c>
      <c r="B925" s="3">
        <v>46170</v>
      </c>
      <c r="C925" s="12" t="str">
        <f>"Q"&amp; ROUNDUP(MONTH(SalesDataTable[[#This Row],[Order Date]])/3,0)</f>
        <v>Q2</v>
      </c>
      <c r="D925" s="3" t="str">
        <f>TEXT(SalesDataTable[[#This Row],[Order Date]],"MMM")</f>
        <v>May</v>
      </c>
      <c r="E925" s="15">
        <f>MONTH(SalesDataTable[[#This Row],[Order Date]])</f>
        <v>5</v>
      </c>
      <c r="F925" s="12">
        <f>YEAR(SalesDataTable[[#This Row],[Order Date]])</f>
        <v>2026</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05">
      <c r="A926" s="2">
        <v>3862</v>
      </c>
      <c r="B926" s="3">
        <v>46170</v>
      </c>
      <c r="C926" s="12" t="str">
        <f>"Q"&amp; ROUNDUP(MONTH(SalesDataTable[[#This Row],[Order Date]])/3,0)</f>
        <v>Q2</v>
      </c>
      <c r="D926" s="3" t="str">
        <f>TEXT(SalesDataTable[[#This Row],[Order Date]],"MMM")</f>
        <v>May</v>
      </c>
      <c r="E926" s="15">
        <f>MONTH(SalesDataTable[[#This Row],[Order Date]])</f>
        <v>5</v>
      </c>
      <c r="F926" s="12">
        <f>YEAR(SalesDataTable[[#This Row],[Order Date]])</f>
        <v>2026</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05">
      <c r="A927" s="2">
        <v>4281</v>
      </c>
      <c r="B927" s="3">
        <v>46170</v>
      </c>
      <c r="C927" s="12" t="str">
        <f>"Q"&amp; ROUNDUP(MONTH(SalesDataTable[[#This Row],[Order Date]])/3,0)</f>
        <v>Q2</v>
      </c>
      <c r="D927" s="3" t="str">
        <f>TEXT(SalesDataTable[[#This Row],[Order Date]],"MMM")</f>
        <v>May</v>
      </c>
      <c r="E927" s="15">
        <f>MONTH(SalesDataTable[[#This Row],[Order Date]])</f>
        <v>5</v>
      </c>
      <c r="F927" s="12">
        <f>YEAR(SalesDataTable[[#This Row],[Order Date]])</f>
        <v>2026</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05">
      <c r="A928" s="2">
        <v>191</v>
      </c>
      <c r="B928" s="3">
        <v>46171</v>
      </c>
      <c r="C928" s="12" t="str">
        <f>"Q"&amp; ROUNDUP(MONTH(SalesDataTable[[#This Row],[Order Date]])/3,0)</f>
        <v>Q2</v>
      </c>
      <c r="D928" s="3" t="str">
        <f>TEXT(SalesDataTable[[#This Row],[Order Date]],"MMM")</f>
        <v>May</v>
      </c>
      <c r="E928" s="15">
        <f>MONTH(SalesDataTable[[#This Row],[Order Date]])</f>
        <v>5</v>
      </c>
      <c r="F928" s="12">
        <f>YEAR(SalesDataTable[[#This Row],[Order Date]])</f>
        <v>2026</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05">
      <c r="A929" s="2">
        <v>1039</v>
      </c>
      <c r="B929" s="3">
        <v>46171</v>
      </c>
      <c r="C929" s="12" t="str">
        <f>"Q"&amp; ROUNDUP(MONTH(SalesDataTable[[#This Row],[Order Date]])/3,0)</f>
        <v>Q2</v>
      </c>
      <c r="D929" s="3" t="str">
        <f>TEXT(SalesDataTable[[#This Row],[Order Date]],"MMM")</f>
        <v>May</v>
      </c>
      <c r="E929" s="15">
        <f>MONTH(SalesDataTable[[#This Row],[Order Date]])</f>
        <v>5</v>
      </c>
      <c r="F929" s="12">
        <f>YEAR(SalesDataTable[[#This Row],[Order Date]])</f>
        <v>2026</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05">
      <c r="A930" s="2">
        <v>2641</v>
      </c>
      <c r="B930" s="3">
        <v>46171</v>
      </c>
      <c r="C930" s="12" t="str">
        <f>"Q"&amp; ROUNDUP(MONTH(SalesDataTable[[#This Row],[Order Date]])/3,0)</f>
        <v>Q2</v>
      </c>
      <c r="D930" s="3" t="str">
        <f>TEXT(SalesDataTable[[#This Row],[Order Date]],"MMM")</f>
        <v>May</v>
      </c>
      <c r="E930" s="15">
        <f>MONTH(SalesDataTable[[#This Row],[Order Date]])</f>
        <v>5</v>
      </c>
      <c r="F930" s="12">
        <f>YEAR(SalesDataTable[[#This Row],[Order Date]])</f>
        <v>2026</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05">
      <c r="A931" s="2">
        <v>3058</v>
      </c>
      <c r="B931" s="3">
        <v>46171</v>
      </c>
      <c r="C931" s="12" t="str">
        <f>"Q"&amp; ROUNDUP(MONTH(SalesDataTable[[#This Row],[Order Date]])/3,0)</f>
        <v>Q2</v>
      </c>
      <c r="D931" s="3" t="str">
        <f>TEXT(SalesDataTable[[#This Row],[Order Date]],"MMM")</f>
        <v>May</v>
      </c>
      <c r="E931" s="15">
        <f>MONTH(SalesDataTable[[#This Row],[Order Date]])</f>
        <v>5</v>
      </c>
      <c r="F931" s="12">
        <f>YEAR(SalesDataTable[[#This Row],[Order Date]])</f>
        <v>2026</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05">
      <c r="A932" s="2">
        <v>3110</v>
      </c>
      <c r="B932" s="3">
        <v>46171</v>
      </c>
      <c r="C932" s="12" t="str">
        <f>"Q"&amp; ROUNDUP(MONTH(SalesDataTable[[#This Row],[Order Date]])/3,0)</f>
        <v>Q2</v>
      </c>
      <c r="D932" s="3" t="str">
        <f>TEXT(SalesDataTable[[#This Row],[Order Date]],"MMM")</f>
        <v>May</v>
      </c>
      <c r="E932" s="15">
        <f>MONTH(SalesDataTable[[#This Row],[Order Date]])</f>
        <v>5</v>
      </c>
      <c r="F932" s="12">
        <f>YEAR(SalesDataTable[[#This Row],[Order Date]])</f>
        <v>2026</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05">
      <c r="A933" s="2">
        <v>3981</v>
      </c>
      <c r="B933" s="3">
        <v>46171</v>
      </c>
      <c r="C933" s="12" t="str">
        <f>"Q"&amp; ROUNDUP(MONTH(SalesDataTable[[#This Row],[Order Date]])/3,0)</f>
        <v>Q2</v>
      </c>
      <c r="D933" s="3" t="str">
        <f>TEXT(SalesDataTable[[#This Row],[Order Date]],"MMM")</f>
        <v>May</v>
      </c>
      <c r="E933" s="15">
        <f>MONTH(SalesDataTable[[#This Row],[Order Date]])</f>
        <v>5</v>
      </c>
      <c r="F933" s="12">
        <f>YEAR(SalesDataTable[[#This Row],[Order Date]])</f>
        <v>2026</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05">
      <c r="A934" s="2">
        <v>4663</v>
      </c>
      <c r="B934" s="3">
        <v>46171</v>
      </c>
      <c r="C934" s="12" t="str">
        <f>"Q"&amp; ROUNDUP(MONTH(SalesDataTable[[#This Row],[Order Date]])/3,0)</f>
        <v>Q2</v>
      </c>
      <c r="D934" s="3" t="str">
        <f>TEXT(SalesDataTable[[#This Row],[Order Date]],"MMM")</f>
        <v>May</v>
      </c>
      <c r="E934" s="15">
        <f>MONTH(SalesDataTable[[#This Row],[Order Date]])</f>
        <v>5</v>
      </c>
      <c r="F934" s="12">
        <f>YEAR(SalesDataTable[[#This Row],[Order Date]])</f>
        <v>2026</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05">
      <c r="A935" s="2">
        <v>5021</v>
      </c>
      <c r="B935" s="3">
        <v>46171</v>
      </c>
      <c r="C935" s="12" t="str">
        <f>"Q"&amp; ROUNDUP(MONTH(SalesDataTable[[#This Row],[Order Date]])/3,0)</f>
        <v>Q2</v>
      </c>
      <c r="D935" s="3" t="str">
        <f>TEXT(SalesDataTable[[#This Row],[Order Date]],"MMM")</f>
        <v>May</v>
      </c>
      <c r="E935" s="15">
        <f>MONTH(SalesDataTable[[#This Row],[Order Date]])</f>
        <v>5</v>
      </c>
      <c r="F935" s="12">
        <f>YEAR(SalesDataTable[[#This Row],[Order Date]])</f>
        <v>2026</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05">
      <c r="A936" s="2">
        <v>5107</v>
      </c>
      <c r="B936" s="3">
        <v>46171</v>
      </c>
      <c r="C936" s="12" t="str">
        <f>"Q"&amp; ROUNDUP(MONTH(SalesDataTable[[#This Row],[Order Date]])/3,0)</f>
        <v>Q2</v>
      </c>
      <c r="D936" s="3" t="str">
        <f>TEXT(SalesDataTable[[#This Row],[Order Date]],"MMM")</f>
        <v>May</v>
      </c>
      <c r="E936" s="15">
        <f>MONTH(SalesDataTable[[#This Row],[Order Date]])</f>
        <v>5</v>
      </c>
      <c r="F936" s="12">
        <f>YEAR(SalesDataTable[[#This Row],[Order Date]])</f>
        <v>2026</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05">
      <c r="A937" s="2">
        <v>454</v>
      </c>
      <c r="B937" s="3">
        <v>46172</v>
      </c>
      <c r="C937" s="12" t="str">
        <f>"Q"&amp; ROUNDUP(MONTH(SalesDataTable[[#This Row],[Order Date]])/3,0)</f>
        <v>Q2</v>
      </c>
      <c r="D937" s="3" t="str">
        <f>TEXT(SalesDataTable[[#This Row],[Order Date]],"MMM")</f>
        <v>May</v>
      </c>
      <c r="E937" s="15">
        <f>MONTH(SalesDataTable[[#This Row],[Order Date]])</f>
        <v>5</v>
      </c>
      <c r="F937" s="12">
        <f>YEAR(SalesDataTable[[#This Row],[Order Date]])</f>
        <v>2026</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05">
      <c r="A938" s="2">
        <v>873</v>
      </c>
      <c r="B938" s="3">
        <v>46172</v>
      </c>
      <c r="C938" s="12" t="str">
        <f>"Q"&amp; ROUNDUP(MONTH(SalesDataTable[[#This Row],[Order Date]])/3,0)</f>
        <v>Q2</v>
      </c>
      <c r="D938" s="3" t="str">
        <f>TEXT(SalesDataTable[[#This Row],[Order Date]],"MMM")</f>
        <v>May</v>
      </c>
      <c r="E938" s="15">
        <f>MONTH(SalesDataTable[[#This Row],[Order Date]])</f>
        <v>5</v>
      </c>
      <c r="F938" s="12">
        <f>YEAR(SalesDataTable[[#This Row],[Order Date]])</f>
        <v>2026</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05">
      <c r="A939" s="2">
        <v>1116</v>
      </c>
      <c r="B939" s="3">
        <v>46172</v>
      </c>
      <c r="C939" s="12" t="str">
        <f>"Q"&amp; ROUNDUP(MONTH(SalesDataTable[[#This Row],[Order Date]])/3,0)</f>
        <v>Q2</v>
      </c>
      <c r="D939" s="3" t="str">
        <f>TEXT(SalesDataTable[[#This Row],[Order Date]],"MMM")</f>
        <v>May</v>
      </c>
      <c r="E939" s="15">
        <f>MONTH(SalesDataTable[[#This Row],[Order Date]])</f>
        <v>5</v>
      </c>
      <c r="F939" s="12">
        <f>YEAR(SalesDataTable[[#This Row],[Order Date]])</f>
        <v>2026</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05">
      <c r="A940" s="2">
        <v>1206</v>
      </c>
      <c r="B940" s="3">
        <v>46172</v>
      </c>
      <c r="C940" s="12" t="str">
        <f>"Q"&amp; ROUNDUP(MONTH(SalesDataTable[[#This Row],[Order Date]])/3,0)</f>
        <v>Q2</v>
      </c>
      <c r="D940" s="3" t="str">
        <f>TEXT(SalesDataTable[[#This Row],[Order Date]],"MMM")</f>
        <v>May</v>
      </c>
      <c r="E940" s="15">
        <f>MONTH(SalesDataTable[[#This Row],[Order Date]])</f>
        <v>5</v>
      </c>
      <c r="F940" s="12">
        <f>YEAR(SalesDataTable[[#This Row],[Order Date]])</f>
        <v>2026</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05">
      <c r="A941" s="2">
        <v>1576</v>
      </c>
      <c r="B941" s="3">
        <v>46172</v>
      </c>
      <c r="C941" s="12" t="str">
        <f>"Q"&amp; ROUNDUP(MONTH(SalesDataTable[[#This Row],[Order Date]])/3,0)</f>
        <v>Q2</v>
      </c>
      <c r="D941" s="3" t="str">
        <f>TEXT(SalesDataTable[[#This Row],[Order Date]],"MMM")</f>
        <v>May</v>
      </c>
      <c r="E941" s="15">
        <f>MONTH(SalesDataTable[[#This Row],[Order Date]])</f>
        <v>5</v>
      </c>
      <c r="F941" s="12">
        <f>YEAR(SalesDataTable[[#This Row],[Order Date]])</f>
        <v>2026</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05">
      <c r="A942" s="2">
        <v>2634</v>
      </c>
      <c r="B942" s="3">
        <v>46172</v>
      </c>
      <c r="C942" s="12" t="str">
        <f>"Q"&amp; ROUNDUP(MONTH(SalesDataTable[[#This Row],[Order Date]])/3,0)</f>
        <v>Q2</v>
      </c>
      <c r="D942" s="3" t="str">
        <f>TEXT(SalesDataTable[[#This Row],[Order Date]],"MMM")</f>
        <v>May</v>
      </c>
      <c r="E942" s="15">
        <f>MONTH(SalesDataTable[[#This Row],[Order Date]])</f>
        <v>5</v>
      </c>
      <c r="F942" s="12">
        <f>YEAR(SalesDataTable[[#This Row],[Order Date]])</f>
        <v>2026</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05">
      <c r="A943" s="2">
        <v>2649</v>
      </c>
      <c r="B943" s="3">
        <v>46172</v>
      </c>
      <c r="C943" s="12" t="str">
        <f>"Q"&amp; ROUNDUP(MONTH(SalesDataTable[[#This Row],[Order Date]])/3,0)</f>
        <v>Q2</v>
      </c>
      <c r="D943" s="3" t="str">
        <f>TEXT(SalesDataTable[[#This Row],[Order Date]],"MMM")</f>
        <v>May</v>
      </c>
      <c r="E943" s="15">
        <f>MONTH(SalesDataTable[[#This Row],[Order Date]])</f>
        <v>5</v>
      </c>
      <c r="F943" s="12">
        <f>YEAR(SalesDataTable[[#This Row],[Order Date]])</f>
        <v>2026</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05">
      <c r="A944" s="2">
        <v>2774</v>
      </c>
      <c r="B944" s="3">
        <v>46172</v>
      </c>
      <c r="C944" s="12" t="str">
        <f>"Q"&amp; ROUNDUP(MONTH(SalesDataTable[[#This Row],[Order Date]])/3,0)</f>
        <v>Q2</v>
      </c>
      <c r="D944" s="3" t="str">
        <f>TEXT(SalesDataTable[[#This Row],[Order Date]],"MMM")</f>
        <v>May</v>
      </c>
      <c r="E944" s="15">
        <f>MONTH(SalesDataTable[[#This Row],[Order Date]])</f>
        <v>5</v>
      </c>
      <c r="F944" s="12">
        <f>YEAR(SalesDataTable[[#This Row],[Order Date]])</f>
        <v>2026</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05">
      <c r="A945" s="2">
        <v>3037</v>
      </c>
      <c r="B945" s="3">
        <v>46172</v>
      </c>
      <c r="C945" s="12" t="str">
        <f>"Q"&amp; ROUNDUP(MONTH(SalesDataTable[[#This Row],[Order Date]])/3,0)</f>
        <v>Q2</v>
      </c>
      <c r="D945" s="3" t="str">
        <f>TEXT(SalesDataTable[[#This Row],[Order Date]],"MMM")</f>
        <v>May</v>
      </c>
      <c r="E945" s="15">
        <f>MONTH(SalesDataTable[[#This Row],[Order Date]])</f>
        <v>5</v>
      </c>
      <c r="F945" s="12">
        <f>YEAR(SalesDataTable[[#This Row],[Order Date]])</f>
        <v>2026</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05">
      <c r="A946" s="2">
        <v>3138</v>
      </c>
      <c r="B946" s="3">
        <v>46172</v>
      </c>
      <c r="C946" s="12" t="str">
        <f>"Q"&amp; ROUNDUP(MONTH(SalesDataTable[[#This Row],[Order Date]])/3,0)</f>
        <v>Q2</v>
      </c>
      <c r="D946" s="3" t="str">
        <f>TEXT(SalesDataTable[[#This Row],[Order Date]],"MMM")</f>
        <v>May</v>
      </c>
      <c r="E946" s="15">
        <f>MONTH(SalesDataTable[[#This Row],[Order Date]])</f>
        <v>5</v>
      </c>
      <c r="F946" s="12">
        <f>YEAR(SalesDataTable[[#This Row],[Order Date]])</f>
        <v>2026</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05">
      <c r="A947" s="2">
        <v>3228</v>
      </c>
      <c r="B947" s="3">
        <v>46172</v>
      </c>
      <c r="C947" s="12" t="str">
        <f>"Q"&amp; ROUNDUP(MONTH(SalesDataTable[[#This Row],[Order Date]])/3,0)</f>
        <v>Q2</v>
      </c>
      <c r="D947" s="3" t="str">
        <f>TEXT(SalesDataTable[[#This Row],[Order Date]],"MMM")</f>
        <v>May</v>
      </c>
      <c r="E947" s="15">
        <f>MONTH(SalesDataTable[[#This Row],[Order Date]])</f>
        <v>5</v>
      </c>
      <c r="F947" s="12">
        <f>YEAR(SalesDataTable[[#This Row],[Order Date]])</f>
        <v>2026</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05">
      <c r="A948" s="2">
        <v>3401</v>
      </c>
      <c r="B948" s="3">
        <v>46172</v>
      </c>
      <c r="C948" s="12" t="str">
        <f>"Q"&amp; ROUNDUP(MONTH(SalesDataTable[[#This Row],[Order Date]])/3,0)</f>
        <v>Q2</v>
      </c>
      <c r="D948" s="3" t="str">
        <f>TEXT(SalesDataTable[[#This Row],[Order Date]],"MMM")</f>
        <v>May</v>
      </c>
      <c r="E948" s="15">
        <f>MONTH(SalesDataTable[[#This Row],[Order Date]])</f>
        <v>5</v>
      </c>
      <c r="F948" s="12">
        <f>YEAR(SalesDataTable[[#This Row],[Order Date]])</f>
        <v>2026</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05">
      <c r="A949" s="2">
        <v>3511</v>
      </c>
      <c r="B949" s="3">
        <v>46172</v>
      </c>
      <c r="C949" s="12" t="str">
        <f>"Q"&amp; ROUNDUP(MONTH(SalesDataTable[[#This Row],[Order Date]])/3,0)</f>
        <v>Q2</v>
      </c>
      <c r="D949" s="3" t="str">
        <f>TEXT(SalesDataTable[[#This Row],[Order Date]],"MMM")</f>
        <v>May</v>
      </c>
      <c r="E949" s="15">
        <f>MONTH(SalesDataTable[[#This Row],[Order Date]])</f>
        <v>5</v>
      </c>
      <c r="F949" s="12">
        <f>YEAR(SalesDataTable[[#This Row],[Order Date]])</f>
        <v>2026</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05">
      <c r="A950" s="2">
        <v>4485</v>
      </c>
      <c r="B950" s="3">
        <v>46172</v>
      </c>
      <c r="C950" s="12" t="str">
        <f>"Q"&amp; ROUNDUP(MONTH(SalesDataTable[[#This Row],[Order Date]])/3,0)</f>
        <v>Q2</v>
      </c>
      <c r="D950" s="3" t="str">
        <f>TEXT(SalesDataTable[[#This Row],[Order Date]],"MMM")</f>
        <v>May</v>
      </c>
      <c r="E950" s="15">
        <f>MONTH(SalesDataTable[[#This Row],[Order Date]])</f>
        <v>5</v>
      </c>
      <c r="F950" s="12">
        <f>YEAR(SalesDataTable[[#This Row],[Order Date]])</f>
        <v>2026</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05">
      <c r="A951" s="2">
        <v>447</v>
      </c>
      <c r="B951" s="3">
        <v>46173</v>
      </c>
      <c r="C951" s="12" t="str">
        <f>"Q"&amp; ROUNDUP(MONTH(SalesDataTable[[#This Row],[Order Date]])/3,0)</f>
        <v>Q2</v>
      </c>
      <c r="D951" s="3" t="str">
        <f>TEXT(SalesDataTable[[#This Row],[Order Date]],"MMM")</f>
        <v>May</v>
      </c>
      <c r="E951" s="15">
        <f>MONTH(SalesDataTable[[#This Row],[Order Date]])</f>
        <v>5</v>
      </c>
      <c r="F951" s="12">
        <f>YEAR(SalesDataTable[[#This Row],[Order Date]])</f>
        <v>2026</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05">
      <c r="A952" s="2">
        <v>1208</v>
      </c>
      <c r="B952" s="3">
        <v>46173</v>
      </c>
      <c r="C952" s="12" t="str">
        <f>"Q"&amp; ROUNDUP(MONTH(SalesDataTable[[#This Row],[Order Date]])/3,0)</f>
        <v>Q2</v>
      </c>
      <c r="D952" s="3" t="str">
        <f>TEXT(SalesDataTable[[#This Row],[Order Date]],"MMM")</f>
        <v>May</v>
      </c>
      <c r="E952" s="15">
        <f>MONTH(SalesDataTable[[#This Row],[Order Date]])</f>
        <v>5</v>
      </c>
      <c r="F952" s="12">
        <f>YEAR(SalesDataTable[[#This Row],[Order Date]])</f>
        <v>2026</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05">
      <c r="A953" s="2">
        <v>1355</v>
      </c>
      <c r="B953" s="3">
        <v>46173</v>
      </c>
      <c r="C953" s="12" t="str">
        <f>"Q"&amp; ROUNDUP(MONTH(SalesDataTable[[#This Row],[Order Date]])/3,0)</f>
        <v>Q2</v>
      </c>
      <c r="D953" s="3" t="str">
        <f>TEXT(SalesDataTable[[#This Row],[Order Date]],"MMM")</f>
        <v>May</v>
      </c>
      <c r="E953" s="15">
        <f>MONTH(SalesDataTable[[#This Row],[Order Date]])</f>
        <v>5</v>
      </c>
      <c r="F953" s="12">
        <f>YEAR(SalesDataTable[[#This Row],[Order Date]])</f>
        <v>2026</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05">
      <c r="A954" s="2">
        <v>1474</v>
      </c>
      <c r="B954" s="3">
        <v>46173</v>
      </c>
      <c r="C954" s="12" t="str">
        <f>"Q"&amp; ROUNDUP(MONTH(SalesDataTable[[#This Row],[Order Date]])/3,0)</f>
        <v>Q2</v>
      </c>
      <c r="D954" s="3" t="str">
        <f>TEXT(SalesDataTable[[#This Row],[Order Date]],"MMM")</f>
        <v>May</v>
      </c>
      <c r="E954" s="15">
        <f>MONTH(SalesDataTable[[#This Row],[Order Date]])</f>
        <v>5</v>
      </c>
      <c r="F954" s="12">
        <f>YEAR(SalesDataTable[[#This Row],[Order Date]])</f>
        <v>2026</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05">
      <c r="A955" s="2">
        <v>1625</v>
      </c>
      <c r="B955" s="3">
        <v>46173</v>
      </c>
      <c r="C955" s="12" t="str">
        <f>"Q"&amp; ROUNDUP(MONTH(SalesDataTable[[#This Row],[Order Date]])/3,0)</f>
        <v>Q2</v>
      </c>
      <c r="D955" s="3" t="str">
        <f>TEXT(SalesDataTable[[#This Row],[Order Date]],"MMM")</f>
        <v>May</v>
      </c>
      <c r="E955" s="15">
        <f>MONTH(SalesDataTable[[#This Row],[Order Date]])</f>
        <v>5</v>
      </c>
      <c r="F955" s="12">
        <f>YEAR(SalesDataTable[[#This Row],[Order Date]])</f>
        <v>2026</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05">
      <c r="A956" s="2">
        <v>1877</v>
      </c>
      <c r="B956" s="3">
        <v>46173</v>
      </c>
      <c r="C956" s="12" t="str">
        <f>"Q"&amp; ROUNDUP(MONTH(SalesDataTable[[#This Row],[Order Date]])/3,0)</f>
        <v>Q2</v>
      </c>
      <c r="D956" s="3" t="str">
        <f>TEXT(SalesDataTable[[#This Row],[Order Date]],"MMM")</f>
        <v>May</v>
      </c>
      <c r="E956" s="15">
        <f>MONTH(SalesDataTable[[#This Row],[Order Date]])</f>
        <v>5</v>
      </c>
      <c r="F956" s="12">
        <f>YEAR(SalesDataTable[[#This Row],[Order Date]])</f>
        <v>2026</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05">
      <c r="A957" s="2">
        <v>1978</v>
      </c>
      <c r="B957" s="3">
        <v>46173</v>
      </c>
      <c r="C957" s="12" t="str">
        <f>"Q"&amp; ROUNDUP(MONTH(SalesDataTable[[#This Row],[Order Date]])/3,0)</f>
        <v>Q2</v>
      </c>
      <c r="D957" s="3" t="str">
        <f>TEXT(SalesDataTable[[#This Row],[Order Date]],"MMM")</f>
        <v>May</v>
      </c>
      <c r="E957" s="15">
        <f>MONTH(SalesDataTable[[#This Row],[Order Date]])</f>
        <v>5</v>
      </c>
      <c r="F957" s="12">
        <f>YEAR(SalesDataTable[[#This Row],[Order Date]])</f>
        <v>2026</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05">
      <c r="A958" s="2">
        <v>3616</v>
      </c>
      <c r="B958" s="3">
        <v>46173</v>
      </c>
      <c r="C958" s="12" t="str">
        <f>"Q"&amp; ROUNDUP(MONTH(SalesDataTable[[#This Row],[Order Date]])/3,0)</f>
        <v>Q2</v>
      </c>
      <c r="D958" s="3" t="str">
        <f>TEXT(SalesDataTable[[#This Row],[Order Date]],"MMM")</f>
        <v>May</v>
      </c>
      <c r="E958" s="15">
        <f>MONTH(SalesDataTable[[#This Row],[Order Date]])</f>
        <v>5</v>
      </c>
      <c r="F958" s="12">
        <f>YEAR(SalesDataTable[[#This Row],[Order Date]])</f>
        <v>2026</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05">
      <c r="A959" s="2">
        <v>3992</v>
      </c>
      <c r="B959" s="3">
        <v>46173</v>
      </c>
      <c r="C959" s="12" t="str">
        <f>"Q"&amp; ROUNDUP(MONTH(SalesDataTable[[#This Row],[Order Date]])/3,0)</f>
        <v>Q2</v>
      </c>
      <c r="D959" s="3" t="str">
        <f>TEXT(SalesDataTable[[#This Row],[Order Date]],"MMM")</f>
        <v>May</v>
      </c>
      <c r="E959" s="15">
        <f>MONTH(SalesDataTable[[#This Row],[Order Date]])</f>
        <v>5</v>
      </c>
      <c r="F959" s="12">
        <f>YEAR(SalesDataTable[[#This Row],[Order Date]])</f>
        <v>2026</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05">
      <c r="A960" s="2">
        <v>4091</v>
      </c>
      <c r="B960" s="3">
        <v>46173</v>
      </c>
      <c r="C960" s="12" t="str">
        <f>"Q"&amp; ROUNDUP(MONTH(SalesDataTable[[#This Row],[Order Date]])/3,0)</f>
        <v>Q2</v>
      </c>
      <c r="D960" s="3" t="str">
        <f>TEXT(SalesDataTable[[#This Row],[Order Date]],"MMM")</f>
        <v>May</v>
      </c>
      <c r="E960" s="15">
        <f>MONTH(SalesDataTable[[#This Row],[Order Date]])</f>
        <v>5</v>
      </c>
      <c r="F960" s="12">
        <f>YEAR(SalesDataTable[[#This Row],[Order Date]])</f>
        <v>2026</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05">
      <c r="A961" s="2">
        <v>4204</v>
      </c>
      <c r="B961" s="3">
        <v>46173</v>
      </c>
      <c r="C961" s="12" t="str">
        <f>"Q"&amp; ROUNDUP(MONTH(SalesDataTable[[#This Row],[Order Date]])/3,0)</f>
        <v>Q2</v>
      </c>
      <c r="D961" s="3" t="str">
        <f>TEXT(SalesDataTable[[#This Row],[Order Date]],"MMM")</f>
        <v>May</v>
      </c>
      <c r="E961" s="15">
        <f>MONTH(SalesDataTable[[#This Row],[Order Date]])</f>
        <v>5</v>
      </c>
      <c r="F961" s="12">
        <f>YEAR(SalesDataTable[[#This Row],[Order Date]])</f>
        <v>2026</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05">
      <c r="A962" s="2">
        <v>4234</v>
      </c>
      <c r="B962" s="3">
        <v>46173</v>
      </c>
      <c r="C962" s="12" t="str">
        <f>"Q"&amp; ROUNDUP(MONTH(SalesDataTable[[#This Row],[Order Date]])/3,0)</f>
        <v>Q2</v>
      </c>
      <c r="D962" s="3" t="str">
        <f>TEXT(SalesDataTable[[#This Row],[Order Date]],"MMM")</f>
        <v>May</v>
      </c>
      <c r="E962" s="15">
        <f>MONTH(SalesDataTable[[#This Row],[Order Date]])</f>
        <v>5</v>
      </c>
      <c r="F962" s="12">
        <f>YEAR(SalesDataTable[[#This Row],[Order Date]])</f>
        <v>2026</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05">
      <c r="A963" s="2">
        <v>4696</v>
      </c>
      <c r="B963" s="3">
        <v>46173</v>
      </c>
      <c r="C963" s="12" t="str">
        <f>"Q"&amp; ROUNDUP(MONTH(SalesDataTable[[#This Row],[Order Date]])/3,0)</f>
        <v>Q2</v>
      </c>
      <c r="D963" s="3" t="str">
        <f>TEXT(SalesDataTable[[#This Row],[Order Date]],"MMM")</f>
        <v>May</v>
      </c>
      <c r="E963" s="15">
        <f>MONTH(SalesDataTable[[#This Row],[Order Date]])</f>
        <v>5</v>
      </c>
      <c r="F963" s="12">
        <f>YEAR(SalesDataTable[[#This Row],[Order Date]])</f>
        <v>2026</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05">
      <c r="A964" s="2">
        <v>4755</v>
      </c>
      <c r="B964" s="3">
        <v>46173</v>
      </c>
      <c r="C964" s="12" t="str">
        <f>"Q"&amp; ROUNDUP(MONTH(SalesDataTable[[#This Row],[Order Date]])/3,0)</f>
        <v>Q2</v>
      </c>
      <c r="D964" s="3" t="str">
        <f>TEXT(SalesDataTable[[#This Row],[Order Date]],"MMM")</f>
        <v>May</v>
      </c>
      <c r="E964" s="15">
        <f>MONTH(SalesDataTable[[#This Row],[Order Date]])</f>
        <v>5</v>
      </c>
      <c r="F964" s="12">
        <f>YEAR(SalesDataTable[[#This Row],[Order Date]])</f>
        <v>2026</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05">
      <c r="A965" s="2">
        <v>5090</v>
      </c>
      <c r="B965" s="3">
        <v>46173</v>
      </c>
      <c r="C965" s="12" t="str">
        <f>"Q"&amp; ROUNDUP(MONTH(SalesDataTable[[#This Row],[Order Date]])/3,0)</f>
        <v>Q2</v>
      </c>
      <c r="D965" s="3" t="str">
        <f>TEXT(SalesDataTable[[#This Row],[Order Date]],"MMM")</f>
        <v>May</v>
      </c>
      <c r="E965" s="15">
        <f>MONTH(SalesDataTable[[#This Row],[Order Date]])</f>
        <v>5</v>
      </c>
      <c r="F965" s="12">
        <f>YEAR(SalesDataTable[[#This Row],[Order Date]])</f>
        <v>2026</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05">
      <c r="A966" s="2">
        <v>27</v>
      </c>
      <c r="B966" s="3">
        <v>46174</v>
      </c>
      <c r="C966" s="12" t="str">
        <f>"Q"&amp; ROUNDUP(MONTH(SalesDataTable[[#This Row],[Order Date]])/3,0)</f>
        <v>Q2</v>
      </c>
      <c r="D966" s="3" t="str">
        <f>TEXT(SalesDataTable[[#This Row],[Order Date]],"MMM")</f>
        <v>Jun</v>
      </c>
      <c r="E966" s="15">
        <f>MONTH(SalesDataTable[[#This Row],[Order Date]])</f>
        <v>6</v>
      </c>
      <c r="F966" s="12">
        <f>YEAR(SalesDataTable[[#This Row],[Order Date]])</f>
        <v>2026</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05">
      <c r="A967" s="2">
        <v>463</v>
      </c>
      <c r="B967" s="3">
        <v>46174</v>
      </c>
      <c r="C967" s="12" t="str">
        <f>"Q"&amp; ROUNDUP(MONTH(SalesDataTable[[#This Row],[Order Date]])/3,0)</f>
        <v>Q2</v>
      </c>
      <c r="D967" s="3" t="str">
        <f>TEXT(SalesDataTable[[#This Row],[Order Date]],"MMM")</f>
        <v>Jun</v>
      </c>
      <c r="E967" s="15">
        <f>MONTH(SalesDataTable[[#This Row],[Order Date]])</f>
        <v>6</v>
      </c>
      <c r="F967" s="12">
        <f>YEAR(SalesDataTable[[#This Row],[Order Date]])</f>
        <v>2026</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05">
      <c r="A968" s="2">
        <v>653</v>
      </c>
      <c r="B968" s="3">
        <v>46174</v>
      </c>
      <c r="C968" s="12" t="str">
        <f>"Q"&amp; ROUNDUP(MONTH(SalesDataTable[[#This Row],[Order Date]])/3,0)</f>
        <v>Q2</v>
      </c>
      <c r="D968" s="3" t="str">
        <f>TEXT(SalesDataTable[[#This Row],[Order Date]],"MMM")</f>
        <v>Jun</v>
      </c>
      <c r="E968" s="15">
        <f>MONTH(SalesDataTable[[#This Row],[Order Date]])</f>
        <v>6</v>
      </c>
      <c r="F968" s="12">
        <f>YEAR(SalesDataTable[[#This Row],[Order Date]])</f>
        <v>2026</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05">
      <c r="A969" s="2">
        <v>1485</v>
      </c>
      <c r="B969" s="3">
        <v>46174</v>
      </c>
      <c r="C969" s="12" t="str">
        <f>"Q"&amp; ROUNDUP(MONTH(SalesDataTable[[#This Row],[Order Date]])/3,0)</f>
        <v>Q2</v>
      </c>
      <c r="D969" s="3" t="str">
        <f>TEXT(SalesDataTable[[#This Row],[Order Date]],"MMM")</f>
        <v>Jun</v>
      </c>
      <c r="E969" s="15">
        <f>MONTH(SalesDataTable[[#This Row],[Order Date]])</f>
        <v>6</v>
      </c>
      <c r="F969" s="12">
        <f>YEAR(SalesDataTable[[#This Row],[Order Date]])</f>
        <v>2026</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05">
      <c r="A970" s="2">
        <v>1925</v>
      </c>
      <c r="B970" s="3">
        <v>46174</v>
      </c>
      <c r="C970" s="12" t="str">
        <f>"Q"&amp; ROUNDUP(MONTH(SalesDataTable[[#This Row],[Order Date]])/3,0)</f>
        <v>Q2</v>
      </c>
      <c r="D970" s="3" t="str">
        <f>TEXT(SalesDataTable[[#This Row],[Order Date]],"MMM")</f>
        <v>Jun</v>
      </c>
      <c r="E970" s="15">
        <f>MONTH(SalesDataTable[[#This Row],[Order Date]])</f>
        <v>6</v>
      </c>
      <c r="F970" s="12">
        <f>YEAR(SalesDataTable[[#This Row],[Order Date]])</f>
        <v>2026</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05">
      <c r="A971" s="2">
        <v>1952</v>
      </c>
      <c r="B971" s="3">
        <v>46174</v>
      </c>
      <c r="C971" s="12" t="str">
        <f>"Q"&amp; ROUNDUP(MONTH(SalesDataTable[[#This Row],[Order Date]])/3,0)</f>
        <v>Q2</v>
      </c>
      <c r="D971" s="3" t="str">
        <f>TEXT(SalesDataTable[[#This Row],[Order Date]],"MMM")</f>
        <v>Jun</v>
      </c>
      <c r="E971" s="15">
        <f>MONTH(SalesDataTable[[#This Row],[Order Date]])</f>
        <v>6</v>
      </c>
      <c r="F971" s="12">
        <f>YEAR(SalesDataTable[[#This Row],[Order Date]])</f>
        <v>2026</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05">
      <c r="A972" s="2">
        <v>2010</v>
      </c>
      <c r="B972" s="3">
        <v>46174</v>
      </c>
      <c r="C972" s="12" t="str">
        <f>"Q"&amp; ROUNDUP(MONTH(SalesDataTable[[#This Row],[Order Date]])/3,0)</f>
        <v>Q2</v>
      </c>
      <c r="D972" s="3" t="str">
        <f>TEXT(SalesDataTable[[#This Row],[Order Date]],"MMM")</f>
        <v>Jun</v>
      </c>
      <c r="E972" s="15">
        <f>MONTH(SalesDataTable[[#This Row],[Order Date]])</f>
        <v>6</v>
      </c>
      <c r="F972" s="12">
        <f>YEAR(SalesDataTable[[#This Row],[Order Date]])</f>
        <v>2026</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05">
      <c r="A973" s="2">
        <v>2114</v>
      </c>
      <c r="B973" s="3">
        <v>46174</v>
      </c>
      <c r="C973" s="12" t="str">
        <f>"Q"&amp; ROUNDUP(MONTH(SalesDataTable[[#This Row],[Order Date]])/3,0)</f>
        <v>Q2</v>
      </c>
      <c r="D973" s="3" t="str">
        <f>TEXT(SalesDataTable[[#This Row],[Order Date]],"MMM")</f>
        <v>Jun</v>
      </c>
      <c r="E973" s="15">
        <f>MONTH(SalesDataTable[[#This Row],[Order Date]])</f>
        <v>6</v>
      </c>
      <c r="F973" s="12">
        <f>YEAR(SalesDataTable[[#This Row],[Order Date]])</f>
        <v>2026</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05">
      <c r="A974" s="2">
        <v>3104</v>
      </c>
      <c r="B974" s="3">
        <v>46174</v>
      </c>
      <c r="C974" s="12" t="str">
        <f>"Q"&amp; ROUNDUP(MONTH(SalesDataTable[[#This Row],[Order Date]])/3,0)</f>
        <v>Q2</v>
      </c>
      <c r="D974" s="3" t="str">
        <f>TEXT(SalesDataTable[[#This Row],[Order Date]],"MMM")</f>
        <v>Jun</v>
      </c>
      <c r="E974" s="15">
        <f>MONTH(SalesDataTable[[#This Row],[Order Date]])</f>
        <v>6</v>
      </c>
      <c r="F974" s="12">
        <f>YEAR(SalesDataTable[[#This Row],[Order Date]])</f>
        <v>2026</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05">
      <c r="A975" s="2">
        <v>3230</v>
      </c>
      <c r="B975" s="3">
        <v>46174</v>
      </c>
      <c r="C975" s="12" t="str">
        <f>"Q"&amp; ROUNDUP(MONTH(SalesDataTable[[#This Row],[Order Date]])/3,0)</f>
        <v>Q2</v>
      </c>
      <c r="D975" s="3" t="str">
        <f>TEXT(SalesDataTable[[#This Row],[Order Date]],"MMM")</f>
        <v>Jun</v>
      </c>
      <c r="E975" s="15">
        <f>MONTH(SalesDataTable[[#This Row],[Order Date]])</f>
        <v>6</v>
      </c>
      <c r="F975" s="12">
        <f>YEAR(SalesDataTable[[#This Row],[Order Date]])</f>
        <v>2026</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05">
      <c r="A976" s="2">
        <v>3415</v>
      </c>
      <c r="B976" s="3">
        <v>46174</v>
      </c>
      <c r="C976" s="12" t="str">
        <f>"Q"&amp; ROUNDUP(MONTH(SalesDataTable[[#This Row],[Order Date]])/3,0)</f>
        <v>Q2</v>
      </c>
      <c r="D976" s="3" t="str">
        <f>TEXT(SalesDataTable[[#This Row],[Order Date]],"MMM")</f>
        <v>Jun</v>
      </c>
      <c r="E976" s="15">
        <f>MONTH(SalesDataTable[[#This Row],[Order Date]])</f>
        <v>6</v>
      </c>
      <c r="F976" s="12">
        <f>YEAR(SalesDataTable[[#This Row],[Order Date]])</f>
        <v>2026</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05">
      <c r="A977" s="2">
        <v>4130</v>
      </c>
      <c r="B977" s="3">
        <v>46174</v>
      </c>
      <c r="C977" s="12" t="str">
        <f>"Q"&amp; ROUNDUP(MONTH(SalesDataTable[[#This Row],[Order Date]])/3,0)</f>
        <v>Q2</v>
      </c>
      <c r="D977" s="3" t="str">
        <f>TEXT(SalesDataTable[[#This Row],[Order Date]],"MMM")</f>
        <v>Jun</v>
      </c>
      <c r="E977" s="15">
        <f>MONTH(SalesDataTable[[#This Row],[Order Date]])</f>
        <v>6</v>
      </c>
      <c r="F977" s="12">
        <f>YEAR(SalesDataTable[[#This Row],[Order Date]])</f>
        <v>2026</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05">
      <c r="A978" s="2">
        <v>4314</v>
      </c>
      <c r="B978" s="3">
        <v>46174</v>
      </c>
      <c r="C978" s="12" t="str">
        <f>"Q"&amp; ROUNDUP(MONTH(SalesDataTable[[#This Row],[Order Date]])/3,0)</f>
        <v>Q2</v>
      </c>
      <c r="D978" s="3" t="str">
        <f>TEXT(SalesDataTable[[#This Row],[Order Date]],"MMM")</f>
        <v>Jun</v>
      </c>
      <c r="E978" s="15">
        <f>MONTH(SalesDataTable[[#This Row],[Order Date]])</f>
        <v>6</v>
      </c>
      <c r="F978" s="12">
        <f>YEAR(SalesDataTable[[#This Row],[Order Date]])</f>
        <v>2026</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05">
      <c r="A979" s="2">
        <v>998</v>
      </c>
      <c r="B979" s="3">
        <v>46175</v>
      </c>
      <c r="C979" s="12" t="str">
        <f>"Q"&amp; ROUNDUP(MONTH(SalesDataTable[[#This Row],[Order Date]])/3,0)</f>
        <v>Q2</v>
      </c>
      <c r="D979" s="3" t="str">
        <f>TEXT(SalesDataTable[[#This Row],[Order Date]],"MMM")</f>
        <v>Jun</v>
      </c>
      <c r="E979" s="15">
        <f>MONTH(SalesDataTable[[#This Row],[Order Date]])</f>
        <v>6</v>
      </c>
      <c r="F979" s="12">
        <f>YEAR(SalesDataTable[[#This Row],[Order Date]])</f>
        <v>2026</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05">
      <c r="A980" s="2">
        <v>1172</v>
      </c>
      <c r="B980" s="3">
        <v>46175</v>
      </c>
      <c r="C980" s="12" t="str">
        <f>"Q"&amp; ROUNDUP(MONTH(SalesDataTable[[#This Row],[Order Date]])/3,0)</f>
        <v>Q2</v>
      </c>
      <c r="D980" s="3" t="str">
        <f>TEXT(SalesDataTable[[#This Row],[Order Date]],"MMM")</f>
        <v>Jun</v>
      </c>
      <c r="E980" s="15">
        <f>MONTH(SalesDataTable[[#This Row],[Order Date]])</f>
        <v>6</v>
      </c>
      <c r="F980" s="12">
        <f>YEAR(SalesDataTable[[#This Row],[Order Date]])</f>
        <v>2026</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05">
      <c r="A981" s="2">
        <v>1261</v>
      </c>
      <c r="B981" s="3">
        <v>46175</v>
      </c>
      <c r="C981" s="12" t="str">
        <f>"Q"&amp; ROUNDUP(MONTH(SalesDataTable[[#This Row],[Order Date]])/3,0)</f>
        <v>Q2</v>
      </c>
      <c r="D981" s="3" t="str">
        <f>TEXT(SalesDataTable[[#This Row],[Order Date]],"MMM")</f>
        <v>Jun</v>
      </c>
      <c r="E981" s="15">
        <f>MONTH(SalesDataTable[[#This Row],[Order Date]])</f>
        <v>6</v>
      </c>
      <c r="F981" s="12">
        <f>YEAR(SalesDataTable[[#This Row],[Order Date]])</f>
        <v>2026</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05">
      <c r="A982" s="2">
        <v>1762</v>
      </c>
      <c r="B982" s="3">
        <v>46175</v>
      </c>
      <c r="C982" s="12" t="str">
        <f>"Q"&amp; ROUNDUP(MONTH(SalesDataTable[[#This Row],[Order Date]])/3,0)</f>
        <v>Q2</v>
      </c>
      <c r="D982" s="3" t="str">
        <f>TEXT(SalesDataTable[[#This Row],[Order Date]],"MMM")</f>
        <v>Jun</v>
      </c>
      <c r="E982" s="15">
        <f>MONTH(SalesDataTable[[#This Row],[Order Date]])</f>
        <v>6</v>
      </c>
      <c r="F982" s="12">
        <f>YEAR(SalesDataTable[[#This Row],[Order Date]])</f>
        <v>2026</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05">
      <c r="A983" s="2">
        <v>1851</v>
      </c>
      <c r="B983" s="3">
        <v>46175</v>
      </c>
      <c r="C983" s="12" t="str">
        <f>"Q"&amp; ROUNDUP(MONTH(SalesDataTable[[#This Row],[Order Date]])/3,0)</f>
        <v>Q2</v>
      </c>
      <c r="D983" s="3" t="str">
        <f>TEXT(SalesDataTable[[#This Row],[Order Date]],"MMM")</f>
        <v>Jun</v>
      </c>
      <c r="E983" s="15">
        <f>MONTH(SalesDataTable[[#This Row],[Order Date]])</f>
        <v>6</v>
      </c>
      <c r="F983" s="12">
        <f>YEAR(SalesDataTable[[#This Row],[Order Date]])</f>
        <v>2026</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05">
      <c r="A984" s="2">
        <v>3205</v>
      </c>
      <c r="B984" s="3">
        <v>46175</v>
      </c>
      <c r="C984" s="12" t="str">
        <f>"Q"&amp; ROUNDUP(MONTH(SalesDataTable[[#This Row],[Order Date]])/3,0)</f>
        <v>Q2</v>
      </c>
      <c r="D984" s="3" t="str">
        <f>TEXT(SalesDataTable[[#This Row],[Order Date]],"MMM")</f>
        <v>Jun</v>
      </c>
      <c r="E984" s="15">
        <f>MONTH(SalesDataTable[[#This Row],[Order Date]])</f>
        <v>6</v>
      </c>
      <c r="F984" s="12">
        <f>YEAR(SalesDataTable[[#This Row],[Order Date]])</f>
        <v>2026</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05">
      <c r="A985" s="2">
        <v>1396</v>
      </c>
      <c r="B985" s="3">
        <v>46176</v>
      </c>
      <c r="C985" s="12" t="str">
        <f>"Q"&amp; ROUNDUP(MONTH(SalesDataTable[[#This Row],[Order Date]])/3,0)</f>
        <v>Q2</v>
      </c>
      <c r="D985" s="3" t="str">
        <f>TEXT(SalesDataTable[[#This Row],[Order Date]],"MMM")</f>
        <v>Jun</v>
      </c>
      <c r="E985" s="15">
        <f>MONTH(SalesDataTable[[#This Row],[Order Date]])</f>
        <v>6</v>
      </c>
      <c r="F985" s="12">
        <f>YEAR(SalesDataTable[[#This Row],[Order Date]])</f>
        <v>2026</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05">
      <c r="A986" s="2">
        <v>1441</v>
      </c>
      <c r="B986" s="3">
        <v>46176</v>
      </c>
      <c r="C986" s="12" t="str">
        <f>"Q"&amp; ROUNDUP(MONTH(SalesDataTable[[#This Row],[Order Date]])/3,0)</f>
        <v>Q2</v>
      </c>
      <c r="D986" s="3" t="str">
        <f>TEXT(SalesDataTable[[#This Row],[Order Date]],"MMM")</f>
        <v>Jun</v>
      </c>
      <c r="E986" s="15">
        <f>MONTH(SalesDataTable[[#This Row],[Order Date]])</f>
        <v>6</v>
      </c>
      <c r="F986" s="12">
        <f>YEAR(SalesDataTable[[#This Row],[Order Date]])</f>
        <v>2026</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05">
      <c r="A987" s="2">
        <v>1511</v>
      </c>
      <c r="B987" s="3">
        <v>46176</v>
      </c>
      <c r="C987" s="12" t="str">
        <f>"Q"&amp; ROUNDUP(MONTH(SalesDataTable[[#This Row],[Order Date]])/3,0)</f>
        <v>Q2</v>
      </c>
      <c r="D987" s="3" t="str">
        <f>TEXT(SalesDataTable[[#This Row],[Order Date]],"MMM")</f>
        <v>Jun</v>
      </c>
      <c r="E987" s="15">
        <f>MONTH(SalesDataTable[[#This Row],[Order Date]])</f>
        <v>6</v>
      </c>
      <c r="F987" s="12">
        <f>YEAR(SalesDataTable[[#This Row],[Order Date]])</f>
        <v>2026</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05">
      <c r="A988" s="2">
        <v>1701</v>
      </c>
      <c r="B988" s="3">
        <v>46176</v>
      </c>
      <c r="C988" s="12" t="str">
        <f>"Q"&amp; ROUNDUP(MONTH(SalesDataTable[[#This Row],[Order Date]])/3,0)</f>
        <v>Q2</v>
      </c>
      <c r="D988" s="3" t="str">
        <f>TEXT(SalesDataTable[[#This Row],[Order Date]],"MMM")</f>
        <v>Jun</v>
      </c>
      <c r="E988" s="15">
        <f>MONTH(SalesDataTable[[#This Row],[Order Date]])</f>
        <v>6</v>
      </c>
      <c r="F988" s="12">
        <f>YEAR(SalesDataTable[[#This Row],[Order Date]])</f>
        <v>2026</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05">
      <c r="A989" s="2">
        <v>1984</v>
      </c>
      <c r="B989" s="3">
        <v>46176</v>
      </c>
      <c r="C989" s="12" t="str">
        <f>"Q"&amp; ROUNDUP(MONTH(SalesDataTable[[#This Row],[Order Date]])/3,0)</f>
        <v>Q2</v>
      </c>
      <c r="D989" s="3" t="str">
        <f>TEXT(SalesDataTable[[#This Row],[Order Date]],"MMM")</f>
        <v>Jun</v>
      </c>
      <c r="E989" s="15">
        <f>MONTH(SalesDataTable[[#This Row],[Order Date]])</f>
        <v>6</v>
      </c>
      <c r="F989" s="12">
        <f>YEAR(SalesDataTable[[#This Row],[Order Date]])</f>
        <v>2026</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05">
      <c r="A990" s="2">
        <v>2572</v>
      </c>
      <c r="B990" s="3">
        <v>46176</v>
      </c>
      <c r="C990" s="12" t="str">
        <f>"Q"&amp; ROUNDUP(MONTH(SalesDataTable[[#This Row],[Order Date]])/3,0)</f>
        <v>Q2</v>
      </c>
      <c r="D990" s="3" t="str">
        <f>TEXT(SalesDataTable[[#This Row],[Order Date]],"MMM")</f>
        <v>Jun</v>
      </c>
      <c r="E990" s="15">
        <f>MONTH(SalesDataTable[[#This Row],[Order Date]])</f>
        <v>6</v>
      </c>
      <c r="F990" s="12">
        <f>YEAR(SalesDataTable[[#This Row],[Order Date]])</f>
        <v>2026</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05">
      <c r="A991" s="2">
        <v>2833</v>
      </c>
      <c r="B991" s="3">
        <v>46176</v>
      </c>
      <c r="C991" s="12" t="str">
        <f>"Q"&amp; ROUNDUP(MONTH(SalesDataTable[[#This Row],[Order Date]])/3,0)</f>
        <v>Q2</v>
      </c>
      <c r="D991" s="3" t="str">
        <f>TEXT(SalesDataTable[[#This Row],[Order Date]],"MMM")</f>
        <v>Jun</v>
      </c>
      <c r="E991" s="15">
        <f>MONTH(SalesDataTable[[#This Row],[Order Date]])</f>
        <v>6</v>
      </c>
      <c r="F991" s="12">
        <f>YEAR(SalesDataTable[[#This Row],[Order Date]])</f>
        <v>2026</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05">
      <c r="A992" s="2">
        <v>3522</v>
      </c>
      <c r="B992" s="3">
        <v>46176</v>
      </c>
      <c r="C992" s="12" t="str">
        <f>"Q"&amp; ROUNDUP(MONTH(SalesDataTable[[#This Row],[Order Date]])/3,0)</f>
        <v>Q2</v>
      </c>
      <c r="D992" s="3" t="str">
        <f>TEXT(SalesDataTable[[#This Row],[Order Date]],"MMM")</f>
        <v>Jun</v>
      </c>
      <c r="E992" s="15">
        <f>MONTH(SalesDataTable[[#This Row],[Order Date]])</f>
        <v>6</v>
      </c>
      <c r="F992" s="12">
        <f>YEAR(SalesDataTable[[#This Row],[Order Date]])</f>
        <v>2026</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05">
      <c r="A993" s="2">
        <v>146</v>
      </c>
      <c r="B993" s="3">
        <v>46177</v>
      </c>
      <c r="C993" s="12" t="str">
        <f>"Q"&amp; ROUNDUP(MONTH(SalesDataTable[[#This Row],[Order Date]])/3,0)</f>
        <v>Q2</v>
      </c>
      <c r="D993" s="3" t="str">
        <f>TEXT(SalesDataTable[[#This Row],[Order Date]],"MMM")</f>
        <v>Jun</v>
      </c>
      <c r="E993" s="15">
        <f>MONTH(SalesDataTable[[#This Row],[Order Date]])</f>
        <v>6</v>
      </c>
      <c r="F993" s="12">
        <f>YEAR(SalesDataTable[[#This Row],[Order Date]])</f>
        <v>2026</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05">
      <c r="A994" s="2">
        <v>161</v>
      </c>
      <c r="B994" s="3">
        <v>46177</v>
      </c>
      <c r="C994" s="12" t="str">
        <f>"Q"&amp; ROUNDUP(MONTH(SalesDataTable[[#This Row],[Order Date]])/3,0)</f>
        <v>Q2</v>
      </c>
      <c r="D994" s="3" t="str">
        <f>TEXT(SalesDataTable[[#This Row],[Order Date]],"MMM")</f>
        <v>Jun</v>
      </c>
      <c r="E994" s="15">
        <f>MONTH(SalesDataTable[[#This Row],[Order Date]])</f>
        <v>6</v>
      </c>
      <c r="F994" s="12">
        <f>YEAR(SalesDataTable[[#This Row],[Order Date]])</f>
        <v>2026</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05">
      <c r="A995" s="2">
        <v>819</v>
      </c>
      <c r="B995" s="3">
        <v>46177</v>
      </c>
      <c r="C995" s="12" t="str">
        <f>"Q"&amp; ROUNDUP(MONTH(SalesDataTable[[#This Row],[Order Date]])/3,0)</f>
        <v>Q2</v>
      </c>
      <c r="D995" s="3" t="str">
        <f>TEXT(SalesDataTable[[#This Row],[Order Date]],"MMM")</f>
        <v>Jun</v>
      </c>
      <c r="E995" s="15">
        <f>MONTH(SalesDataTable[[#This Row],[Order Date]])</f>
        <v>6</v>
      </c>
      <c r="F995" s="12">
        <f>YEAR(SalesDataTable[[#This Row],[Order Date]])</f>
        <v>2026</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05">
      <c r="A996" s="2">
        <v>2104</v>
      </c>
      <c r="B996" s="3">
        <v>46177</v>
      </c>
      <c r="C996" s="12" t="str">
        <f>"Q"&amp; ROUNDUP(MONTH(SalesDataTable[[#This Row],[Order Date]])/3,0)</f>
        <v>Q2</v>
      </c>
      <c r="D996" s="3" t="str">
        <f>TEXT(SalesDataTable[[#This Row],[Order Date]],"MMM")</f>
        <v>Jun</v>
      </c>
      <c r="E996" s="15">
        <f>MONTH(SalesDataTable[[#This Row],[Order Date]])</f>
        <v>6</v>
      </c>
      <c r="F996" s="12">
        <f>YEAR(SalesDataTable[[#This Row],[Order Date]])</f>
        <v>2026</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05">
      <c r="A997" s="2">
        <v>2678</v>
      </c>
      <c r="B997" s="3">
        <v>46177</v>
      </c>
      <c r="C997" s="12" t="str">
        <f>"Q"&amp; ROUNDUP(MONTH(SalesDataTable[[#This Row],[Order Date]])/3,0)</f>
        <v>Q2</v>
      </c>
      <c r="D997" s="3" t="str">
        <f>TEXT(SalesDataTable[[#This Row],[Order Date]],"MMM")</f>
        <v>Jun</v>
      </c>
      <c r="E997" s="15">
        <f>MONTH(SalesDataTable[[#This Row],[Order Date]])</f>
        <v>6</v>
      </c>
      <c r="F997" s="12">
        <f>YEAR(SalesDataTable[[#This Row],[Order Date]])</f>
        <v>2026</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05">
      <c r="A998" s="2">
        <v>3015</v>
      </c>
      <c r="B998" s="3">
        <v>46177</v>
      </c>
      <c r="C998" s="12" t="str">
        <f>"Q"&amp; ROUNDUP(MONTH(SalesDataTable[[#This Row],[Order Date]])/3,0)</f>
        <v>Q2</v>
      </c>
      <c r="D998" s="3" t="str">
        <f>TEXT(SalesDataTable[[#This Row],[Order Date]],"MMM")</f>
        <v>Jun</v>
      </c>
      <c r="E998" s="15">
        <f>MONTH(SalesDataTable[[#This Row],[Order Date]])</f>
        <v>6</v>
      </c>
      <c r="F998" s="12">
        <f>YEAR(SalesDataTable[[#This Row],[Order Date]])</f>
        <v>2026</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05">
      <c r="A999" s="2">
        <v>3243</v>
      </c>
      <c r="B999" s="3">
        <v>46177</v>
      </c>
      <c r="C999" s="12" t="str">
        <f>"Q"&amp; ROUNDUP(MONTH(SalesDataTable[[#This Row],[Order Date]])/3,0)</f>
        <v>Q2</v>
      </c>
      <c r="D999" s="3" t="str">
        <f>TEXT(SalesDataTable[[#This Row],[Order Date]],"MMM")</f>
        <v>Jun</v>
      </c>
      <c r="E999" s="15">
        <f>MONTH(SalesDataTable[[#This Row],[Order Date]])</f>
        <v>6</v>
      </c>
      <c r="F999" s="12">
        <f>YEAR(SalesDataTable[[#This Row],[Order Date]])</f>
        <v>2026</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05">
      <c r="A1000" s="2">
        <v>3283</v>
      </c>
      <c r="B1000" s="3">
        <v>46177</v>
      </c>
      <c r="C1000" s="12" t="str">
        <f>"Q"&amp; ROUNDUP(MONTH(SalesDataTable[[#This Row],[Order Date]])/3,0)</f>
        <v>Q2</v>
      </c>
      <c r="D1000" s="3" t="str">
        <f>TEXT(SalesDataTable[[#This Row],[Order Date]],"MMM")</f>
        <v>Jun</v>
      </c>
      <c r="E1000" s="15">
        <f>MONTH(SalesDataTable[[#This Row],[Order Date]])</f>
        <v>6</v>
      </c>
      <c r="F1000" s="12">
        <f>YEAR(SalesDataTable[[#This Row],[Order Date]])</f>
        <v>2026</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05">
      <c r="A1001" s="2">
        <v>3966</v>
      </c>
      <c r="B1001" s="3">
        <v>46177</v>
      </c>
      <c r="C1001" s="12" t="str">
        <f>"Q"&amp; ROUNDUP(MONTH(SalesDataTable[[#This Row],[Order Date]])/3,0)</f>
        <v>Q2</v>
      </c>
      <c r="D1001" s="3" t="str">
        <f>TEXT(SalesDataTable[[#This Row],[Order Date]],"MMM")</f>
        <v>Jun</v>
      </c>
      <c r="E1001" s="15">
        <f>MONTH(SalesDataTable[[#This Row],[Order Date]])</f>
        <v>6</v>
      </c>
      <c r="F1001" s="12">
        <f>YEAR(SalesDataTable[[#This Row],[Order Date]])</f>
        <v>2026</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05">
      <c r="A1002" s="2">
        <v>1349</v>
      </c>
      <c r="B1002" s="3">
        <v>46178</v>
      </c>
      <c r="C1002" s="12" t="str">
        <f>"Q"&amp; ROUNDUP(MONTH(SalesDataTable[[#This Row],[Order Date]])/3,0)</f>
        <v>Q2</v>
      </c>
      <c r="D1002" s="3" t="str">
        <f>TEXT(SalesDataTable[[#This Row],[Order Date]],"MMM")</f>
        <v>Jun</v>
      </c>
      <c r="E1002" s="15">
        <f>MONTH(SalesDataTable[[#This Row],[Order Date]])</f>
        <v>6</v>
      </c>
      <c r="F1002" s="12">
        <f>YEAR(SalesDataTable[[#This Row],[Order Date]])</f>
        <v>2026</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05">
      <c r="A1003" s="2">
        <v>2333</v>
      </c>
      <c r="B1003" s="3">
        <v>46178</v>
      </c>
      <c r="C1003" s="12" t="str">
        <f>"Q"&amp; ROUNDUP(MONTH(SalesDataTable[[#This Row],[Order Date]])/3,0)</f>
        <v>Q2</v>
      </c>
      <c r="D1003" s="3" t="str">
        <f>TEXT(SalesDataTable[[#This Row],[Order Date]],"MMM")</f>
        <v>Jun</v>
      </c>
      <c r="E1003" s="15">
        <f>MONTH(SalesDataTable[[#This Row],[Order Date]])</f>
        <v>6</v>
      </c>
      <c r="F1003" s="12">
        <f>YEAR(SalesDataTable[[#This Row],[Order Date]])</f>
        <v>2026</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05">
      <c r="A1004" s="2">
        <v>2628</v>
      </c>
      <c r="B1004" s="3">
        <v>46178</v>
      </c>
      <c r="C1004" s="12" t="str">
        <f>"Q"&amp; ROUNDUP(MONTH(SalesDataTable[[#This Row],[Order Date]])/3,0)</f>
        <v>Q2</v>
      </c>
      <c r="D1004" s="3" t="str">
        <f>TEXT(SalesDataTable[[#This Row],[Order Date]],"MMM")</f>
        <v>Jun</v>
      </c>
      <c r="E1004" s="15">
        <f>MONTH(SalesDataTable[[#This Row],[Order Date]])</f>
        <v>6</v>
      </c>
      <c r="F1004" s="12">
        <f>YEAR(SalesDataTable[[#This Row],[Order Date]])</f>
        <v>2026</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05">
      <c r="A1005" s="2">
        <v>2718</v>
      </c>
      <c r="B1005" s="3">
        <v>46178</v>
      </c>
      <c r="C1005" s="12" t="str">
        <f>"Q"&amp; ROUNDUP(MONTH(SalesDataTable[[#This Row],[Order Date]])/3,0)</f>
        <v>Q2</v>
      </c>
      <c r="D1005" s="3" t="str">
        <f>TEXT(SalesDataTable[[#This Row],[Order Date]],"MMM")</f>
        <v>Jun</v>
      </c>
      <c r="E1005" s="15">
        <f>MONTH(SalesDataTable[[#This Row],[Order Date]])</f>
        <v>6</v>
      </c>
      <c r="F1005" s="12">
        <f>YEAR(SalesDataTable[[#This Row],[Order Date]])</f>
        <v>2026</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05">
      <c r="A1006" s="2">
        <v>3185</v>
      </c>
      <c r="B1006" s="3">
        <v>46178</v>
      </c>
      <c r="C1006" s="12" t="str">
        <f>"Q"&amp; ROUNDUP(MONTH(SalesDataTable[[#This Row],[Order Date]])/3,0)</f>
        <v>Q2</v>
      </c>
      <c r="D1006" s="3" t="str">
        <f>TEXT(SalesDataTable[[#This Row],[Order Date]],"MMM")</f>
        <v>Jun</v>
      </c>
      <c r="E1006" s="15">
        <f>MONTH(SalesDataTable[[#This Row],[Order Date]])</f>
        <v>6</v>
      </c>
      <c r="F1006" s="12">
        <f>YEAR(SalesDataTable[[#This Row],[Order Date]])</f>
        <v>2026</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05">
      <c r="A1007" s="2">
        <v>4495</v>
      </c>
      <c r="B1007" s="3">
        <v>46178</v>
      </c>
      <c r="C1007" s="12" t="str">
        <f>"Q"&amp; ROUNDUP(MONTH(SalesDataTable[[#This Row],[Order Date]])/3,0)</f>
        <v>Q2</v>
      </c>
      <c r="D1007" s="3" t="str">
        <f>TEXT(SalesDataTable[[#This Row],[Order Date]],"MMM")</f>
        <v>Jun</v>
      </c>
      <c r="E1007" s="15">
        <f>MONTH(SalesDataTable[[#This Row],[Order Date]])</f>
        <v>6</v>
      </c>
      <c r="F1007" s="12">
        <f>YEAR(SalesDataTable[[#This Row],[Order Date]])</f>
        <v>2026</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05">
      <c r="A1008" s="2">
        <v>815</v>
      </c>
      <c r="B1008" s="3">
        <v>46179</v>
      </c>
      <c r="C1008" s="12" t="str">
        <f>"Q"&amp; ROUNDUP(MONTH(SalesDataTable[[#This Row],[Order Date]])/3,0)</f>
        <v>Q2</v>
      </c>
      <c r="D1008" s="3" t="str">
        <f>TEXT(SalesDataTable[[#This Row],[Order Date]],"MMM")</f>
        <v>Jun</v>
      </c>
      <c r="E1008" s="15">
        <f>MONTH(SalesDataTable[[#This Row],[Order Date]])</f>
        <v>6</v>
      </c>
      <c r="F1008" s="12">
        <f>YEAR(SalesDataTable[[#This Row],[Order Date]])</f>
        <v>2026</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05">
      <c r="A1009" s="2">
        <v>1140</v>
      </c>
      <c r="B1009" s="3">
        <v>46179</v>
      </c>
      <c r="C1009" s="12" t="str">
        <f>"Q"&amp; ROUNDUP(MONTH(SalesDataTable[[#This Row],[Order Date]])/3,0)</f>
        <v>Q2</v>
      </c>
      <c r="D1009" s="3" t="str">
        <f>TEXT(SalesDataTable[[#This Row],[Order Date]],"MMM")</f>
        <v>Jun</v>
      </c>
      <c r="E1009" s="15">
        <f>MONTH(SalesDataTable[[#This Row],[Order Date]])</f>
        <v>6</v>
      </c>
      <c r="F1009" s="12">
        <f>YEAR(SalesDataTable[[#This Row],[Order Date]])</f>
        <v>2026</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05">
      <c r="A1010" s="2">
        <v>1544</v>
      </c>
      <c r="B1010" s="3">
        <v>46179</v>
      </c>
      <c r="C1010" s="12" t="str">
        <f>"Q"&amp; ROUNDUP(MONTH(SalesDataTable[[#This Row],[Order Date]])/3,0)</f>
        <v>Q2</v>
      </c>
      <c r="D1010" s="3" t="str">
        <f>TEXT(SalesDataTable[[#This Row],[Order Date]],"MMM")</f>
        <v>Jun</v>
      </c>
      <c r="E1010" s="15">
        <f>MONTH(SalesDataTable[[#This Row],[Order Date]])</f>
        <v>6</v>
      </c>
      <c r="F1010" s="12">
        <f>YEAR(SalesDataTable[[#This Row],[Order Date]])</f>
        <v>2026</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05">
      <c r="A1011" s="2">
        <v>2420</v>
      </c>
      <c r="B1011" s="3">
        <v>46179</v>
      </c>
      <c r="C1011" s="12" t="str">
        <f>"Q"&amp; ROUNDUP(MONTH(SalesDataTable[[#This Row],[Order Date]])/3,0)</f>
        <v>Q2</v>
      </c>
      <c r="D1011" s="3" t="str">
        <f>TEXT(SalesDataTable[[#This Row],[Order Date]],"MMM")</f>
        <v>Jun</v>
      </c>
      <c r="E1011" s="15">
        <f>MONTH(SalesDataTable[[#This Row],[Order Date]])</f>
        <v>6</v>
      </c>
      <c r="F1011" s="12">
        <f>YEAR(SalesDataTable[[#This Row],[Order Date]])</f>
        <v>2026</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05">
      <c r="A1012" s="2">
        <v>2805</v>
      </c>
      <c r="B1012" s="3">
        <v>46179</v>
      </c>
      <c r="C1012" s="12" t="str">
        <f>"Q"&amp; ROUNDUP(MONTH(SalesDataTable[[#This Row],[Order Date]])/3,0)</f>
        <v>Q2</v>
      </c>
      <c r="D1012" s="3" t="str">
        <f>TEXT(SalesDataTable[[#This Row],[Order Date]],"MMM")</f>
        <v>Jun</v>
      </c>
      <c r="E1012" s="15">
        <f>MONTH(SalesDataTable[[#This Row],[Order Date]])</f>
        <v>6</v>
      </c>
      <c r="F1012" s="12">
        <f>YEAR(SalesDataTable[[#This Row],[Order Date]])</f>
        <v>2026</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05">
      <c r="A1013" s="2">
        <v>3160</v>
      </c>
      <c r="B1013" s="3">
        <v>46179</v>
      </c>
      <c r="C1013" s="12" t="str">
        <f>"Q"&amp; ROUNDUP(MONTH(SalesDataTable[[#This Row],[Order Date]])/3,0)</f>
        <v>Q2</v>
      </c>
      <c r="D1013" s="3" t="str">
        <f>TEXT(SalesDataTable[[#This Row],[Order Date]],"MMM")</f>
        <v>Jun</v>
      </c>
      <c r="E1013" s="15">
        <f>MONTH(SalesDataTable[[#This Row],[Order Date]])</f>
        <v>6</v>
      </c>
      <c r="F1013" s="12">
        <f>YEAR(SalesDataTable[[#This Row],[Order Date]])</f>
        <v>2026</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05">
      <c r="A1014" s="2">
        <v>3278</v>
      </c>
      <c r="B1014" s="3">
        <v>46179</v>
      </c>
      <c r="C1014" s="12" t="str">
        <f>"Q"&amp; ROUNDUP(MONTH(SalesDataTable[[#This Row],[Order Date]])/3,0)</f>
        <v>Q2</v>
      </c>
      <c r="D1014" s="3" t="str">
        <f>TEXT(SalesDataTable[[#This Row],[Order Date]],"MMM")</f>
        <v>Jun</v>
      </c>
      <c r="E1014" s="15">
        <f>MONTH(SalesDataTable[[#This Row],[Order Date]])</f>
        <v>6</v>
      </c>
      <c r="F1014" s="12">
        <f>YEAR(SalesDataTable[[#This Row],[Order Date]])</f>
        <v>2026</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05">
      <c r="A1015" s="2">
        <v>3555</v>
      </c>
      <c r="B1015" s="3">
        <v>46179</v>
      </c>
      <c r="C1015" s="12" t="str">
        <f>"Q"&amp; ROUNDUP(MONTH(SalesDataTable[[#This Row],[Order Date]])/3,0)</f>
        <v>Q2</v>
      </c>
      <c r="D1015" s="3" t="str">
        <f>TEXT(SalesDataTable[[#This Row],[Order Date]],"MMM")</f>
        <v>Jun</v>
      </c>
      <c r="E1015" s="15">
        <f>MONTH(SalesDataTable[[#This Row],[Order Date]])</f>
        <v>6</v>
      </c>
      <c r="F1015" s="12">
        <f>YEAR(SalesDataTable[[#This Row],[Order Date]])</f>
        <v>2026</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05">
      <c r="A1016" s="2">
        <v>3702</v>
      </c>
      <c r="B1016" s="3">
        <v>46179</v>
      </c>
      <c r="C1016" s="12" t="str">
        <f>"Q"&amp; ROUNDUP(MONTH(SalesDataTable[[#This Row],[Order Date]])/3,0)</f>
        <v>Q2</v>
      </c>
      <c r="D1016" s="3" t="str">
        <f>TEXT(SalesDataTable[[#This Row],[Order Date]],"MMM")</f>
        <v>Jun</v>
      </c>
      <c r="E1016" s="15">
        <f>MONTH(SalesDataTable[[#This Row],[Order Date]])</f>
        <v>6</v>
      </c>
      <c r="F1016" s="12">
        <f>YEAR(SalesDataTable[[#This Row],[Order Date]])</f>
        <v>2026</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05">
      <c r="A1017" s="2">
        <v>4349</v>
      </c>
      <c r="B1017" s="3">
        <v>46179</v>
      </c>
      <c r="C1017" s="12" t="str">
        <f>"Q"&amp; ROUNDUP(MONTH(SalesDataTable[[#This Row],[Order Date]])/3,0)</f>
        <v>Q2</v>
      </c>
      <c r="D1017" s="3" t="str">
        <f>TEXT(SalesDataTable[[#This Row],[Order Date]],"MMM")</f>
        <v>Jun</v>
      </c>
      <c r="E1017" s="15">
        <f>MONTH(SalesDataTable[[#This Row],[Order Date]])</f>
        <v>6</v>
      </c>
      <c r="F1017" s="12">
        <f>YEAR(SalesDataTable[[#This Row],[Order Date]])</f>
        <v>2026</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05">
      <c r="A1018" s="2">
        <v>4989</v>
      </c>
      <c r="B1018" s="3">
        <v>46179</v>
      </c>
      <c r="C1018" s="12" t="str">
        <f>"Q"&amp; ROUNDUP(MONTH(SalesDataTable[[#This Row],[Order Date]])/3,0)</f>
        <v>Q2</v>
      </c>
      <c r="D1018" s="3" t="str">
        <f>TEXT(SalesDataTable[[#This Row],[Order Date]],"MMM")</f>
        <v>Jun</v>
      </c>
      <c r="E1018" s="15">
        <f>MONTH(SalesDataTable[[#This Row],[Order Date]])</f>
        <v>6</v>
      </c>
      <c r="F1018" s="12">
        <f>YEAR(SalesDataTable[[#This Row],[Order Date]])</f>
        <v>2026</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05">
      <c r="A1019" s="2">
        <v>713</v>
      </c>
      <c r="B1019" s="3">
        <v>46180</v>
      </c>
      <c r="C1019" s="12" t="str">
        <f>"Q"&amp; ROUNDUP(MONTH(SalesDataTable[[#This Row],[Order Date]])/3,0)</f>
        <v>Q2</v>
      </c>
      <c r="D1019" s="3" t="str">
        <f>TEXT(SalesDataTable[[#This Row],[Order Date]],"MMM")</f>
        <v>Jun</v>
      </c>
      <c r="E1019" s="15">
        <f>MONTH(SalesDataTable[[#This Row],[Order Date]])</f>
        <v>6</v>
      </c>
      <c r="F1019" s="12">
        <f>YEAR(SalesDataTable[[#This Row],[Order Date]])</f>
        <v>2026</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05">
      <c r="A1020" s="2">
        <v>3355</v>
      </c>
      <c r="B1020" s="3">
        <v>46180</v>
      </c>
      <c r="C1020" s="12" t="str">
        <f>"Q"&amp; ROUNDUP(MONTH(SalesDataTable[[#This Row],[Order Date]])/3,0)</f>
        <v>Q2</v>
      </c>
      <c r="D1020" s="3" t="str">
        <f>TEXT(SalesDataTable[[#This Row],[Order Date]],"MMM")</f>
        <v>Jun</v>
      </c>
      <c r="E1020" s="15">
        <f>MONTH(SalesDataTable[[#This Row],[Order Date]])</f>
        <v>6</v>
      </c>
      <c r="F1020" s="12">
        <f>YEAR(SalesDataTable[[#This Row],[Order Date]])</f>
        <v>2026</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05">
      <c r="A1021" s="2">
        <v>3879</v>
      </c>
      <c r="B1021" s="3">
        <v>46180</v>
      </c>
      <c r="C1021" s="12" t="str">
        <f>"Q"&amp; ROUNDUP(MONTH(SalesDataTable[[#This Row],[Order Date]])/3,0)</f>
        <v>Q2</v>
      </c>
      <c r="D1021" s="3" t="str">
        <f>TEXT(SalesDataTable[[#This Row],[Order Date]],"MMM")</f>
        <v>Jun</v>
      </c>
      <c r="E1021" s="15">
        <f>MONTH(SalesDataTable[[#This Row],[Order Date]])</f>
        <v>6</v>
      </c>
      <c r="F1021" s="12">
        <f>YEAR(SalesDataTable[[#This Row],[Order Date]])</f>
        <v>2026</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05">
      <c r="A1022" s="2">
        <v>3989</v>
      </c>
      <c r="B1022" s="3">
        <v>46180</v>
      </c>
      <c r="C1022" s="12" t="str">
        <f>"Q"&amp; ROUNDUP(MONTH(SalesDataTable[[#This Row],[Order Date]])/3,0)</f>
        <v>Q2</v>
      </c>
      <c r="D1022" s="3" t="str">
        <f>TEXT(SalesDataTable[[#This Row],[Order Date]],"MMM")</f>
        <v>Jun</v>
      </c>
      <c r="E1022" s="15">
        <f>MONTH(SalesDataTable[[#This Row],[Order Date]])</f>
        <v>6</v>
      </c>
      <c r="F1022" s="12">
        <f>YEAR(SalesDataTable[[#This Row],[Order Date]])</f>
        <v>2026</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05">
      <c r="A1023" s="2">
        <v>4193</v>
      </c>
      <c r="B1023" s="3">
        <v>46180</v>
      </c>
      <c r="C1023" s="12" t="str">
        <f>"Q"&amp; ROUNDUP(MONTH(SalesDataTable[[#This Row],[Order Date]])/3,0)</f>
        <v>Q2</v>
      </c>
      <c r="D1023" s="3" t="str">
        <f>TEXT(SalesDataTable[[#This Row],[Order Date]],"MMM")</f>
        <v>Jun</v>
      </c>
      <c r="E1023" s="15">
        <f>MONTH(SalesDataTable[[#This Row],[Order Date]])</f>
        <v>6</v>
      </c>
      <c r="F1023" s="12">
        <f>YEAR(SalesDataTable[[#This Row],[Order Date]])</f>
        <v>2026</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05">
      <c r="A1024" s="2">
        <v>4413</v>
      </c>
      <c r="B1024" s="3">
        <v>46180</v>
      </c>
      <c r="C1024" s="12" t="str">
        <f>"Q"&amp; ROUNDUP(MONTH(SalesDataTable[[#This Row],[Order Date]])/3,0)</f>
        <v>Q2</v>
      </c>
      <c r="D1024" s="3" t="str">
        <f>TEXT(SalesDataTable[[#This Row],[Order Date]],"MMM")</f>
        <v>Jun</v>
      </c>
      <c r="E1024" s="15">
        <f>MONTH(SalesDataTable[[#This Row],[Order Date]])</f>
        <v>6</v>
      </c>
      <c r="F1024" s="12">
        <f>YEAR(SalesDataTable[[#This Row],[Order Date]])</f>
        <v>2026</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05">
      <c r="A1025" s="2">
        <v>4598</v>
      </c>
      <c r="B1025" s="3">
        <v>46180</v>
      </c>
      <c r="C1025" s="12" t="str">
        <f>"Q"&amp; ROUNDUP(MONTH(SalesDataTable[[#This Row],[Order Date]])/3,0)</f>
        <v>Q2</v>
      </c>
      <c r="D1025" s="3" t="str">
        <f>TEXT(SalesDataTable[[#This Row],[Order Date]],"MMM")</f>
        <v>Jun</v>
      </c>
      <c r="E1025" s="15">
        <f>MONTH(SalesDataTable[[#This Row],[Order Date]])</f>
        <v>6</v>
      </c>
      <c r="F1025" s="12">
        <f>YEAR(SalesDataTable[[#This Row],[Order Date]])</f>
        <v>2026</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05">
      <c r="A1026" s="2">
        <v>72</v>
      </c>
      <c r="B1026" s="3">
        <v>46181</v>
      </c>
      <c r="C1026" s="12" t="str">
        <f>"Q"&amp; ROUNDUP(MONTH(SalesDataTable[[#This Row],[Order Date]])/3,0)</f>
        <v>Q2</v>
      </c>
      <c r="D1026" s="3" t="str">
        <f>TEXT(SalesDataTable[[#This Row],[Order Date]],"MMM")</f>
        <v>Jun</v>
      </c>
      <c r="E1026" s="15">
        <f>MONTH(SalesDataTable[[#This Row],[Order Date]])</f>
        <v>6</v>
      </c>
      <c r="F1026" s="12">
        <f>YEAR(SalesDataTable[[#This Row],[Order Date]])</f>
        <v>2026</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05">
      <c r="A1027" s="2">
        <v>176</v>
      </c>
      <c r="B1027" s="3">
        <v>46181</v>
      </c>
      <c r="C1027" s="12" t="str">
        <f>"Q"&amp; ROUNDUP(MONTH(SalesDataTable[[#This Row],[Order Date]])/3,0)</f>
        <v>Q2</v>
      </c>
      <c r="D1027" s="3" t="str">
        <f>TEXT(SalesDataTable[[#This Row],[Order Date]],"MMM")</f>
        <v>Jun</v>
      </c>
      <c r="E1027" s="15">
        <f>MONTH(SalesDataTable[[#This Row],[Order Date]])</f>
        <v>6</v>
      </c>
      <c r="F1027" s="12">
        <f>YEAR(SalesDataTable[[#This Row],[Order Date]])</f>
        <v>2026</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05">
      <c r="A1028" s="2">
        <v>205</v>
      </c>
      <c r="B1028" s="3">
        <v>46181</v>
      </c>
      <c r="C1028" s="12" t="str">
        <f>"Q"&amp; ROUNDUP(MONTH(SalesDataTable[[#This Row],[Order Date]])/3,0)</f>
        <v>Q2</v>
      </c>
      <c r="D1028" s="3" t="str">
        <f>TEXT(SalesDataTable[[#This Row],[Order Date]],"MMM")</f>
        <v>Jun</v>
      </c>
      <c r="E1028" s="15">
        <f>MONTH(SalesDataTable[[#This Row],[Order Date]])</f>
        <v>6</v>
      </c>
      <c r="F1028" s="12">
        <f>YEAR(SalesDataTable[[#This Row],[Order Date]])</f>
        <v>2026</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05">
      <c r="A1029" s="2">
        <v>896</v>
      </c>
      <c r="B1029" s="3">
        <v>46181</v>
      </c>
      <c r="C1029" s="12" t="str">
        <f>"Q"&amp; ROUNDUP(MONTH(SalesDataTable[[#This Row],[Order Date]])/3,0)</f>
        <v>Q2</v>
      </c>
      <c r="D1029" s="3" t="str">
        <f>TEXT(SalesDataTable[[#This Row],[Order Date]],"MMM")</f>
        <v>Jun</v>
      </c>
      <c r="E1029" s="15">
        <f>MONTH(SalesDataTable[[#This Row],[Order Date]])</f>
        <v>6</v>
      </c>
      <c r="F1029" s="12">
        <f>YEAR(SalesDataTable[[#This Row],[Order Date]])</f>
        <v>2026</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05">
      <c r="A1030" s="2">
        <v>1697</v>
      </c>
      <c r="B1030" s="3">
        <v>46181</v>
      </c>
      <c r="C1030" s="12" t="str">
        <f>"Q"&amp; ROUNDUP(MONTH(SalesDataTable[[#This Row],[Order Date]])/3,0)</f>
        <v>Q2</v>
      </c>
      <c r="D1030" s="3" t="str">
        <f>TEXT(SalesDataTable[[#This Row],[Order Date]],"MMM")</f>
        <v>Jun</v>
      </c>
      <c r="E1030" s="15">
        <f>MONTH(SalesDataTable[[#This Row],[Order Date]])</f>
        <v>6</v>
      </c>
      <c r="F1030" s="12">
        <f>YEAR(SalesDataTable[[#This Row],[Order Date]])</f>
        <v>2026</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05">
      <c r="A1031" s="2">
        <v>2159</v>
      </c>
      <c r="B1031" s="3">
        <v>46181</v>
      </c>
      <c r="C1031" s="12" t="str">
        <f>"Q"&amp; ROUNDUP(MONTH(SalesDataTable[[#This Row],[Order Date]])/3,0)</f>
        <v>Q2</v>
      </c>
      <c r="D1031" s="3" t="str">
        <f>TEXT(SalesDataTable[[#This Row],[Order Date]],"MMM")</f>
        <v>Jun</v>
      </c>
      <c r="E1031" s="15">
        <f>MONTH(SalesDataTable[[#This Row],[Order Date]])</f>
        <v>6</v>
      </c>
      <c r="F1031" s="12">
        <f>YEAR(SalesDataTable[[#This Row],[Order Date]])</f>
        <v>2026</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05">
      <c r="A1032" s="2">
        <v>2772</v>
      </c>
      <c r="B1032" s="3">
        <v>46181</v>
      </c>
      <c r="C1032" s="12" t="str">
        <f>"Q"&amp; ROUNDUP(MONTH(SalesDataTable[[#This Row],[Order Date]])/3,0)</f>
        <v>Q2</v>
      </c>
      <c r="D1032" s="3" t="str">
        <f>TEXT(SalesDataTable[[#This Row],[Order Date]],"MMM")</f>
        <v>Jun</v>
      </c>
      <c r="E1032" s="15">
        <f>MONTH(SalesDataTable[[#This Row],[Order Date]])</f>
        <v>6</v>
      </c>
      <c r="F1032" s="12">
        <f>YEAR(SalesDataTable[[#This Row],[Order Date]])</f>
        <v>2026</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05">
      <c r="A1033" s="2">
        <v>3091</v>
      </c>
      <c r="B1033" s="3">
        <v>46181</v>
      </c>
      <c r="C1033" s="12" t="str">
        <f>"Q"&amp; ROUNDUP(MONTH(SalesDataTable[[#This Row],[Order Date]])/3,0)</f>
        <v>Q2</v>
      </c>
      <c r="D1033" s="3" t="str">
        <f>TEXT(SalesDataTable[[#This Row],[Order Date]],"MMM")</f>
        <v>Jun</v>
      </c>
      <c r="E1033" s="15">
        <f>MONTH(SalesDataTable[[#This Row],[Order Date]])</f>
        <v>6</v>
      </c>
      <c r="F1033" s="12">
        <f>YEAR(SalesDataTable[[#This Row],[Order Date]])</f>
        <v>2026</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05">
      <c r="A1034" s="2">
        <v>4241</v>
      </c>
      <c r="B1034" s="3">
        <v>46181</v>
      </c>
      <c r="C1034" s="12" t="str">
        <f>"Q"&amp; ROUNDUP(MONTH(SalesDataTable[[#This Row],[Order Date]])/3,0)</f>
        <v>Q2</v>
      </c>
      <c r="D1034" s="3" t="str">
        <f>TEXT(SalesDataTable[[#This Row],[Order Date]],"MMM")</f>
        <v>Jun</v>
      </c>
      <c r="E1034" s="15">
        <f>MONTH(SalesDataTable[[#This Row],[Order Date]])</f>
        <v>6</v>
      </c>
      <c r="F1034" s="12">
        <f>YEAR(SalesDataTable[[#This Row],[Order Date]])</f>
        <v>2026</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05">
      <c r="A1035" s="2">
        <v>5185</v>
      </c>
      <c r="B1035" s="3">
        <v>46181</v>
      </c>
      <c r="C1035" s="12" t="str">
        <f>"Q"&amp; ROUNDUP(MONTH(SalesDataTable[[#This Row],[Order Date]])/3,0)</f>
        <v>Q2</v>
      </c>
      <c r="D1035" s="3" t="str">
        <f>TEXT(SalesDataTable[[#This Row],[Order Date]],"MMM")</f>
        <v>Jun</v>
      </c>
      <c r="E1035" s="15">
        <f>MONTH(SalesDataTable[[#This Row],[Order Date]])</f>
        <v>6</v>
      </c>
      <c r="F1035" s="12">
        <f>YEAR(SalesDataTable[[#This Row],[Order Date]])</f>
        <v>2026</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05">
      <c r="A1036" s="2">
        <v>1437</v>
      </c>
      <c r="B1036" s="3">
        <v>46182</v>
      </c>
      <c r="C1036" s="12" t="str">
        <f>"Q"&amp; ROUNDUP(MONTH(SalesDataTable[[#This Row],[Order Date]])/3,0)</f>
        <v>Q2</v>
      </c>
      <c r="D1036" s="3" t="str">
        <f>TEXT(SalesDataTable[[#This Row],[Order Date]],"MMM")</f>
        <v>Jun</v>
      </c>
      <c r="E1036" s="15">
        <f>MONTH(SalesDataTable[[#This Row],[Order Date]])</f>
        <v>6</v>
      </c>
      <c r="F1036" s="12">
        <f>YEAR(SalesDataTable[[#This Row],[Order Date]])</f>
        <v>2026</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05">
      <c r="A1037" s="2">
        <v>2316</v>
      </c>
      <c r="B1037" s="3">
        <v>46182</v>
      </c>
      <c r="C1037" s="12" t="str">
        <f>"Q"&amp; ROUNDUP(MONTH(SalesDataTable[[#This Row],[Order Date]])/3,0)</f>
        <v>Q2</v>
      </c>
      <c r="D1037" s="3" t="str">
        <f>TEXT(SalesDataTable[[#This Row],[Order Date]],"MMM")</f>
        <v>Jun</v>
      </c>
      <c r="E1037" s="15">
        <f>MONTH(SalesDataTable[[#This Row],[Order Date]])</f>
        <v>6</v>
      </c>
      <c r="F1037" s="12">
        <f>YEAR(SalesDataTable[[#This Row],[Order Date]])</f>
        <v>2026</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05">
      <c r="A1038" s="2">
        <v>2329</v>
      </c>
      <c r="B1038" s="3">
        <v>46182</v>
      </c>
      <c r="C1038" s="12" t="str">
        <f>"Q"&amp; ROUNDUP(MONTH(SalesDataTable[[#This Row],[Order Date]])/3,0)</f>
        <v>Q2</v>
      </c>
      <c r="D1038" s="3" t="str">
        <f>TEXT(SalesDataTable[[#This Row],[Order Date]],"MMM")</f>
        <v>Jun</v>
      </c>
      <c r="E1038" s="15">
        <f>MONTH(SalesDataTable[[#This Row],[Order Date]])</f>
        <v>6</v>
      </c>
      <c r="F1038" s="12">
        <f>YEAR(SalesDataTable[[#This Row],[Order Date]])</f>
        <v>2026</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05">
      <c r="A1039" s="2">
        <v>3036</v>
      </c>
      <c r="B1039" s="3">
        <v>46182</v>
      </c>
      <c r="C1039" s="12" t="str">
        <f>"Q"&amp; ROUNDUP(MONTH(SalesDataTable[[#This Row],[Order Date]])/3,0)</f>
        <v>Q2</v>
      </c>
      <c r="D1039" s="3" t="str">
        <f>TEXT(SalesDataTable[[#This Row],[Order Date]],"MMM")</f>
        <v>Jun</v>
      </c>
      <c r="E1039" s="15">
        <f>MONTH(SalesDataTable[[#This Row],[Order Date]])</f>
        <v>6</v>
      </c>
      <c r="F1039" s="12">
        <f>YEAR(SalesDataTable[[#This Row],[Order Date]])</f>
        <v>2026</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05">
      <c r="A1040" s="2">
        <v>3429</v>
      </c>
      <c r="B1040" s="3">
        <v>46182</v>
      </c>
      <c r="C1040" s="12" t="str">
        <f>"Q"&amp; ROUNDUP(MONTH(SalesDataTable[[#This Row],[Order Date]])/3,0)</f>
        <v>Q2</v>
      </c>
      <c r="D1040" s="3" t="str">
        <f>TEXT(SalesDataTable[[#This Row],[Order Date]],"MMM")</f>
        <v>Jun</v>
      </c>
      <c r="E1040" s="15">
        <f>MONTH(SalesDataTable[[#This Row],[Order Date]])</f>
        <v>6</v>
      </c>
      <c r="F1040" s="12">
        <f>YEAR(SalesDataTable[[#This Row],[Order Date]])</f>
        <v>2026</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05">
      <c r="A1041" s="2">
        <v>3615</v>
      </c>
      <c r="B1041" s="3">
        <v>46182</v>
      </c>
      <c r="C1041" s="12" t="str">
        <f>"Q"&amp; ROUNDUP(MONTH(SalesDataTable[[#This Row],[Order Date]])/3,0)</f>
        <v>Q2</v>
      </c>
      <c r="D1041" s="3" t="str">
        <f>TEXT(SalesDataTable[[#This Row],[Order Date]],"MMM")</f>
        <v>Jun</v>
      </c>
      <c r="E1041" s="15">
        <f>MONTH(SalesDataTable[[#This Row],[Order Date]])</f>
        <v>6</v>
      </c>
      <c r="F1041" s="12">
        <f>YEAR(SalesDataTable[[#This Row],[Order Date]])</f>
        <v>2026</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05">
      <c r="A1042" s="2">
        <v>3661</v>
      </c>
      <c r="B1042" s="3">
        <v>46182</v>
      </c>
      <c r="C1042" s="12" t="str">
        <f>"Q"&amp; ROUNDUP(MONTH(SalesDataTable[[#This Row],[Order Date]])/3,0)</f>
        <v>Q2</v>
      </c>
      <c r="D1042" s="3" t="str">
        <f>TEXT(SalesDataTable[[#This Row],[Order Date]],"MMM")</f>
        <v>Jun</v>
      </c>
      <c r="E1042" s="15">
        <f>MONTH(SalesDataTable[[#This Row],[Order Date]])</f>
        <v>6</v>
      </c>
      <c r="F1042" s="12">
        <f>YEAR(SalesDataTable[[#This Row],[Order Date]])</f>
        <v>2026</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05">
      <c r="A1043" s="2">
        <v>3831</v>
      </c>
      <c r="B1043" s="3">
        <v>46182</v>
      </c>
      <c r="C1043" s="12" t="str">
        <f>"Q"&amp; ROUNDUP(MONTH(SalesDataTable[[#This Row],[Order Date]])/3,0)</f>
        <v>Q2</v>
      </c>
      <c r="D1043" s="3" t="str">
        <f>TEXT(SalesDataTable[[#This Row],[Order Date]],"MMM")</f>
        <v>Jun</v>
      </c>
      <c r="E1043" s="15">
        <f>MONTH(SalesDataTable[[#This Row],[Order Date]])</f>
        <v>6</v>
      </c>
      <c r="F1043" s="12">
        <f>YEAR(SalesDataTable[[#This Row],[Order Date]])</f>
        <v>2026</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05">
      <c r="A1044" s="2">
        <v>4394</v>
      </c>
      <c r="B1044" s="3">
        <v>46182</v>
      </c>
      <c r="C1044" s="12" t="str">
        <f>"Q"&amp; ROUNDUP(MONTH(SalesDataTable[[#This Row],[Order Date]])/3,0)</f>
        <v>Q2</v>
      </c>
      <c r="D1044" s="3" t="str">
        <f>TEXT(SalesDataTable[[#This Row],[Order Date]],"MMM")</f>
        <v>Jun</v>
      </c>
      <c r="E1044" s="15">
        <f>MONTH(SalesDataTable[[#This Row],[Order Date]])</f>
        <v>6</v>
      </c>
      <c r="F1044" s="12">
        <f>YEAR(SalesDataTable[[#This Row],[Order Date]])</f>
        <v>2026</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05">
      <c r="A1045" s="2">
        <v>372</v>
      </c>
      <c r="B1045" s="3">
        <v>46183</v>
      </c>
      <c r="C1045" s="12" t="str">
        <f>"Q"&amp; ROUNDUP(MONTH(SalesDataTable[[#This Row],[Order Date]])/3,0)</f>
        <v>Q2</v>
      </c>
      <c r="D1045" s="3" t="str">
        <f>TEXT(SalesDataTable[[#This Row],[Order Date]],"MMM")</f>
        <v>Jun</v>
      </c>
      <c r="E1045" s="15">
        <f>MONTH(SalesDataTable[[#This Row],[Order Date]])</f>
        <v>6</v>
      </c>
      <c r="F1045" s="12">
        <f>YEAR(SalesDataTable[[#This Row],[Order Date]])</f>
        <v>2026</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05">
      <c r="A1046" s="2">
        <v>532</v>
      </c>
      <c r="B1046" s="3">
        <v>46183</v>
      </c>
      <c r="C1046" s="12" t="str">
        <f>"Q"&amp; ROUNDUP(MONTH(SalesDataTable[[#This Row],[Order Date]])/3,0)</f>
        <v>Q2</v>
      </c>
      <c r="D1046" s="3" t="str">
        <f>TEXT(SalesDataTable[[#This Row],[Order Date]],"MMM")</f>
        <v>Jun</v>
      </c>
      <c r="E1046" s="15">
        <f>MONTH(SalesDataTable[[#This Row],[Order Date]])</f>
        <v>6</v>
      </c>
      <c r="F1046" s="12">
        <f>YEAR(SalesDataTable[[#This Row],[Order Date]])</f>
        <v>2026</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05">
      <c r="A1047" s="2">
        <v>910</v>
      </c>
      <c r="B1047" s="3">
        <v>46183</v>
      </c>
      <c r="C1047" s="12" t="str">
        <f>"Q"&amp; ROUNDUP(MONTH(SalesDataTable[[#This Row],[Order Date]])/3,0)</f>
        <v>Q2</v>
      </c>
      <c r="D1047" s="3" t="str">
        <f>TEXT(SalesDataTable[[#This Row],[Order Date]],"MMM")</f>
        <v>Jun</v>
      </c>
      <c r="E1047" s="15">
        <f>MONTH(SalesDataTable[[#This Row],[Order Date]])</f>
        <v>6</v>
      </c>
      <c r="F1047" s="12">
        <f>YEAR(SalesDataTable[[#This Row],[Order Date]])</f>
        <v>2026</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05">
      <c r="A1048" s="2">
        <v>938</v>
      </c>
      <c r="B1048" s="3">
        <v>46183</v>
      </c>
      <c r="C1048" s="12" t="str">
        <f>"Q"&amp; ROUNDUP(MONTH(SalesDataTable[[#This Row],[Order Date]])/3,0)</f>
        <v>Q2</v>
      </c>
      <c r="D1048" s="3" t="str">
        <f>TEXT(SalesDataTable[[#This Row],[Order Date]],"MMM")</f>
        <v>Jun</v>
      </c>
      <c r="E1048" s="15">
        <f>MONTH(SalesDataTable[[#This Row],[Order Date]])</f>
        <v>6</v>
      </c>
      <c r="F1048" s="12">
        <f>YEAR(SalesDataTable[[#This Row],[Order Date]])</f>
        <v>2026</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05">
      <c r="A1049" s="2">
        <v>1079</v>
      </c>
      <c r="B1049" s="3">
        <v>46183</v>
      </c>
      <c r="C1049" s="12" t="str">
        <f>"Q"&amp; ROUNDUP(MONTH(SalesDataTable[[#This Row],[Order Date]])/3,0)</f>
        <v>Q2</v>
      </c>
      <c r="D1049" s="3" t="str">
        <f>TEXT(SalesDataTable[[#This Row],[Order Date]],"MMM")</f>
        <v>Jun</v>
      </c>
      <c r="E1049" s="15">
        <f>MONTH(SalesDataTable[[#This Row],[Order Date]])</f>
        <v>6</v>
      </c>
      <c r="F1049" s="12">
        <f>YEAR(SalesDataTable[[#This Row],[Order Date]])</f>
        <v>2026</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05">
      <c r="A1050" s="2">
        <v>1662</v>
      </c>
      <c r="B1050" s="3">
        <v>46183</v>
      </c>
      <c r="C1050" s="12" t="str">
        <f>"Q"&amp; ROUNDUP(MONTH(SalesDataTable[[#This Row],[Order Date]])/3,0)</f>
        <v>Q2</v>
      </c>
      <c r="D1050" s="3" t="str">
        <f>TEXT(SalesDataTable[[#This Row],[Order Date]],"MMM")</f>
        <v>Jun</v>
      </c>
      <c r="E1050" s="15">
        <f>MONTH(SalesDataTable[[#This Row],[Order Date]])</f>
        <v>6</v>
      </c>
      <c r="F1050" s="12">
        <f>YEAR(SalesDataTable[[#This Row],[Order Date]])</f>
        <v>2026</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05">
      <c r="A1051" s="2">
        <v>2748</v>
      </c>
      <c r="B1051" s="3">
        <v>46183</v>
      </c>
      <c r="C1051" s="12" t="str">
        <f>"Q"&amp; ROUNDUP(MONTH(SalesDataTable[[#This Row],[Order Date]])/3,0)</f>
        <v>Q2</v>
      </c>
      <c r="D1051" s="3" t="str">
        <f>TEXT(SalesDataTable[[#This Row],[Order Date]],"MMM")</f>
        <v>Jun</v>
      </c>
      <c r="E1051" s="15">
        <f>MONTH(SalesDataTable[[#This Row],[Order Date]])</f>
        <v>6</v>
      </c>
      <c r="F1051" s="12">
        <f>YEAR(SalesDataTable[[#This Row],[Order Date]])</f>
        <v>2026</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05">
      <c r="A1052" s="2">
        <v>3354</v>
      </c>
      <c r="B1052" s="3">
        <v>46183</v>
      </c>
      <c r="C1052" s="12" t="str">
        <f>"Q"&amp; ROUNDUP(MONTH(SalesDataTable[[#This Row],[Order Date]])/3,0)</f>
        <v>Q2</v>
      </c>
      <c r="D1052" s="3" t="str">
        <f>TEXT(SalesDataTable[[#This Row],[Order Date]],"MMM")</f>
        <v>Jun</v>
      </c>
      <c r="E1052" s="15">
        <f>MONTH(SalesDataTable[[#This Row],[Order Date]])</f>
        <v>6</v>
      </c>
      <c r="F1052" s="12">
        <f>YEAR(SalesDataTable[[#This Row],[Order Date]])</f>
        <v>2026</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05">
      <c r="A1053" s="2">
        <v>3532</v>
      </c>
      <c r="B1053" s="3">
        <v>46183</v>
      </c>
      <c r="C1053" s="12" t="str">
        <f>"Q"&amp; ROUNDUP(MONTH(SalesDataTable[[#This Row],[Order Date]])/3,0)</f>
        <v>Q2</v>
      </c>
      <c r="D1053" s="3" t="str">
        <f>TEXT(SalesDataTable[[#This Row],[Order Date]],"MMM")</f>
        <v>Jun</v>
      </c>
      <c r="E1053" s="15">
        <f>MONTH(SalesDataTable[[#This Row],[Order Date]])</f>
        <v>6</v>
      </c>
      <c r="F1053" s="12">
        <f>YEAR(SalesDataTable[[#This Row],[Order Date]])</f>
        <v>2026</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05">
      <c r="A1054" s="2">
        <v>3636</v>
      </c>
      <c r="B1054" s="3">
        <v>46183</v>
      </c>
      <c r="C1054" s="12" t="str">
        <f>"Q"&amp; ROUNDUP(MONTH(SalesDataTable[[#This Row],[Order Date]])/3,0)</f>
        <v>Q2</v>
      </c>
      <c r="D1054" s="3" t="str">
        <f>TEXT(SalesDataTable[[#This Row],[Order Date]],"MMM")</f>
        <v>Jun</v>
      </c>
      <c r="E1054" s="15">
        <f>MONTH(SalesDataTable[[#This Row],[Order Date]])</f>
        <v>6</v>
      </c>
      <c r="F1054" s="12">
        <f>YEAR(SalesDataTable[[#This Row],[Order Date]])</f>
        <v>2026</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05">
      <c r="A1055" s="2">
        <v>3810</v>
      </c>
      <c r="B1055" s="3">
        <v>46183</v>
      </c>
      <c r="C1055" s="12" t="str">
        <f>"Q"&amp; ROUNDUP(MONTH(SalesDataTable[[#This Row],[Order Date]])/3,0)</f>
        <v>Q2</v>
      </c>
      <c r="D1055" s="3" t="str">
        <f>TEXT(SalesDataTable[[#This Row],[Order Date]],"MMM")</f>
        <v>Jun</v>
      </c>
      <c r="E1055" s="15">
        <f>MONTH(SalesDataTable[[#This Row],[Order Date]])</f>
        <v>6</v>
      </c>
      <c r="F1055" s="12">
        <f>YEAR(SalesDataTable[[#This Row],[Order Date]])</f>
        <v>2026</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05">
      <c r="A1056" s="2">
        <v>4137</v>
      </c>
      <c r="B1056" s="3">
        <v>46183</v>
      </c>
      <c r="C1056" s="12" t="str">
        <f>"Q"&amp; ROUNDUP(MONTH(SalesDataTable[[#This Row],[Order Date]])/3,0)</f>
        <v>Q2</v>
      </c>
      <c r="D1056" s="3" t="str">
        <f>TEXT(SalesDataTable[[#This Row],[Order Date]],"MMM")</f>
        <v>Jun</v>
      </c>
      <c r="E1056" s="15">
        <f>MONTH(SalesDataTable[[#This Row],[Order Date]])</f>
        <v>6</v>
      </c>
      <c r="F1056" s="12">
        <f>YEAR(SalesDataTable[[#This Row],[Order Date]])</f>
        <v>2026</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05">
      <c r="A1057" s="2">
        <v>4303</v>
      </c>
      <c r="B1057" s="3">
        <v>46183</v>
      </c>
      <c r="C1057" s="12" t="str">
        <f>"Q"&amp; ROUNDUP(MONTH(SalesDataTable[[#This Row],[Order Date]])/3,0)</f>
        <v>Q2</v>
      </c>
      <c r="D1057" s="3" t="str">
        <f>TEXT(SalesDataTable[[#This Row],[Order Date]],"MMM")</f>
        <v>Jun</v>
      </c>
      <c r="E1057" s="15">
        <f>MONTH(SalesDataTable[[#This Row],[Order Date]])</f>
        <v>6</v>
      </c>
      <c r="F1057" s="12">
        <f>YEAR(SalesDataTable[[#This Row],[Order Date]])</f>
        <v>2026</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05">
      <c r="A1058" s="2">
        <v>4991</v>
      </c>
      <c r="B1058" s="3">
        <v>46183</v>
      </c>
      <c r="C1058" s="12" t="str">
        <f>"Q"&amp; ROUNDUP(MONTH(SalesDataTable[[#This Row],[Order Date]])/3,0)</f>
        <v>Q2</v>
      </c>
      <c r="D1058" s="3" t="str">
        <f>TEXT(SalesDataTable[[#This Row],[Order Date]],"MMM")</f>
        <v>Jun</v>
      </c>
      <c r="E1058" s="15">
        <f>MONTH(SalesDataTable[[#This Row],[Order Date]])</f>
        <v>6</v>
      </c>
      <c r="F1058" s="12">
        <f>YEAR(SalesDataTable[[#This Row],[Order Date]])</f>
        <v>2026</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05">
      <c r="A1059" s="2">
        <v>39</v>
      </c>
      <c r="B1059" s="3">
        <v>46184</v>
      </c>
      <c r="C1059" s="12" t="str">
        <f>"Q"&amp; ROUNDUP(MONTH(SalesDataTable[[#This Row],[Order Date]])/3,0)</f>
        <v>Q2</v>
      </c>
      <c r="D1059" s="3" t="str">
        <f>TEXT(SalesDataTable[[#This Row],[Order Date]],"MMM")</f>
        <v>Jun</v>
      </c>
      <c r="E1059" s="15">
        <f>MONTH(SalesDataTable[[#This Row],[Order Date]])</f>
        <v>6</v>
      </c>
      <c r="F1059" s="12">
        <f>YEAR(SalesDataTable[[#This Row],[Order Date]])</f>
        <v>2026</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05">
      <c r="A1060" s="2">
        <v>206</v>
      </c>
      <c r="B1060" s="3">
        <v>46184</v>
      </c>
      <c r="C1060" s="12" t="str">
        <f>"Q"&amp; ROUNDUP(MONTH(SalesDataTable[[#This Row],[Order Date]])/3,0)</f>
        <v>Q2</v>
      </c>
      <c r="D1060" s="3" t="str">
        <f>TEXT(SalesDataTable[[#This Row],[Order Date]],"MMM")</f>
        <v>Jun</v>
      </c>
      <c r="E1060" s="15">
        <f>MONTH(SalesDataTable[[#This Row],[Order Date]])</f>
        <v>6</v>
      </c>
      <c r="F1060" s="12">
        <f>YEAR(SalesDataTable[[#This Row],[Order Date]])</f>
        <v>2026</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05">
      <c r="A1061" s="2">
        <v>397</v>
      </c>
      <c r="B1061" s="3">
        <v>46184</v>
      </c>
      <c r="C1061" s="12" t="str">
        <f>"Q"&amp; ROUNDUP(MONTH(SalesDataTable[[#This Row],[Order Date]])/3,0)</f>
        <v>Q2</v>
      </c>
      <c r="D1061" s="3" t="str">
        <f>TEXT(SalesDataTable[[#This Row],[Order Date]],"MMM")</f>
        <v>Jun</v>
      </c>
      <c r="E1061" s="15">
        <f>MONTH(SalesDataTable[[#This Row],[Order Date]])</f>
        <v>6</v>
      </c>
      <c r="F1061" s="12">
        <f>YEAR(SalesDataTable[[#This Row],[Order Date]])</f>
        <v>2026</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05">
      <c r="A1062" s="2">
        <v>763</v>
      </c>
      <c r="B1062" s="3">
        <v>46184</v>
      </c>
      <c r="C1062" s="12" t="str">
        <f>"Q"&amp; ROUNDUP(MONTH(SalesDataTable[[#This Row],[Order Date]])/3,0)</f>
        <v>Q2</v>
      </c>
      <c r="D1062" s="3" t="str">
        <f>TEXT(SalesDataTable[[#This Row],[Order Date]],"MMM")</f>
        <v>Jun</v>
      </c>
      <c r="E1062" s="15">
        <f>MONTH(SalesDataTable[[#This Row],[Order Date]])</f>
        <v>6</v>
      </c>
      <c r="F1062" s="12">
        <f>YEAR(SalesDataTable[[#This Row],[Order Date]])</f>
        <v>2026</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05">
      <c r="A1063" s="2">
        <v>1059</v>
      </c>
      <c r="B1063" s="3">
        <v>46184</v>
      </c>
      <c r="C1063" s="12" t="str">
        <f>"Q"&amp; ROUNDUP(MONTH(SalesDataTable[[#This Row],[Order Date]])/3,0)</f>
        <v>Q2</v>
      </c>
      <c r="D1063" s="3" t="str">
        <f>TEXT(SalesDataTable[[#This Row],[Order Date]],"MMM")</f>
        <v>Jun</v>
      </c>
      <c r="E1063" s="15">
        <f>MONTH(SalesDataTable[[#This Row],[Order Date]])</f>
        <v>6</v>
      </c>
      <c r="F1063" s="12">
        <f>YEAR(SalesDataTable[[#This Row],[Order Date]])</f>
        <v>2026</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05">
      <c r="A1064" s="2">
        <v>1332</v>
      </c>
      <c r="B1064" s="3">
        <v>46184</v>
      </c>
      <c r="C1064" s="12" t="str">
        <f>"Q"&amp; ROUNDUP(MONTH(SalesDataTable[[#This Row],[Order Date]])/3,0)</f>
        <v>Q2</v>
      </c>
      <c r="D1064" s="3" t="str">
        <f>TEXT(SalesDataTable[[#This Row],[Order Date]],"MMM")</f>
        <v>Jun</v>
      </c>
      <c r="E1064" s="15">
        <f>MONTH(SalesDataTable[[#This Row],[Order Date]])</f>
        <v>6</v>
      </c>
      <c r="F1064" s="12">
        <f>YEAR(SalesDataTable[[#This Row],[Order Date]])</f>
        <v>2026</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05">
      <c r="A1065" s="2">
        <v>1447</v>
      </c>
      <c r="B1065" s="3">
        <v>46184</v>
      </c>
      <c r="C1065" s="12" t="str">
        <f>"Q"&amp; ROUNDUP(MONTH(SalesDataTable[[#This Row],[Order Date]])/3,0)</f>
        <v>Q2</v>
      </c>
      <c r="D1065" s="3" t="str">
        <f>TEXT(SalesDataTable[[#This Row],[Order Date]],"MMM")</f>
        <v>Jun</v>
      </c>
      <c r="E1065" s="15">
        <f>MONTH(SalesDataTable[[#This Row],[Order Date]])</f>
        <v>6</v>
      </c>
      <c r="F1065" s="12">
        <f>YEAR(SalesDataTable[[#This Row],[Order Date]])</f>
        <v>2026</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05">
      <c r="A1066" s="2">
        <v>2990</v>
      </c>
      <c r="B1066" s="3">
        <v>46184</v>
      </c>
      <c r="C1066" s="12" t="str">
        <f>"Q"&amp; ROUNDUP(MONTH(SalesDataTable[[#This Row],[Order Date]])/3,0)</f>
        <v>Q2</v>
      </c>
      <c r="D1066" s="3" t="str">
        <f>TEXT(SalesDataTable[[#This Row],[Order Date]],"MMM")</f>
        <v>Jun</v>
      </c>
      <c r="E1066" s="15">
        <f>MONTH(SalesDataTable[[#This Row],[Order Date]])</f>
        <v>6</v>
      </c>
      <c r="F1066" s="12">
        <f>YEAR(SalesDataTable[[#This Row],[Order Date]])</f>
        <v>2026</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05">
      <c r="A1067" s="2">
        <v>3769</v>
      </c>
      <c r="B1067" s="3">
        <v>46184</v>
      </c>
      <c r="C1067" s="12" t="str">
        <f>"Q"&amp; ROUNDUP(MONTH(SalesDataTable[[#This Row],[Order Date]])/3,0)</f>
        <v>Q2</v>
      </c>
      <c r="D1067" s="3" t="str">
        <f>TEXT(SalesDataTable[[#This Row],[Order Date]],"MMM")</f>
        <v>Jun</v>
      </c>
      <c r="E1067" s="15">
        <f>MONTH(SalesDataTable[[#This Row],[Order Date]])</f>
        <v>6</v>
      </c>
      <c r="F1067" s="12">
        <f>YEAR(SalesDataTable[[#This Row],[Order Date]])</f>
        <v>2026</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05">
      <c r="A1068" s="2">
        <v>4152</v>
      </c>
      <c r="B1068" s="3">
        <v>46184</v>
      </c>
      <c r="C1068" s="12" t="str">
        <f>"Q"&amp; ROUNDUP(MONTH(SalesDataTable[[#This Row],[Order Date]])/3,0)</f>
        <v>Q2</v>
      </c>
      <c r="D1068" s="3" t="str">
        <f>TEXT(SalesDataTable[[#This Row],[Order Date]],"MMM")</f>
        <v>Jun</v>
      </c>
      <c r="E1068" s="15">
        <f>MONTH(SalesDataTable[[#This Row],[Order Date]])</f>
        <v>6</v>
      </c>
      <c r="F1068" s="12">
        <f>YEAR(SalesDataTable[[#This Row],[Order Date]])</f>
        <v>2026</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05">
      <c r="A1069" s="2">
        <v>4242</v>
      </c>
      <c r="B1069" s="3">
        <v>46184</v>
      </c>
      <c r="C1069" s="12" t="str">
        <f>"Q"&amp; ROUNDUP(MONTH(SalesDataTable[[#This Row],[Order Date]])/3,0)</f>
        <v>Q2</v>
      </c>
      <c r="D1069" s="3" t="str">
        <f>TEXT(SalesDataTable[[#This Row],[Order Date]],"MMM")</f>
        <v>Jun</v>
      </c>
      <c r="E1069" s="15">
        <f>MONTH(SalesDataTable[[#This Row],[Order Date]])</f>
        <v>6</v>
      </c>
      <c r="F1069" s="12">
        <f>YEAR(SalesDataTable[[#This Row],[Order Date]])</f>
        <v>2026</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05">
      <c r="A1070" s="2">
        <v>4780</v>
      </c>
      <c r="B1070" s="3">
        <v>46184</v>
      </c>
      <c r="C1070" s="12" t="str">
        <f>"Q"&amp; ROUNDUP(MONTH(SalesDataTable[[#This Row],[Order Date]])/3,0)</f>
        <v>Q2</v>
      </c>
      <c r="D1070" s="3" t="str">
        <f>TEXT(SalesDataTable[[#This Row],[Order Date]],"MMM")</f>
        <v>Jun</v>
      </c>
      <c r="E1070" s="15">
        <f>MONTH(SalesDataTable[[#This Row],[Order Date]])</f>
        <v>6</v>
      </c>
      <c r="F1070" s="12">
        <f>YEAR(SalesDataTable[[#This Row],[Order Date]])</f>
        <v>2026</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05">
      <c r="A1071" s="2">
        <v>63</v>
      </c>
      <c r="B1071" s="3">
        <v>46185</v>
      </c>
      <c r="C1071" s="12" t="str">
        <f>"Q"&amp; ROUNDUP(MONTH(SalesDataTable[[#This Row],[Order Date]])/3,0)</f>
        <v>Q2</v>
      </c>
      <c r="D1071" s="3" t="str">
        <f>TEXT(SalesDataTable[[#This Row],[Order Date]],"MMM")</f>
        <v>Jun</v>
      </c>
      <c r="E1071" s="15">
        <f>MONTH(SalesDataTable[[#This Row],[Order Date]])</f>
        <v>6</v>
      </c>
      <c r="F1071" s="12">
        <f>YEAR(SalesDataTable[[#This Row],[Order Date]])</f>
        <v>2026</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05">
      <c r="A1072" s="2">
        <v>190</v>
      </c>
      <c r="B1072" s="3">
        <v>46185</v>
      </c>
      <c r="C1072" s="12" t="str">
        <f>"Q"&amp; ROUNDUP(MONTH(SalesDataTable[[#This Row],[Order Date]])/3,0)</f>
        <v>Q2</v>
      </c>
      <c r="D1072" s="3" t="str">
        <f>TEXT(SalesDataTable[[#This Row],[Order Date]],"MMM")</f>
        <v>Jun</v>
      </c>
      <c r="E1072" s="15">
        <f>MONTH(SalesDataTable[[#This Row],[Order Date]])</f>
        <v>6</v>
      </c>
      <c r="F1072" s="12">
        <f>YEAR(SalesDataTable[[#This Row],[Order Date]])</f>
        <v>2026</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05">
      <c r="A1073" s="2">
        <v>268</v>
      </c>
      <c r="B1073" s="3">
        <v>46185</v>
      </c>
      <c r="C1073" s="12" t="str">
        <f>"Q"&amp; ROUNDUP(MONTH(SalesDataTable[[#This Row],[Order Date]])/3,0)</f>
        <v>Q2</v>
      </c>
      <c r="D1073" s="3" t="str">
        <f>TEXT(SalesDataTable[[#This Row],[Order Date]],"MMM")</f>
        <v>Jun</v>
      </c>
      <c r="E1073" s="15">
        <f>MONTH(SalesDataTable[[#This Row],[Order Date]])</f>
        <v>6</v>
      </c>
      <c r="F1073" s="12">
        <f>YEAR(SalesDataTable[[#This Row],[Order Date]])</f>
        <v>2026</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05">
      <c r="A1074" s="2">
        <v>691</v>
      </c>
      <c r="B1074" s="3">
        <v>46185</v>
      </c>
      <c r="C1074" s="12" t="str">
        <f>"Q"&amp; ROUNDUP(MONTH(SalesDataTable[[#This Row],[Order Date]])/3,0)</f>
        <v>Q2</v>
      </c>
      <c r="D1074" s="3" t="str">
        <f>TEXT(SalesDataTable[[#This Row],[Order Date]],"MMM")</f>
        <v>Jun</v>
      </c>
      <c r="E1074" s="15">
        <f>MONTH(SalesDataTable[[#This Row],[Order Date]])</f>
        <v>6</v>
      </c>
      <c r="F1074" s="12">
        <f>YEAR(SalesDataTable[[#This Row],[Order Date]])</f>
        <v>2026</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05">
      <c r="A1075" s="2">
        <v>810</v>
      </c>
      <c r="B1075" s="3">
        <v>46185</v>
      </c>
      <c r="C1075" s="12" t="str">
        <f>"Q"&amp; ROUNDUP(MONTH(SalesDataTable[[#This Row],[Order Date]])/3,0)</f>
        <v>Q2</v>
      </c>
      <c r="D1075" s="3" t="str">
        <f>TEXT(SalesDataTable[[#This Row],[Order Date]],"MMM")</f>
        <v>Jun</v>
      </c>
      <c r="E1075" s="15">
        <f>MONTH(SalesDataTable[[#This Row],[Order Date]])</f>
        <v>6</v>
      </c>
      <c r="F1075" s="12">
        <f>YEAR(SalesDataTable[[#This Row],[Order Date]])</f>
        <v>2026</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05">
      <c r="A1076" s="2">
        <v>855</v>
      </c>
      <c r="B1076" s="3">
        <v>46185</v>
      </c>
      <c r="C1076" s="12" t="str">
        <f>"Q"&amp; ROUNDUP(MONTH(SalesDataTable[[#This Row],[Order Date]])/3,0)</f>
        <v>Q2</v>
      </c>
      <c r="D1076" s="3" t="str">
        <f>TEXT(SalesDataTable[[#This Row],[Order Date]],"MMM")</f>
        <v>Jun</v>
      </c>
      <c r="E1076" s="15">
        <f>MONTH(SalesDataTable[[#This Row],[Order Date]])</f>
        <v>6</v>
      </c>
      <c r="F1076" s="12">
        <f>YEAR(SalesDataTable[[#This Row],[Order Date]])</f>
        <v>2026</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05">
      <c r="A1077" s="2">
        <v>1612</v>
      </c>
      <c r="B1077" s="3">
        <v>46185</v>
      </c>
      <c r="C1077" s="12" t="str">
        <f>"Q"&amp; ROUNDUP(MONTH(SalesDataTable[[#This Row],[Order Date]])/3,0)</f>
        <v>Q2</v>
      </c>
      <c r="D1077" s="3" t="str">
        <f>TEXT(SalesDataTable[[#This Row],[Order Date]],"MMM")</f>
        <v>Jun</v>
      </c>
      <c r="E1077" s="15">
        <f>MONTH(SalesDataTable[[#This Row],[Order Date]])</f>
        <v>6</v>
      </c>
      <c r="F1077" s="12">
        <f>YEAR(SalesDataTable[[#This Row],[Order Date]])</f>
        <v>2026</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05">
      <c r="A1078" s="2">
        <v>1704</v>
      </c>
      <c r="B1078" s="3">
        <v>46185</v>
      </c>
      <c r="C1078" s="12" t="str">
        <f>"Q"&amp; ROUNDUP(MONTH(SalesDataTable[[#This Row],[Order Date]])/3,0)</f>
        <v>Q2</v>
      </c>
      <c r="D1078" s="3" t="str">
        <f>TEXT(SalesDataTable[[#This Row],[Order Date]],"MMM")</f>
        <v>Jun</v>
      </c>
      <c r="E1078" s="15">
        <f>MONTH(SalesDataTable[[#This Row],[Order Date]])</f>
        <v>6</v>
      </c>
      <c r="F1078" s="12">
        <f>YEAR(SalesDataTable[[#This Row],[Order Date]])</f>
        <v>2026</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05">
      <c r="A1079" s="2">
        <v>1857</v>
      </c>
      <c r="B1079" s="3">
        <v>46185</v>
      </c>
      <c r="C1079" s="12" t="str">
        <f>"Q"&amp; ROUNDUP(MONTH(SalesDataTable[[#This Row],[Order Date]])/3,0)</f>
        <v>Q2</v>
      </c>
      <c r="D1079" s="3" t="str">
        <f>TEXT(SalesDataTable[[#This Row],[Order Date]],"MMM")</f>
        <v>Jun</v>
      </c>
      <c r="E1079" s="15">
        <f>MONTH(SalesDataTable[[#This Row],[Order Date]])</f>
        <v>6</v>
      </c>
      <c r="F1079" s="12">
        <f>YEAR(SalesDataTable[[#This Row],[Order Date]])</f>
        <v>2026</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05">
      <c r="A1080" s="2">
        <v>1888</v>
      </c>
      <c r="B1080" s="3">
        <v>46185</v>
      </c>
      <c r="C1080" s="12" t="str">
        <f>"Q"&amp; ROUNDUP(MONTH(SalesDataTable[[#This Row],[Order Date]])/3,0)</f>
        <v>Q2</v>
      </c>
      <c r="D1080" s="3" t="str">
        <f>TEXT(SalesDataTable[[#This Row],[Order Date]],"MMM")</f>
        <v>Jun</v>
      </c>
      <c r="E1080" s="15">
        <f>MONTH(SalesDataTable[[#This Row],[Order Date]])</f>
        <v>6</v>
      </c>
      <c r="F1080" s="12">
        <f>YEAR(SalesDataTable[[#This Row],[Order Date]])</f>
        <v>2026</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05">
      <c r="A1081" s="2">
        <v>2683</v>
      </c>
      <c r="B1081" s="3">
        <v>46185</v>
      </c>
      <c r="C1081" s="12" t="str">
        <f>"Q"&amp; ROUNDUP(MONTH(SalesDataTable[[#This Row],[Order Date]])/3,0)</f>
        <v>Q2</v>
      </c>
      <c r="D1081" s="3" t="str">
        <f>TEXT(SalesDataTable[[#This Row],[Order Date]],"MMM")</f>
        <v>Jun</v>
      </c>
      <c r="E1081" s="15">
        <f>MONTH(SalesDataTable[[#This Row],[Order Date]])</f>
        <v>6</v>
      </c>
      <c r="F1081" s="12">
        <f>YEAR(SalesDataTable[[#This Row],[Order Date]])</f>
        <v>2026</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05">
      <c r="A1082" s="2">
        <v>4211</v>
      </c>
      <c r="B1082" s="3">
        <v>46185</v>
      </c>
      <c r="C1082" s="12" t="str">
        <f>"Q"&amp; ROUNDUP(MONTH(SalesDataTable[[#This Row],[Order Date]])/3,0)</f>
        <v>Q2</v>
      </c>
      <c r="D1082" s="3" t="str">
        <f>TEXT(SalesDataTable[[#This Row],[Order Date]],"MMM")</f>
        <v>Jun</v>
      </c>
      <c r="E1082" s="15">
        <f>MONTH(SalesDataTable[[#This Row],[Order Date]])</f>
        <v>6</v>
      </c>
      <c r="F1082" s="12">
        <f>YEAR(SalesDataTable[[#This Row],[Order Date]])</f>
        <v>2026</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05">
      <c r="A1083" s="2">
        <v>4353</v>
      </c>
      <c r="B1083" s="3">
        <v>46185</v>
      </c>
      <c r="C1083" s="12" t="str">
        <f>"Q"&amp; ROUNDUP(MONTH(SalesDataTable[[#This Row],[Order Date]])/3,0)</f>
        <v>Q2</v>
      </c>
      <c r="D1083" s="3" t="str">
        <f>TEXT(SalesDataTable[[#This Row],[Order Date]],"MMM")</f>
        <v>Jun</v>
      </c>
      <c r="E1083" s="15">
        <f>MONTH(SalesDataTable[[#This Row],[Order Date]])</f>
        <v>6</v>
      </c>
      <c r="F1083" s="12">
        <f>YEAR(SalesDataTable[[#This Row],[Order Date]])</f>
        <v>2026</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05">
      <c r="A1084" s="2">
        <v>5020</v>
      </c>
      <c r="B1084" s="3">
        <v>46185</v>
      </c>
      <c r="C1084" s="12" t="str">
        <f>"Q"&amp; ROUNDUP(MONTH(SalesDataTable[[#This Row],[Order Date]])/3,0)</f>
        <v>Q2</v>
      </c>
      <c r="D1084" s="3" t="str">
        <f>TEXT(SalesDataTable[[#This Row],[Order Date]],"MMM")</f>
        <v>Jun</v>
      </c>
      <c r="E1084" s="15">
        <f>MONTH(SalesDataTable[[#This Row],[Order Date]])</f>
        <v>6</v>
      </c>
      <c r="F1084" s="12">
        <f>YEAR(SalesDataTable[[#This Row],[Order Date]])</f>
        <v>2026</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05">
      <c r="A1085" s="2">
        <v>564</v>
      </c>
      <c r="B1085" s="3">
        <v>46186</v>
      </c>
      <c r="C1085" s="12" t="str">
        <f>"Q"&amp; ROUNDUP(MONTH(SalesDataTable[[#This Row],[Order Date]])/3,0)</f>
        <v>Q2</v>
      </c>
      <c r="D1085" s="3" t="str">
        <f>TEXT(SalesDataTable[[#This Row],[Order Date]],"MMM")</f>
        <v>Jun</v>
      </c>
      <c r="E1085" s="15">
        <f>MONTH(SalesDataTable[[#This Row],[Order Date]])</f>
        <v>6</v>
      </c>
      <c r="F1085" s="12">
        <f>YEAR(SalesDataTable[[#This Row],[Order Date]])</f>
        <v>2026</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05">
      <c r="A1086" s="2">
        <v>736</v>
      </c>
      <c r="B1086" s="3">
        <v>46186</v>
      </c>
      <c r="C1086" s="12" t="str">
        <f>"Q"&amp; ROUNDUP(MONTH(SalesDataTable[[#This Row],[Order Date]])/3,0)</f>
        <v>Q2</v>
      </c>
      <c r="D1086" s="3" t="str">
        <f>TEXT(SalesDataTable[[#This Row],[Order Date]],"MMM")</f>
        <v>Jun</v>
      </c>
      <c r="E1086" s="15">
        <f>MONTH(SalesDataTable[[#This Row],[Order Date]])</f>
        <v>6</v>
      </c>
      <c r="F1086" s="12">
        <f>YEAR(SalesDataTable[[#This Row],[Order Date]])</f>
        <v>2026</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05">
      <c r="A1087" s="2">
        <v>1300</v>
      </c>
      <c r="B1087" s="3">
        <v>46186</v>
      </c>
      <c r="C1087" s="12" t="str">
        <f>"Q"&amp; ROUNDUP(MONTH(SalesDataTable[[#This Row],[Order Date]])/3,0)</f>
        <v>Q2</v>
      </c>
      <c r="D1087" s="3" t="str">
        <f>TEXT(SalesDataTable[[#This Row],[Order Date]],"MMM")</f>
        <v>Jun</v>
      </c>
      <c r="E1087" s="15">
        <f>MONTH(SalesDataTable[[#This Row],[Order Date]])</f>
        <v>6</v>
      </c>
      <c r="F1087" s="12">
        <f>YEAR(SalesDataTable[[#This Row],[Order Date]])</f>
        <v>2026</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05">
      <c r="A1088" s="2">
        <v>1948</v>
      </c>
      <c r="B1088" s="3">
        <v>46186</v>
      </c>
      <c r="C1088" s="12" t="str">
        <f>"Q"&amp; ROUNDUP(MONTH(SalesDataTable[[#This Row],[Order Date]])/3,0)</f>
        <v>Q2</v>
      </c>
      <c r="D1088" s="3" t="str">
        <f>TEXT(SalesDataTable[[#This Row],[Order Date]],"MMM")</f>
        <v>Jun</v>
      </c>
      <c r="E1088" s="15">
        <f>MONTH(SalesDataTable[[#This Row],[Order Date]])</f>
        <v>6</v>
      </c>
      <c r="F1088" s="12">
        <f>YEAR(SalesDataTable[[#This Row],[Order Date]])</f>
        <v>2026</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05">
      <c r="A1089" s="2">
        <v>2272</v>
      </c>
      <c r="B1089" s="3">
        <v>46186</v>
      </c>
      <c r="C1089" s="12" t="str">
        <f>"Q"&amp; ROUNDUP(MONTH(SalesDataTable[[#This Row],[Order Date]])/3,0)</f>
        <v>Q2</v>
      </c>
      <c r="D1089" s="3" t="str">
        <f>TEXT(SalesDataTable[[#This Row],[Order Date]],"MMM")</f>
        <v>Jun</v>
      </c>
      <c r="E1089" s="15">
        <f>MONTH(SalesDataTable[[#This Row],[Order Date]])</f>
        <v>6</v>
      </c>
      <c r="F1089" s="12">
        <f>YEAR(SalesDataTable[[#This Row],[Order Date]])</f>
        <v>2026</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05">
      <c r="A1090" s="2">
        <v>2680</v>
      </c>
      <c r="B1090" s="3">
        <v>46186</v>
      </c>
      <c r="C1090" s="12" t="str">
        <f>"Q"&amp; ROUNDUP(MONTH(SalesDataTable[[#This Row],[Order Date]])/3,0)</f>
        <v>Q2</v>
      </c>
      <c r="D1090" s="3" t="str">
        <f>TEXT(SalesDataTable[[#This Row],[Order Date]],"MMM")</f>
        <v>Jun</v>
      </c>
      <c r="E1090" s="15">
        <f>MONTH(SalesDataTable[[#This Row],[Order Date]])</f>
        <v>6</v>
      </c>
      <c r="F1090" s="12">
        <f>YEAR(SalesDataTable[[#This Row],[Order Date]])</f>
        <v>2026</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05">
      <c r="A1091" s="2">
        <v>4178</v>
      </c>
      <c r="B1091" s="3">
        <v>46186</v>
      </c>
      <c r="C1091" s="12" t="str">
        <f>"Q"&amp; ROUNDUP(MONTH(SalesDataTable[[#This Row],[Order Date]])/3,0)</f>
        <v>Q2</v>
      </c>
      <c r="D1091" s="3" t="str">
        <f>TEXT(SalesDataTable[[#This Row],[Order Date]],"MMM")</f>
        <v>Jun</v>
      </c>
      <c r="E1091" s="15">
        <f>MONTH(SalesDataTable[[#This Row],[Order Date]])</f>
        <v>6</v>
      </c>
      <c r="F1091" s="12">
        <f>YEAR(SalesDataTable[[#This Row],[Order Date]])</f>
        <v>2026</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05">
      <c r="A1092" s="2">
        <v>4272</v>
      </c>
      <c r="B1092" s="3">
        <v>46186</v>
      </c>
      <c r="C1092" s="12" t="str">
        <f>"Q"&amp; ROUNDUP(MONTH(SalesDataTable[[#This Row],[Order Date]])/3,0)</f>
        <v>Q2</v>
      </c>
      <c r="D1092" s="3" t="str">
        <f>TEXT(SalesDataTable[[#This Row],[Order Date]],"MMM")</f>
        <v>Jun</v>
      </c>
      <c r="E1092" s="15">
        <f>MONTH(SalesDataTable[[#This Row],[Order Date]])</f>
        <v>6</v>
      </c>
      <c r="F1092" s="12">
        <f>YEAR(SalesDataTable[[#This Row],[Order Date]])</f>
        <v>2026</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05">
      <c r="A1093" s="2">
        <v>4713</v>
      </c>
      <c r="B1093" s="3">
        <v>46186</v>
      </c>
      <c r="C1093" s="12" t="str">
        <f>"Q"&amp; ROUNDUP(MONTH(SalesDataTable[[#This Row],[Order Date]])/3,0)</f>
        <v>Q2</v>
      </c>
      <c r="D1093" s="3" t="str">
        <f>TEXT(SalesDataTable[[#This Row],[Order Date]],"MMM")</f>
        <v>Jun</v>
      </c>
      <c r="E1093" s="15">
        <f>MONTH(SalesDataTable[[#This Row],[Order Date]])</f>
        <v>6</v>
      </c>
      <c r="F1093" s="12">
        <f>YEAR(SalesDataTable[[#This Row],[Order Date]])</f>
        <v>2026</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05">
      <c r="A1094" s="2">
        <v>5166</v>
      </c>
      <c r="B1094" s="3">
        <v>46186</v>
      </c>
      <c r="C1094" s="12" t="str">
        <f>"Q"&amp; ROUNDUP(MONTH(SalesDataTable[[#This Row],[Order Date]])/3,0)</f>
        <v>Q2</v>
      </c>
      <c r="D1094" s="3" t="str">
        <f>TEXT(SalesDataTable[[#This Row],[Order Date]],"MMM")</f>
        <v>Jun</v>
      </c>
      <c r="E1094" s="15">
        <f>MONTH(SalesDataTable[[#This Row],[Order Date]])</f>
        <v>6</v>
      </c>
      <c r="F1094" s="12">
        <f>YEAR(SalesDataTable[[#This Row],[Order Date]])</f>
        <v>2026</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05">
      <c r="A1095" s="2">
        <v>486</v>
      </c>
      <c r="B1095" s="3">
        <v>46187</v>
      </c>
      <c r="C1095" s="12" t="str">
        <f>"Q"&amp; ROUNDUP(MONTH(SalesDataTable[[#This Row],[Order Date]])/3,0)</f>
        <v>Q2</v>
      </c>
      <c r="D1095" s="3" t="str">
        <f>TEXT(SalesDataTable[[#This Row],[Order Date]],"MMM")</f>
        <v>Jun</v>
      </c>
      <c r="E1095" s="15">
        <f>MONTH(SalesDataTable[[#This Row],[Order Date]])</f>
        <v>6</v>
      </c>
      <c r="F1095" s="12">
        <f>YEAR(SalesDataTable[[#This Row],[Order Date]])</f>
        <v>2026</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05">
      <c r="A1096" s="2">
        <v>1507</v>
      </c>
      <c r="B1096" s="3">
        <v>46187</v>
      </c>
      <c r="C1096" s="12" t="str">
        <f>"Q"&amp; ROUNDUP(MONTH(SalesDataTable[[#This Row],[Order Date]])/3,0)</f>
        <v>Q2</v>
      </c>
      <c r="D1096" s="3" t="str">
        <f>TEXT(SalesDataTable[[#This Row],[Order Date]],"MMM")</f>
        <v>Jun</v>
      </c>
      <c r="E1096" s="15">
        <f>MONTH(SalesDataTable[[#This Row],[Order Date]])</f>
        <v>6</v>
      </c>
      <c r="F1096" s="12">
        <f>YEAR(SalesDataTable[[#This Row],[Order Date]])</f>
        <v>2026</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05">
      <c r="A1097" s="2">
        <v>1821</v>
      </c>
      <c r="B1097" s="3">
        <v>46187</v>
      </c>
      <c r="C1097" s="12" t="str">
        <f>"Q"&amp; ROUNDUP(MONTH(SalesDataTable[[#This Row],[Order Date]])/3,0)</f>
        <v>Q2</v>
      </c>
      <c r="D1097" s="3" t="str">
        <f>TEXT(SalesDataTable[[#This Row],[Order Date]],"MMM")</f>
        <v>Jun</v>
      </c>
      <c r="E1097" s="15">
        <f>MONTH(SalesDataTable[[#This Row],[Order Date]])</f>
        <v>6</v>
      </c>
      <c r="F1097" s="12">
        <f>YEAR(SalesDataTable[[#This Row],[Order Date]])</f>
        <v>2026</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05">
      <c r="A1098" s="2">
        <v>2588</v>
      </c>
      <c r="B1098" s="3">
        <v>46187</v>
      </c>
      <c r="C1098" s="12" t="str">
        <f>"Q"&amp; ROUNDUP(MONTH(SalesDataTable[[#This Row],[Order Date]])/3,0)</f>
        <v>Q2</v>
      </c>
      <c r="D1098" s="3" t="str">
        <f>TEXT(SalesDataTable[[#This Row],[Order Date]],"MMM")</f>
        <v>Jun</v>
      </c>
      <c r="E1098" s="15">
        <f>MONTH(SalesDataTable[[#This Row],[Order Date]])</f>
        <v>6</v>
      </c>
      <c r="F1098" s="12">
        <f>YEAR(SalesDataTable[[#This Row],[Order Date]])</f>
        <v>2026</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05">
      <c r="A1099" s="2">
        <v>2815</v>
      </c>
      <c r="B1099" s="3">
        <v>46187</v>
      </c>
      <c r="C1099" s="12" t="str">
        <f>"Q"&amp; ROUNDUP(MONTH(SalesDataTable[[#This Row],[Order Date]])/3,0)</f>
        <v>Q2</v>
      </c>
      <c r="D1099" s="3" t="str">
        <f>TEXT(SalesDataTable[[#This Row],[Order Date]],"MMM")</f>
        <v>Jun</v>
      </c>
      <c r="E1099" s="15">
        <f>MONTH(SalesDataTable[[#This Row],[Order Date]])</f>
        <v>6</v>
      </c>
      <c r="F1099" s="12">
        <f>YEAR(SalesDataTable[[#This Row],[Order Date]])</f>
        <v>2026</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05">
      <c r="A1100" s="2">
        <v>3258</v>
      </c>
      <c r="B1100" s="3">
        <v>46187</v>
      </c>
      <c r="C1100" s="12" t="str">
        <f>"Q"&amp; ROUNDUP(MONTH(SalesDataTable[[#This Row],[Order Date]])/3,0)</f>
        <v>Q2</v>
      </c>
      <c r="D1100" s="3" t="str">
        <f>TEXT(SalesDataTable[[#This Row],[Order Date]],"MMM")</f>
        <v>Jun</v>
      </c>
      <c r="E1100" s="15">
        <f>MONTH(SalesDataTable[[#This Row],[Order Date]])</f>
        <v>6</v>
      </c>
      <c r="F1100" s="12">
        <f>YEAR(SalesDataTable[[#This Row],[Order Date]])</f>
        <v>2026</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05">
      <c r="A1101" s="2">
        <v>3361</v>
      </c>
      <c r="B1101" s="3">
        <v>46187</v>
      </c>
      <c r="C1101" s="12" t="str">
        <f>"Q"&amp; ROUNDUP(MONTH(SalesDataTable[[#This Row],[Order Date]])/3,0)</f>
        <v>Q2</v>
      </c>
      <c r="D1101" s="3" t="str">
        <f>TEXT(SalesDataTable[[#This Row],[Order Date]],"MMM")</f>
        <v>Jun</v>
      </c>
      <c r="E1101" s="15">
        <f>MONTH(SalesDataTable[[#This Row],[Order Date]])</f>
        <v>6</v>
      </c>
      <c r="F1101" s="12">
        <f>YEAR(SalesDataTable[[#This Row],[Order Date]])</f>
        <v>2026</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05">
      <c r="A1102" s="2">
        <v>3629</v>
      </c>
      <c r="B1102" s="3">
        <v>46187</v>
      </c>
      <c r="C1102" s="12" t="str">
        <f>"Q"&amp; ROUNDUP(MONTH(SalesDataTable[[#This Row],[Order Date]])/3,0)</f>
        <v>Q2</v>
      </c>
      <c r="D1102" s="3" t="str">
        <f>TEXT(SalesDataTable[[#This Row],[Order Date]],"MMM")</f>
        <v>Jun</v>
      </c>
      <c r="E1102" s="15">
        <f>MONTH(SalesDataTable[[#This Row],[Order Date]])</f>
        <v>6</v>
      </c>
      <c r="F1102" s="12">
        <f>YEAR(SalesDataTable[[#This Row],[Order Date]])</f>
        <v>2026</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05">
      <c r="A1103" s="2">
        <v>3750</v>
      </c>
      <c r="B1103" s="3">
        <v>46187</v>
      </c>
      <c r="C1103" s="12" t="str">
        <f>"Q"&amp; ROUNDUP(MONTH(SalesDataTable[[#This Row],[Order Date]])/3,0)</f>
        <v>Q2</v>
      </c>
      <c r="D1103" s="3" t="str">
        <f>TEXT(SalesDataTable[[#This Row],[Order Date]],"MMM")</f>
        <v>Jun</v>
      </c>
      <c r="E1103" s="15">
        <f>MONTH(SalesDataTable[[#This Row],[Order Date]])</f>
        <v>6</v>
      </c>
      <c r="F1103" s="12">
        <f>YEAR(SalesDataTable[[#This Row],[Order Date]])</f>
        <v>2026</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05">
      <c r="A1104" s="2">
        <v>5088</v>
      </c>
      <c r="B1104" s="3">
        <v>46187</v>
      </c>
      <c r="C1104" s="12" t="str">
        <f>"Q"&amp; ROUNDUP(MONTH(SalesDataTable[[#This Row],[Order Date]])/3,0)</f>
        <v>Q2</v>
      </c>
      <c r="D1104" s="3" t="str">
        <f>TEXT(SalesDataTable[[#This Row],[Order Date]],"MMM")</f>
        <v>Jun</v>
      </c>
      <c r="E1104" s="15">
        <f>MONTH(SalesDataTable[[#This Row],[Order Date]])</f>
        <v>6</v>
      </c>
      <c r="F1104" s="12">
        <f>YEAR(SalesDataTable[[#This Row],[Order Date]])</f>
        <v>2026</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05">
      <c r="A1105" s="2">
        <v>1450</v>
      </c>
      <c r="B1105" s="3">
        <v>46188</v>
      </c>
      <c r="C1105" s="12" t="str">
        <f>"Q"&amp; ROUNDUP(MONTH(SalesDataTable[[#This Row],[Order Date]])/3,0)</f>
        <v>Q2</v>
      </c>
      <c r="D1105" s="3" t="str">
        <f>TEXT(SalesDataTable[[#This Row],[Order Date]],"MMM")</f>
        <v>Jun</v>
      </c>
      <c r="E1105" s="15">
        <f>MONTH(SalesDataTable[[#This Row],[Order Date]])</f>
        <v>6</v>
      </c>
      <c r="F1105" s="12">
        <f>YEAR(SalesDataTable[[#This Row],[Order Date]])</f>
        <v>2026</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05">
      <c r="A1106" s="2">
        <v>2330</v>
      </c>
      <c r="B1106" s="3">
        <v>46188</v>
      </c>
      <c r="C1106" s="12" t="str">
        <f>"Q"&amp; ROUNDUP(MONTH(SalesDataTable[[#This Row],[Order Date]])/3,0)</f>
        <v>Q2</v>
      </c>
      <c r="D1106" s="3" t="str">
        <f>TEXT(SalesDataTable[[#This Row],[Order Date]],"MMM")</f>
        <v>Jun</v>
      </c>
      <c r="E1106" s="15">
        <f>MONTH(SalesDataTable[[#This Row],[Order Date]])</f>
        <v>6</v>
      </c>
      <c r="F1106" s="12">
        <f>YEAR(SalesDataTable[[#This Row],[Order Date]])</f>
        <v>2026</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05">
      <c r="A1107" s="2">
        <v>4655</v>
      </c>
      <c r="B1107" s="3">
        <v>46188</v>
      </c>
      <c r="C1107" s="12" t="str">
        <f>"Q"&amp; ROUNDUP(MONTH(SalesDataTable[[#This Row],[Order Date]])/3,0)</f>
        <v>Q2</v>
      </c>
      <c r="D1107" s="3" t="str">
        <f>TEXT(SalesDataTable[[#This Row],[Order Date]],"MMM")</f>
        <v>Jun</v>
      </c>
      <c r="E1107" s="15">
        <f>MONTH(SalesDataTable[[#This Row],[Order Date]])</f>
        <v>6</v>
      </c>
      <c r="F1107" s="12">
        <f>YEAR(SalesDataTable[[#This Row],[Order Date]])</f>
        <v>2026</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05">
      <c r="A1108" s="2">
        <v>137</v>
      </c>
      <c r="B1108" s="3">
        <v>46189</v>
      </c>
      <c r="C1108" s="12" t="str">
        <f>"Q"&amp; ROUNDUP(MONTH(SalesDataTable[[#This Row],[Order Date]])/3,0)</f>
        <v>Q2</v>
      </c>
      <c r="D1108" s="3" t="str">
        <f>TEXT(SalesDataTable[[#This Row],[Order Date]],"MMM")</f>
        <v>Jun</v>
      </c>
      <c r="E1108" s="15">
        <f>MONTH(SalesDataTable[[#This Row],[Order Date]])</f>
        <v>6</v>
      </c>
      <c r="F1108" s="12">
        <f>YEAR(SalesDataTable[[#This Row],[Order Date]])</f>
        <v>2026</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05">
      <c r="A1109" s="2">
        <v>141</v>
      </c>
      <c r="B1109" s="3">
        <v>46189</v>
      </c>
      <c r="C1109" s="12" t="str">
        <f>"Q"&amp; ROUNDUP(MONTH(SalesDataTable[[#This Row],[Order Date]])/3,0)</f>
        <v>Q2</v>
      </c>
      <c r="D1109" s="3" t="str">
        <f>TEXT(SalesDataTable[[#This Row],[Order Date]],"MMM")</f>
        <v>Jun</v>
      </c>
      <c r="E1109" s="15">
        <f>MONTH(SalesDataTable[[#This Row],[Order Date]])</f>
        <v>6</v>
      </c>
      <c r="F1109" s="12">
        <f>YEAR(SalesDataTable[[#This Row],[Order Date]])</f>
        <v>2026</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05">
      <c r="A1110" s="2">
        <v>335</v>
      </c>
      <c r="B1110" s="3">
        <v>46189</v>
      </c>
      <c r="C1110" s="12" t="str">
        <f>"Q"&amp; ROUNDUP(MONTH(SalesDataTable[[#This Row],[Order Date]])/3,0)</f>
        <v>Q2</v>
      </c>
      <c r="D1110" s="3" t="str">
        <f>TEXT(SalesDataTable[[#This Row],[Order Date]],"MMM")</f>
        <v>Jun</v>
      </c>
      <c r="E1110" s="15">
        <f>MONTH(SalesDataTable[[#This Row],[Order Date]])</f>
        <v>6</v>
      </c>
      <c r="F1110" s="12">
        <f>YEAR(SalesDataTable[[#This Row],[Order Date]])</f>
        <v>2026</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05">
      <c r="A1111" s="2">
        <v>498</v>
      </c>
      <c r="B1111" s="3">
        <v>46189</v>
      </c>
      <c r="C1111" s="12" t="str">
        <f>"Q"&amp; ROUNDUP(MONTH(SalesDataTable[[#This Row],[Order Date]])/3,0)</f>
        <v>Q2</v>
      </c>
      <c r="D1111" s="3" t="str">
        <f>TEXT(SalesDataTable[[#This Row],[Order Date]],"MMM")</f>
        <v>Jun</v>
      </c>
      <c r="E1111" s="15">
        <f>MONTH(SalesDataTable[[#This Row],[Order Date]])</f>
        <v>6</v>
      </c>
      <c r="F1111" s="12">
        <f>YEAR(SalesDataTable[[#This Row],[Order Date]])</f>
        <v>2026</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05">
      <c r="A1112" s="2">
        <v>2611</v>
      </c>
      <c r="B1112" s="3">
        <v>46189</v>
      </c>
      <c r="C1112" s="12" t="str">
        <f>"Q"&amp; ROUNDUP(MONTH(SalesDataTable[[#This Row],[Order Date]])/3,0)</f>
        <v>Q2</v>
      </c>
      <c r="D1112" s="3" t="str">
        <f>TEXT(SalesDataTable[[#This Row],[Order Date]],"MMM")</f>
        <v>Jun</v>
      </c>
      <c r="E1112" s="15">
        <f>MONTH(SalesDataTable[[#This Row],[Order Date]])</f>
        <v>6</v>
      </c>
      <c r="F1112" s="12">
        <f>YEAR(SalesDataTable[[#This Row],[Order Date]])</f>
        <v>2026</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05">
      <c r="A1113" s="2">
        <v>3197</v>
      </c>
      <c r="B1113" s="3">
        <v>46189</v>
      </c>
      <c r="C1113" s="12" t="str">
        <f>"Q"&amp; ROUNDUP(MONTH(SalesDataTable[[#This Row],[Order Date]])/3,0)</f>
        <v>Q2</v>
      </c>
      <c r="D1113" s="3" t="str">
        <f>TEXT(SalesDataTable[[#This Row],[Order Date]],"MMM")</f>
        <v>Jun</v>
      </c>
      <c r="E1113" s="15">
        <f>MONTH(SalesDataTable[[#This Row],[Order Date]])</f>
        <v>6</v>
      </c>
      <c r="F1113" s="12">
        <f>YEAR(SalesDataTable[[#This Row],[Order Date]])</f>
        <v>2026</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05">
      <c r="A1114" s="2">
        <v>4668</v>
      </c>
      <c r="B1114" s="3">
        <v>46189</v>
      </c>
      <c r="C1114" s="12" t="str">
        <f>"Q"&amp; ROUNDUP(MONTH(SalesDataTable[[#This Row],[Order Date]])/3,0)</f>
        <v>Q2</v>
      </c>
      <c r="D1114" s="3" t="str">
        <f>TEXT(SalesDataTable[[#This Row],[Order Date]],"MMM")</f>
        <v>Jun</v>
      </c>
      <c r="E1114" s="15">
        <f>MONTH(SalesDataTable[[#This Row],[Order Date]])</f>
        <v>6</v>
      </c>
      <c r="F1114" s="12">
        <f>YEAR(SalesDataTable[[#This Row],[Order Date]])</f>
        <v>2026</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05">
      <c r="A1115" s="2">
        <v>4994</v>
      </c>
      <c r="B1115" s="3">
        <v>46189</v>
      </c>
      <c r="C1115" s="12" t="str">
        <f>"Q"&amp; ROUNDUP(MONTH(SalesDataTable[[#This Row],[Order Date]])/3,0)</f>
        <v>Q2</v>
      </c>
      <c r="D1115" s="3" t="str">
        <f>TEXT(SalesDataTable[[#This Row],[Order Date]],"MMM")</f>
        <v>Jun</v>
      </c>
      <c r="E1115" s="15">
        <f>MONTH(SalesDataTable[[#This Row],[Order Date]])</f>
        <v>6</v>
      </c>
      <c r="F1115" s="12">
        <f>YEAR(SalesDataTable[[#This Row],[Order Date]])</f>
        <v>2026</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05">
      <c r="A1116" s="2">
        <v>512</v>
      </c>
      <c r="B1116" s="3">
        <v>46190</v>
      </c>
      <c r="C1116" s="12" t="str">
        <f>"Q"&amp; ROUNDUP(MONTH(SalesDataTable[[#This Row],[Order Date]])/3,0)</f>
        <v>Q2</v>
      </c>
      <c r="D1116" s="3" t="str">
        <f>TEXT(SalesDataTable[[#This Row],[Order Date]],"MMM")</f>
        <v>Jun</v>
      </c>
      <c r="E1116" s="15">
        <f>MONTH(SalesDataTable[[#This Row],[Order Date]])</f>
        <v>6</v>
      </c>
      <c r="F1116" s="12">
        <f>YEAR(SalesDataTable[[#This Row],[Order Date]])</f>
        <v>2026</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05">
      <c r="A1117" s="2">
        <v>717</v>
      </c>
      <c r="B1117" s="3">
        <v>46190</v>
      </c>
      <c r="C1117" s="12" t="str">
        <f>"Q"&amp; ROUNDUP(MONTH(SalesDataTable[[#This Row],[Order Date]])/3,0)</f>
        <v>Q2</v>
      </c>
      <c r="D1117" s="3" t="str">
        <f>TEXT(SalesDataTable[[#This Row],[Order Date]],"MMM")</f>
        <v>Jun</v>
      </c>
      <c r="E1117" s="15">
        <f>MONTH(SalesDataTable[[#This Row],[Order Date]])</f>
        <v>6</v>
      </c>
      <c r="F1117" s="12">
        <f>YEAR(SalesDataTable[[#This Row],[Order Date]])</f>
        <v>2026</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05">
      <c r="A1118" s="2">
        <v>952</v>
      </c>
      <c r="B1118" s="3">
        <v>46190</v>
      </c>
      <c r="C1118" s="12" t="str">
        <f>"Q"&amp; ROUNDUP(MONTH(SalesDataTable[[#This Row],[Order Date]])/3,0)</f>
        <v>Q2</v>
      </c>
      <c r="D1118" s="3" t="str">
        <f>TEXT(SalesDataTable[[#This Row],[Order Date]],"MMM")</f>
        <v>Jun</v>
      </c>
      <c r="E1118" s="15">
        <f>MONTH(SalesDataTable[[#This Row],[Order Date]])</f>
        <v>6</v>
      </c>
      <c r="F1118" s="12">
        <f>YEAR(SalesDataTable[[#This Row],[Order Date]])</f>
        <v>2026</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05">
      <c r="A1119" s="2">
        <v>1081</v>
      </c>
      <c r="B1119" s="3">
        <v>46190</v>
      </c>
      <c r="C1119" s="12" t="str">
        <f>"Q"&amp; ROUNDUP(MONTH(SalesDataTable[[#This Row],[Order Date]])/3,0)</f>
        <v>Q2</v>
      </c>
      <c r="D1119" s="3" t="str">
        <f>TEXT(SalesDataTable[[#This Row],[Order Date]],"MMM")</f>
        <v>Jun</v>
      </c>
      <c r="E1119" s="15">
        <f>MONTH(SalesDataTable[[#This Row],[Order Date]])</f>
        <v>6</v>
      </c>
      <c r="F1119" s="12">
        <f>YEAR(SalesDataTable[[#This Row],[Order Date]])</f>
        <v>2026</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05">
      <c r="A1120" s="2">
        <v>2043</v>
      </c>
      <c r="B1120" s="3">
        <v>46190</v>
      </c>
      <c r="C1120" s="12" t="str">
        <f>"Q"&amp; ROUNDUP(MONTH(SalesDataTable[[#This Row],[Order Date]])/3,0)</f>
        <v>Q2</v>
      </c>
      <c r="D1120" s="3" t="str">
        <f>TEXT(SalesDataTable[[#This Row],[Order Date]],"MMM")</f>
        <v>Jun</v>
      </c>
      <c r="E1120" s="15">
        <f>MONTH(SalesDataTable[[#This Row],[Order Date]])</f>
        <v>6</v>
      </c>
      <c r="F1120" s="12">
        <f>YEAR(SalesDataTable[[#This Row],[Order Date]])</f>
        <v>2026</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05">
      <c r="A1121" s="2">
        <v>4040</v>
      </c>
      <c r="B1121" s="3">
        <v>46190</v>
      </c>
      <c r="C1121" s="12" t="str">
        <f>"Q"&amp; ROUNDUP(MONTH(SalesDataTable[[#This Row],[Order Date]])/3,0)</f>
        <v>Q2</v>
      </c>
      <c r="D1121" s="3" t="str">
        <f>TEXT(SalesDataTable[[#This Row],[Order Date]],"MMM")</f>
        <v>Jun</v>
      </c>
      <c r="E1121" s="15">
        <f>MONTH(SalesDataTable[[#This Row],[Order Date]])</f>
        <v>6</v>
      </c>
      <c r="F1121" s="12">
        <f>YEAR(SalesDataTable[[#This Row],[Order Date]])</f>
        <v>2026</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05">
      <c r="A1122" s="2">
        <v>2295</v>
      </c>
      <c r="B1122" s="3">
        <v>46191</v>
      </c>
      <c r="C1122" s="12" t="str">
        <f>"Q"&amp; ROUNDUP(MONTH(SalesDataTable[[#This Row],[Order Date]])/3,0)</f>
        <v>Q2</v>
      </c>
      <c r="D1122" s="3" t="str">
        <f>TEXT(SalesDataTable[[#This Row],[Order Date]],"MMM")</f>
        <v>Jun</v>
      </c>
      <c r="E1122" s="15">
        <f>MONTH(SalesDataTable[[#This Row],[Order Date]])</f>
        <v>6</v>
      </c>
      <c r="F1122" s="12">
        <f>YEAR(SalesDataTable[[#This Row],[Order Date]])</f>
        <v>2026</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05">
      <c r="A1123" s="2">
        <v>2670</v>
      </c>
      <c r="B1123" s="3">
        <v>46191</v>
      </c>
      <c r="C1123" s="12" t="str">
        <f>"Q"&amp; ROUNDUP(MONTH(SalesDataTable[[#This Row],[Order Date]])/3,0)</f>
        <v>Q2</v>
      </c>
      <c r="D1123" s="3" t="str">
        <f>TEXT(SalesDataTable[[#This Row],[Order Date]],"MMM")</f>
        <v>Jun</v>
      </c>
      <c r="E1123" s="15">
        <f>MONTH(SalesDataTable[[#This Row],[Order Date]])</f>
        <v>6</v>
      </c>
      <c r="F1123" s="12">
        <f>YEAR(SalesDataTable[[#This Row],[Order Date]])</f>
        <v>2026</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05">
      <c r="A1124" s="2">
        <v>2777</v>
      </c>
      <c r="B1124" s="3">
        <v>46191</v>
      </c>
      <c r="C1124" s="12" t="str">
        <f>"Q"&amp; ROUNDUP(MONTH(SalesDataTable[[#This Row],[Order Date]])/3,0)</f>
        <v>Q2</v>
      </c>
      <c r="D1124" s="3" t="str">
        <f>TEXT(SalesDataTable[[#This Row],[Order Date]],"MMM")</f>
        <v>Jun</v>
      </c>
      <c r="E1124" s="15">
        <f>MONTH(SalesDataTable[[#This Row],[Order Date]])</f>
        <v>6</v>
      </c>
      <c r="F1124" s="12">
        <f>YEAR(SalesDataTable[[#This Row],[Order Date]])</f>
        <v>2026</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05">
      <c r="A1125" s="2">
        <v>2780</v>
      </c>
      <c r="B1125" s="3">
        <v>46191</v>
      </c>
      <c r="C1125" s="12" t="str">
        <f>"Q"&amp; ROUNDUP(MONTH(SalesDataTable[[#This Row],[Order Date]])/3,0)</f>
        <v>Q2</v>
      </c>
      <c r="D1125" s="3" t="str">
        <f>TEXT(SalesDataTable[[#This Row],[Order Date]],"MMM")</f>
        <v>Jun</v>
      </c>
      <c r="E1125" s="15">
        <f>MONTH(SalesDataTable[[#This Row],[Order Date]])</f>
        <v>6</v>
      </c>
      <c r="F1125" s="12">
        <f>YEAR(SalesDataTable[[#This Row],[Order Date]])</f>
        <v>2026</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05">
      <c r="A1126" s="2">
        <v>3209</v>
      </c>
      <c r="B1126" s="3">
        <v>46191</v>
      </c>
      <c r="C1126" s="12" t="str">
        <f>"Q"&amp; ROUNDUP(MONTH(SalesDataTable[[#This Row],[Order Date]])/3,0)</f>
        <v>Q2</v>
      </c>
      <c r="D1126" s="3" t="str">
        <f>TEXT(SalesDataTable[[#This Row],[Order Date]],"MMM")</f>
        <v>Jun</v>
      </c>
      <c r="E1126" s="15">
        <f>MONTH(SalesDataTable[[#This Row],[Order Date]])</f>
        <v>6</v>
      </c>
      <c r="F1126" s="12">
        <f>YEAR(SalesDataTable[[#This Row],[Order Date]])</f>
        <v>2026</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05">
      <c r="A1127" s="2">
        <v>3414</v>
      </c>
      <c r="B1127" s="3">
        <v>46191</v>
      </c>
      <c r="C1127" s="12" t="str">
        <f>"Q"&amp; ROUNDUP(MONTH(SalesDataTable[[#This Row],[Order Date]])/3,0)</f>
        <v>Q2</v>
      </c>
      <c r="D1127" s="3" t="str">
        <f>TEXT(SalesDataTable[[#This Row],[Order Date]],"MMM")</f>
        <v>Jun</v>
      </c>
      <c r="E1127" s="15">
        <f>MONTH(SalesDataTable[[#This Row],[Order Date]])</f>
        <v>6</v>
      </c>
      <c r="F1127" s="12">
        <f>YEAR(SalesDataTable[[#This Row],[Order Date]])</f>
        <v>2026</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05">
      <c r="A1128" s="2">
        <v>3846</v>
      </c>
      <c r="B1128" s="3">
        <v>46191</v>
      </c>
      <c r="C1128" s="12" t="str">
        <f>"Q"&amp; ROUNDUP(MONTH(SalesDataTable[[#This Row],[Order Date]])/3,0)</f>
        <v>Q2</v>
      </c>
      <c r="D1128" s="3" t="str">
        <f>TEXT(SalesDataTable[[#This Row],[Order Date]],"MMM")</f>
        <v>Jun</v>
      </c>
      <c r="E1128" s="15">
        <f>MONTH(SalesDataTable[[#This Row],[Order Date]])</f>
        <v>6</v>
      </c>
      <c r="F1128" s="12">
        <f>YEAR(SalesDataTable[[#This Row],[Order Date]])</f>
        <v>2026</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05">
      <c r="A1129" s="2">
        <v>4120</v>
      </c>
      <c r="B1129" s="3">
        <v>46191</v>
      </c>
      <c r="C1129" s="12" t="str">
        <f>"Q"&amp; ROUNDUP(MONTH(SalesDataTable[[#This Row],[Order Date]])/3,0)</f>
        <v>Q2</v>
      </c>
      <c r="D1129" s="3" t="str">
        <f>TEXT(SalesDataTable[[#This Row],[Order Date]],"MMM")</f>
        <v>Jun</v>
      </c>
      <c r="E1129" s="15">
        <f>MONTH(SalesDataTable[[#This Row],[Order Date]])</f>
        <v>6</v>
      </c>
      <c r="F1129" s="12">
        <f>YEAR(SalesDataTable[[#This Row],[Order Date]])</f>
        <v>2026</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05">
      <c r="A1130" s="2">
        <v>4217</v>
      </c>
      <c r="B1130" s="3">
        <v>46191</v>
      </c>
      <c r="C1130" s="12" t="str">
        <f>"Q"&amp; ROUNDUP(MONTH(SalesDataTable[[#This Row],[Order Date]])/3,0)</f>
        <v>Q2</v>
      </c>
      <c r="D1130" s="3" t="str">
        <f>TEXT(SalesDataTable[[#This Row],[Order Date]],"MMM")</f>
        <v>Jun</v>
      </c>
      <c r="E1130" s="15">
        <f>MONTH(SalesDataTable[[#This Row],[Order Date]])</f>
        <v>6</v>
      </c>
      <c r="F1130" s="12">
        <f>YEAR(SalesDataTable[[#This Row],[Order Date]])</f>
        <v>2026</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05">
      <c r="A1131" s="2">
        <v>4786</v>
      </c>
      <c r="B1131" s="3">
        <v>46191</v>
      </c>
      <c r="C1131" s="12" t="str">
        <f>"Q"&amp; ROUNDUP(MONTH(SalesDataTable[[#This Row],[Order Date]])/3,0)</f>
        <v>Q2</v>
      </c>
      <c r="D1131" s="3" t="str">
        <f>TEXT(SalesDataTable[[#This Row],[Order Date]],"MMM")</f>
        <v>Jun</v>
      </c>
      <c r="E1131" s="15">
        <f>MONTH(SalesDataTable[[#This Row],[Order Date]])</f>
        <v>6</v>
      </c>
      <c r="F1131" s="12">
        <f>YEAR(SalesDataTable[[#This Row],[Order Date]])</f>
        <v>2026</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05">
      <c r="A1132" s="2">
        <v>23</v>
      </c>
      <c r="B1132" s="3">
        <v>46192</v>
      </c>
      <c r="C1132" s="12" t="str">
        <f>"Q"&amp; ROUNDUP(MONTH(SalesDataTable[[#This Row],[Order Date]])/3,0)</f>
        <v>Q2</v>
      </c>
      <c r="D1132" s="3" t="str">
        <f>TEXT(SalesDataTable[[#This Row],[Order Date]],"MMM")</f>
        <v>Jun</v>
      </c>
      <c r="E1132" s="15">
        <f>MONTH(SalesDataTable[[#This Row],[Order Date]])</f>
        <v>6</v>
      </c>
      <c r="F1132" s="12">
        <f>YEAR(SalesDataTable[[#This Row],[Order Date]])</f>
        <v>2026</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05">
      <c r="A1133" s="2">
        <v>99</v>
      </c>
      <c r="B1133" s="3">
        <v>46192</v>
      </c>
      <c r="C1133" s="12" t="str">
        <f>"Q"&amp; ROUNDUP(MONTH(SalesDataTable[[#This Row],[Order Date]])/3,0)</f>
        <v>Q2</v>
      </c>
      <c r="D1133" s="3" t="str">
        <f>TEXT(SalesDataTable[[#This Row],[Order Date]],"MMM")</f>
        <v>Jun</v>
      </c>
      <c r="E1133" s="15">
        <f>MONTH(SalesDataTable[[#This Row],[Order Date]])</f>
        <v>6</v>
      </c>
      <c r="F1133" s="12">
        <f>YEAR(SalesDataTable[[#This Row],[Order Date]])</f>
        <v>2026</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05">
      <c r="A1134" s="2">
        <v>269</v>
      </c>
      <c r="B1134" s="3">
        <v>46192</v>
      </c>
      <c r="C1134" s="12" t="str">
        <f>"Q"&amp; ROUNDUP(MONTH(SalesDataTable[[#This Row],[Order Date]])/3,0)</f>
        <v>Q2</v>
      </c>
      <c r="D1134" s="3" t="str">
        <f>TEXT(SalesDataTable[[#This Row],[Order Date]],"MMM")</f>
        <v>Jun</v>
      </c>
      <c r="E1134" s="15">
        <f>MONTH(SalesDataTable[[#This Row],[Order Date]])</f>
        <v>6</v>
      </c>
      <c r="F1134" s="12">
        <f>YEAR(SalesDataTable[[#This Row],[Order Date]])</f>
        <v>2026</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05">
      <c r="A1135" s="2">
        <v>1772</v>
      </c>
      <c r="B1135" s="3">
        <v>46192</v>
      </c>
      <c r="C1135" s="12" t="str">
        <f>"Q"&amp; ROUNDUP(MONTH(SalesDataTable[[#This Row],[Order Date]])/3,0)</f>
        <v>Q2</v>
      </c>
      <c r="D1135" s="3" t="str">
        <f>TEXT(SalesDataTable[[#This Row],[Order Date]],"MMM")</f>
        <v>Jun</v>
      </c>
      <c r="E1135" s="15">
        <f>MONTH(SalesDataTable[[#This Row],[Order Date]])</f>
        <v>6</v>
      </c>
      <c r="F1135" s="12">
        <f>YEAR(SalesDataTable[[#This Row],[Order Date]])</f>
        <v>2026</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05">
      <c r="A1136" s="2">
        <v>1906</v>
      </c>
      <c r="B1136" s="3">
        <v>46192</v>
      </c>
      <c r="C1136" s="12" t="str">
        <f>"Q"&amp; ROUNDUP(MONTH(SalesDataTable[[#This Row],[Order Date]])/3,0)</f>
        <v>Q2</v>
      </c>
      <c r="D1136" s="3" t="str">
        <f>TEXT(SalesDataTable[[#This Row],[Order Date]],"MMM")</f>
        <v>Jun</v>
      </c>
      <c r="E1136" s="15">
        <f>MONTH(SalesDataTable[[#This Row],[Order Date]])</f>
        <v>6</v>
      </c>
      <c r="F1136" s="12">
        <f>YEAR(SalesDataTable[[#This Row],[Order Date]])</f>
        <v>2026</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05">
      <c r="A1137" s="2">
        <v>2473</v>
      </c>
      <c r="B1137" s="3">
        <v>46192</v>
      </c>
      <c r="C1137" s="12" t="str">
        <f>"Q"&amp; ROUNDUP(MONTH(SalesDataTable[[#This Row],[Order Date]])/3,0)</f>
        <v>Q2</v>
      </c>
      <c r="D1137" s="3" t="str">
        <f>TEXT(SalesDataTable[[#This Row],[Order Date]],"MMM")</f>
        <v>Jun</v>
      </c>
      <c r="E1137" s="15">
        <f>MONTH(SalesDataTable[[#This Row],[Order Date]])</f>
        <v>6</v>
      </c>
      <c r="F1137" s="12">
        <f>YEAR(SalesDataTable[[#This Row],[Order Date]])</f>
        <v>2026</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05">
      <c r="A1138" s="2">
        <v>2549</v>
      </c>
      <c r="B1138" s="3">
        <v>46192</v>
      </c>
      <c r="C1138" s="12" t="str">
        <f>"Q"&amp; ROUNDUP(MONTH(SalesDataTable[[#This Row],[Order Date]])/3,0)</f>
        <v>Q2</v>
      </c>
      <c r="D1138" s="3" t="str">
        <f>TEXT(SalesDataTable[[#This Row],[Order Date]],"MMM")</f>
        <v>Jun</v>
      </c>
      <c r="E1138" s="15">
        <f>MONTH(SalesDataTable[[#This Row],[Order Date]])</f>
        <v>6</v>
      </c>
      <c r="F1138" s="12">
        <f>YEAR(SalesDataTable[[#This Row],[Order Date]])</f>
        <v>2026</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05">
      <c r="A1139" s="2">
        <v>3341</v>
      </c>
      <c r="B1139" s="3">
        <v>46192</v>
      </c>
      <c r="C1139" s="12" t="str">
        <f>"Q"&amp; ROUNDUP(MONTH(SalesDataTable[[#This Row],[Order Date]])/3,0)</f>
        <v>Q2</v>
      </c>
      <c r="D1139" s="3" t="str">
        <f>TEXT(SalesDataTable[[#This Row],[Order Date]],"MMM")</f>
        <v>Jun</v>
      </c>
      <c r="E1139" s="15">
        <f>MONTH(SalesDataTable[[#This Row],[Order Date]])</f>
        <v>6</v>
      </c>
      <c r="F1139" s="12">
        <f>YEAR(SalesDataTable[[#This Row],[Order Date]])</f>
        <v>2026</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05">
      <c r="A1140" s="2">
        <v>3351</v>
      </c>
      <c r="B1140" s="3">
        <v>46192</v>
      </c>
      <c r="C1140" s="12" t="str">
        <f>"Q"&amp; ROUNDUP(MONTH(SalesDataTable[[#This Row],[Order Date]])/3,0)</f>
        <v>Q2</v>
      </c>
      <c r="D1140" s="3" t="str">
        <f>TEXT(SalesDataTable[[#This Row],[Order Date]],"MMM")</f>
        <v>Jun</v>
      </c>
      <c r="E1140" s="15">
        <f>MONTH(SalesDataTable[[#This Row],[Order Date]])</f>
        <v>6</v>
      </c>
      <c r="F1140" s="12">
        <f>YEAR(SalesDataTable[[#This Row],[Order Date]])</f>
        <v>2026</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05">
      <c r="A1141" s="2">
        <v>3366</v>
      </c>
      <c r="B1141" s="3">
        <v>46192</v>
      </c>
      <c r="C1141" s="12" t="str">
        <f>"Q"&amp; ROUNDUP(MONTH(SalesDataTable[[#This Row],[Order Date]])/3,0)</f>
        <v>Q2</v>
      </c>
      <c r="D1141" s="3" t="str">
        <f>TEXT(SalesDataTable[[#This Row],[Order Date]],"MMM")</f>
        <v>Jun</v>
      </c>
      <c r="E1141" s="15">
        <f>MONTH(SalesDataTable[[#This Row],[Order Date]])</f>
        <v>6</v>
      </c>
      <c r="F1141" s="12">
        <f>YEAR(SalesDataTable[[#This Row],[Order Date]])</f>
        <v>2026</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05">
      <c r="A1142" s="2">
        <v>3691</v>
      </c>
      <c r="B1142" s="3">
        <v>46192</v>
      </c>
      <c r="C1142" s="12" t="str">
        <f>"Q"&amp; ROUNDUP(MONTH(SalesDataTable[[#This Row],[Order Date]])/3,0)</f>
        <v>Q2</v>
      </c>
      <c r="D1142" s="3" t="str">
        <f>TEXT(SalesDataTable[[#This Row],[Order Date]],"MMM")</f>
        <v>Jun</v>
      </c>
      <c r="E1142" s="15">
        <f>MONTH(SalesDataTable[[#This Row],[Order Date]])</f>
        <v>6</v>
      </c>
      <c r="F1142" s="12">
        <f>YEAR(SalesDataTable[[#This Row],[Order Date]])</f>
        <v>2026</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05">
      <c r="A1143" s="2">
        <v>3909</v>
      </c>
      <c r="B1143" s="3">
        <v>46192</v>
      </c>
      <c r="C1143" s="12" t="str">
        <f>"Q"&amp; ROUNDUP(MONTH(SalesDataTable[[#This Row],[Order Date]])/3,0)</f>
        <v>Q2</v>
      </c>
      <c r="D1143" s="3" t="str">
        <f>TEXT(SalesDataTable[[#This Row],[Order Date]],"MMM")</f>
        <v>Jun</v>
      </c>
      <c r="E1143" s="15">
        <f>MONTH(SalesDataTable[[#This Row],[Order Date]])</f>
        <v>6</v>
      </c>
      <c r="F1143" s="12">
        <f>YEAR(SalesDataTable[[#This Row],[Order Date]])</f>
        <v>2026</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05">
      <c r="A1144" s="2">
        <v>4862</v>
      </c>
      <c r="B1144" s="3">
        <v>46192</v>
      </c>
      <c r="C1144" s="12" t="str">
        <f>"Q"&amp; ROUNDUP(MONTH(SalesDataTable[[#This Row],[Order Date]])/3,0)</f>
        <v>Q2</v>
      </c>
      <c r="D1144" s="3" t="str">
        <f>TEXT(SalesDataTable[[#This Row],[Order Date]],"MMM")</f>
        <v>Jun</v>
      </c>
      <c r="E1144" s="15">
        <f>MONTH(SalesDataTable[[#This Row],[Order Date]])</f>
        <v>6</v>
      </c>
      <c r="F1144" s="12">
        <f>YEAR(SalesDataTable[[#This Row],[Order Date]])</f>
        <v>2026</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05">
      <c r="A1145" s="2">
        <v>5096</v>
      </c>
      <c r="B1145" s="3">
        <v>46192</v>
      </c>
      <c r="C1145" s="12" t="str">
        <f>"Q"&amp; ROUNDUP(MONTH(SalesDataTable[[#This Row],[Order Date]])/3,0)</f>
        <v>Q2</v>
      </c>
      <c r="D1145" s="3" t="str">
        <f>TEXT(SalesDataTable[[#This Row],[Order Date]],"MMM")</f>
        <v>Jun</v>
      </c>
      <c r="E1145" s="15">
        <f>MONTH(SalesDataTable[[#This Row],[Order Date]])</f>
        <v>6</v>
      </c>
      <c r="F1145" s="12">
        <f>YEAR(SalesDataTable[[#This Row],[Order Date]])</f>
        <v>2026</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05">
      <c r="A1146" s="2">
        <v>5112</v>
      </c>
      <c r="B1146" s="3">
        <v>46192</v>
      </c>
      <c r="C1146" s="12" t="str">
        <f>"Q"&amp; ROUNDUP(MONTH(SalesDataTable[[#This Row],[Order Date]])/3,0)</f>
        <v>Q2</v>
      </c>
      <c r="D1146" s="3" t="str">
        <f>TEXT(SalesDataTable[[#This Row],[Order Date]],"MMM")</f>
        <v>Jun</v>
      </c>
      <c r="E1146" s="15">
        <f>MONTH(SalesDataTable[[#This Row],[Order Date]])</f>
        <v>6</v>
      </c>
      <c r="F1146" s="12">
        <f>YEAR(SalesDataTable[[#This Row],[Order Date]])</f>
        <v>2026</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05">
      <c r="A1147" s="2">
        <v>501</v>
      </c>
      <c r="B1147" s="3">
        <v>46193</v>
      </c>
      <c r="C1147" s="12" t="str">
        <f>"Q"&amp; ROUNDUP(MONTH(SalesDataTable[[#This Row],[Order Date]])/3,0)</f>
        <v>Q2</v>
      </c>
      <c r="D1147" s="3" t="str">
        <f>TEXT(SalesDataTable[[#This Row],[Order Date]],"MMM")</f>
        <v>Jun</v>
      </c>
      <c r="E1147" s="15">
        <f>MONTH(SalesDataTable[[#This Row],[Order Date]])</f>
        <v>6</v>
      </c>
      <c r="F1147" s="12">
        <f>YEAR(SalesDataTable[[#This Row],[Order Date]])</f>
        <v>2026</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05">
      <c r="A1148" s="2">
        <v>540</v>
      </c>
      <c r="B1148" s="3">
        <v>46193</v>
      </c>
      <c r="C1148" s="12" t="str">
        <f>"Q"&amp; ROUNDUP(MONTH(SalesDataTable[[#This Row],[Order Date]])/3,0)</f>
        <v>Q2</v>
      </c>
      <c r="D1148" s="3" t="str">
        <f>TEXT(SalesDataTable[[#This Row],[Order Date]],"MMM")</f>
        <v>Jun</v>
      </c>
      <c r="E1148" s="15">
        <f>MONTH(SalesDataTable[[#This Row],[Order Date]])</f>
        <v>6</v>
      </c>
      <c r="F1148" s="12">
        <f>YEAR(SalesDataTable[[#This Row],[Order Date]])</f>
        <v>2026</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05">
      <c r="A1149" s="2">
        <v>2255</v>
      </c>
      <c r="B1149" s="3">
        <v>46193</v>
      </c>
      <c r="C1149" s="12" t="str">
        <f>"Q"&amp; ROUNDUP(MONTH(SalesDataTable[[#This Row],[Order Date]])/3,0)</f>
        <v>Q2</v>
      </c>
      <c r="D1149" s="3" t="str">
        <f>TEXT(SalesDataTable[[#This Row],[Order Date]],"MMM")</f>
        <v>Jun</v>
      </c>
      <c r="E1149" s="15">
        <f>MONTH(SalesDataTable[[#This Row],[Order Date]])</f>
        <v>6</v>
      </c>
      <c r="F1149" s="12">
        <f>YEAR(SalesDataTable[[#This Row],[Order Date]])</f>
        <v>2026</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05">
      <c r="A1150" s="2">
        <v>3126</v>
      </c>
      <c r="B1150" s="3">
        <v>46193</v>
      </c>
      <c r="C1150" s="12" t="str">
        <f>"Q"&amp; ROUNDUP(MONTH(SalesDataTable[[#This Row],[Order Date]])/3,0)</f>
        <v>Q2</v>
      </c>
      <c r="D1150" s="3" t="str">
        <f>TEXT(SalesDataTable[[#This Row],[Order Date]],"MMM")</f>
        <v>Jun</v>
      </c>
      <c r="E1150" s="15">
        <f>MONTH(SalesDataTable[[#This Row],[Order Date]])</f>
        <v>6</v>
      </c>
      <c r="F1150" s="12">
        <f>YEAR(SalesDataTable[[#This Row],[Order Date]])</f>
        <v>2026</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05">
      <c r="A1151" s="2">
        <v>3223</v>
      </c>
      <c r="B1151" s="3">
        <v>46193</v>
      </c>
      <c r="C1151" s="12" t="str">
        <f>"Q"&amp; ROUNDUP(MONTH(SalesDataTable[[#This Row],[Order Date]])/3,0)</f>
        <v>Q2</v>
      </c>
      <c r="D1151" s="3" t="str">
        <f>TEXT(SalesDataTable[[#This Row],[Order Date]],"MMM")</f>
        <v>Jun</v>
      </c>
      <c r="E1151" s="15">
        <f>MONTH(SalesDataTable[[#This Row],[Order Date]])</f>
        <v>6</v>
      </c>
      <c r="F1151" s="12">
        <f>YEAR(SalesDataTable[[#This Row],[Order Date]])</f>
        <v>2026</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05">
      <c r="A1152" s="2">
        <v>3260</v>
      </c>
      <c r="B1152" s="3">
        <v>46193</v>
      </c>
      <c r="C1152" s="12" t="str">
        <f>"Q"&amp; ROUNDUP(MONTH(SalesDataTable[[#This Row],[Order Date]])/3,0)</f>
        <v>Q2</v>
      </c>
      <c r="D1152" s="3" t="str">
        <f>TEXT(SalesDataTable[[#This Row],[Order Date]],"MMM")</f>
        <v>Jun</v>
      </c>
      <c r="E1152" s="15">
        <f>MONTH(SalesDataTable[[#This Row],[Order Date]])</f>
        <v>6</v>
      </c>
      <c r="F1152" s="12">
        <f>YEAR(SalesDataTable[[#This Row],[Order Date]])</f>
        <v>2026</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05">
      <c r="A1153" s="2">
        <v>3404</v>
      </c>
      <c r="B1153" s="3">
        <v>46193</v>
      </c>
      <c r="C1153" s="12" t="str">
        <f>"Q"&amp; ROUNDUP(MONTH(SalesDataTable[[#This Row],[Order Date]])/3,0)</f>
        <v>Q2</v>
      </c>
      <c r="D1153" s="3" t="str">
        <f>TEXT(SalesDataTable[[#This Row],[Order Date]],"MMM")</f>
        <v>Jun</v>
      </c>
      <c r="E1153" s="15">
        <f>MONTH(SalesDataTable[[#This Row],[Order Date]])</f>
        <v>6</v>
      </c>
      <c r="F1153" s="12">
        <f>YEAR(SalesDataTable[[#This Row],[Order Date]])</f>
        <v>2026</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05">
      <c r="A1154" s="2">
        <v>4267</v>
      </c>
      <c r="B1154" s="3">
        <v>46193</v>
      </c>
      <c r="C1154" s="12" t="str">
        <f>"Q"&amp; ROUNDUP(MONTH(SalesDataTable[[#This Row],[Order Date]])/3,0)</f>
        <v>Q2</v>
      </c>
      <c r="D1154" s="3" t="str">
        <f>TEXT(SalesDataTable[[#This Row],[Order Date]],"MMM")</f>
        <v>Jun</v>
      </c>
      <c r="E1154" s="15">
        <f>MONTH(SalesDataTable[[#This Row],[Order Date]])</f>
        <v>6</v>
      </c>
      <c r="F1154" s="12">
        <f>YEAR(SalesDataTable[[#This Row],[Order Date]])</f>
        <v>2026</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05">
      <c r="A1155" s="2">
        <v>5082</v>
      </c>
      <c r="B1155" s="3">
        <v>46193</v>
      </c>
      <c r="C1155" s="12" t="str">
        <f>"Q"&amp; ROUNDUP(MONTH(SalesDataTable[[#This Row],[Order Date]])/3,0)</f>
        <v>Q2</v>
      </c>
      <c r="D1155" s="3" t="str">
        <f>TEXT(SalesDataTable[[#This Row],[Order Date]],"MMM")</f>
        <v>Jun</v>
      </c>
      <c r="E1155" s="15">
        <f>MONTH(SalesDataTable[[#This Row],[Order Date]])</f>
        <v>6</v>
      </c>
      <c r="F1155" s="12">
        <f>YEAR(SalesDataTable[[#This Row],[Order Date]])</f>
        <v>2026</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05">
      <c r="A1156" s="2">
        <v>5108</v>
      </c>
      <c r="B1156" s="3">
        <v>46193</v>
      </c>
      <c r="C1156" s="12" t="str">
        <f>"Q"&amp; ROUNDUP(MONTH(SalesDataTable[[#This Row],[Order Date]])/3,0)</f>
        <v>Q2</v>
      </c>
      <c r="D1156" s="3" t="str">
        <f>TEXT(SalesDataTable[[#This Row],[Order Date]],"MMM")</f>
        <v>Jun</v>
      </c>
      <c r="E1156" s="15">
        <f>MONTH(SalesDataTable[[#This Row],[Order Date]])</f>
        <v>6</v>
      </c>
      <c r="F1156" s="12">
        <f>YEAR(SalesDataTable[[#This Row],[Order Date]])</f>
        <v>2026</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05">
      <c r="A1157" s="2">
        <v>1105</v>
      </c>
      <c r="B1157" s="3">
        <v>46194</v>
      </c>
      <c r="C1157" s="12" t="str">
        <f>"Q"&amp; ROUNDUP(MONTH(SalesDataTable[[#This Row],[Order Date]])/3,0)</f>
        <v>Q2</v>
      </c>
      <c r="D1157" s="3" t="str">
        <f>TEXT(SalesDataTable[[#This Row],[Order Date]],"MMM")</f>
        <v>Jun</v>
      </c>
      <c r="E1157" s="15">
        <f>MONTH(SalesDataTable[[#This Row],[Order Date]])</f>
        <v>6</v>
      </c>
      <c r="F1157" s="12">
        <f>YEAR(SalesDataTable[[#This Row],[Order Date]])</f>
        <v>2026</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05">
      <c r="A1158" s="2">
        <v>2757</v>
      </c>
      <c r="B1158" s="3">
        <v>46194</v>
      </c>
      <c r="C1158" s="12" t="str">
        <f>"Q"&amp; ROUNDUP(MONTH(SalesDataTable[[#This Row],[Order Date]])/3,0)</f>
        <v>Q2</v>
      </c>
      <c r="D1158" s="3" t="str">
        <f>TEXT(SalesDataTable[[#This Row],[Order Date]],"MMM")</f>
        <v>Jun</v>
      </c>
      <c r="E1158" s="15">
        <f>MONTH(SalesDataTable[[#This Row],[Order Date]])</f>
        <v>6</v>
      </c>
      <c r="F1158" s="12">
        <f>YEAR(SalesDataTable[[#This Row],[Order Date]])</f>
        <v>2026</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05">
      <c r="A1159" s="2">
        <v>3325</v>
      </c>
      <c r="B1159" s="3">
        <v>46194</v>
      </c>
      <c r="C1159" s="12" t="str">
        <f>"Q"&amp; ROUNDUP(MONTH(SalesDataTable[[#This Row],[Order Date]])/3,0)</f>
        <v>Q2</v>
      </c>
      <c r="D1159" s="3" t="str">
        <f>TEXT(SalesDataTable[[#This Row],[Order Date]],"MMM")</f>
        <v>Jun</v>
      </c>
      <c r="E1159" s="15">
        <f>MONTH(SalesDataTable[[#This Row],[Order Date]])</f>
        <v>6</v>
      </c>
      <c r="F1159" s="12">
        <f>YEAR(SalesDataTable[[#This Row],[Order Date]])</f>
        <v>2026</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05">
      <c r="A1160" s="2">
        <v>4070</v>
      </c>
      <c r="B1160" s="3">
        <v>46194</v>
      </c>
      <c r="C1160" s="12" t="str">
        <f>"Q"&amp; ROUNDUP(MONTH(SalesDataTable[[#This Row],[Order Date]])/3,0)</f>
        <v>Q2</v>
      </c>
      <c r="D1160" s="3" t="str">
        <f>TEXT(SalesDataTable[[#This Row],[Order Date]],"MMM")</f>
        <v>Jun</v>
      </c>
      <c r="E1160" s="15">
        <f>MONTH(SalesDataTable[[#This Row],[Order Date]])</f>
        <v>6</v>
      </c>
      <c r="F1160" s="12">
        <f>YEAR(SalesDataTable[[#This Row],[Order Date]])</f>
        <v>2026</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05">
      <c r="A1161" s="2">
        <v>4339</v>
      </c>
      <c r="B1161" s="3">
        <v>46194</v>
      </c>
      <c r="C1161" s="12" t="str">
        <f>"Q"&amp; ROUNDUP(MONTH(SalesDataTable[[#This Row],[Order Date]])/3,0)</f>
        <v>Q2</v>
      </c>
      <c r="D1161" s="3" t="str">
        <f>TEXT(SalesDataTable[[#This Row],[Order Date]],"MMM")</f>
        <v>Jun</v>
      </c>
      <c r="E1161" s="15">
        <f>MONTH(SalesDataTable[[#This Row],[Order Date]])</f>
        <v>6</v>
      </c>
      <c r="F1161" s="12">
        <f>YEAR(SalesDataTable[[#This Row],[Order Date]])</f>
        <v>2026</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05">
      <c r="A1162" s="2">
        <v>731</v>
      </c>
      <c r="B1162" s="3">
        <v>46195</v>
      </c>
      <c r="C1162" s="12" t="str">
        <f>"Q"&amp; ROUNDUP(MONTH(SalesDataTable[[#This Row],[Order Date]])/3,0)</f>
        <v>Q2</v>
      </c>
      <c r="D1162" s="3" t="str">
        <f>TEXT(SalesDataTable[[#This Row],[Order Date]],"MMM")</f>
        <v>Jun</v>
      </c>
      <c r="E1162" s="15">
        <f>MONTH(SalesDataTable[[#This Row],[Order Date]])</f>
        <v>6</v>
      </c>
      <c r="F1162" s="12">
        <f>YEAR(SalesDataTable[[#This Row],[Order Date]])</f>
        <v>2026</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05">
      <c r="A1163" s="2">
        <v>1362</v>
      </c>
      <c r="B1163" s="3">
        <v>46195</v>
      </c>
      <c r="C1163" s="12" t="str">
        <f>"Q"&amp; ROUNDUP(MONTH(SalesDataTable[[#This Row],[Order Date]])/3,0)</f>
        <v>Q2</v>
      </c>
      <c r="D1163" s="3" t="str">
        <f>TEXT(SalesDataTable[[#This Row],[Order Date]],"MMM")</f>
        <v>Jun</v>
      </c>
      <c r="E1163" s="15">
        <f>MONTH(SalesDataTable[[#This Row],[Order Date]])</f>
        <v>6</v>
      </c>
      <c r="F1163" s="12">
        <f>YEAR(SalesDataTable[[#This Row],[Order Date]])</f>
        <v>2026</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05">
      <c r="A1164" s="2">
        <v>1512</v>
      </c>
      <c r="B1164" s="3">
        <v>46195</v>
      </c>
      <c r="C1164" s="12" t="str">
        <f>"Q"&amp; ROUNDUP(MONTH(SalesDataTable[[#This Row],[Order Date]])/3,0)</f>
        <v>Q2</v>
      </c>
      <c r="D1164" s="3" t="str">
        <f>TEXT(SalesDataTable[[#This Row],[Order Date]],"MMM")</f>
        <v>Jun</v>
      </c>
      <c r="E1164" s="15">
        <f>MONTH(SalesDataTable[[#This Row],[Order Date]])</f>
        <v>6</v>
      </c>
      <c r="F1164" s="12">
        <f>YEAR(SalesDataTable[[#This Row],[Order Date]])</f>
        <v>2026</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05">
      <c r="A1165" s="2">
        <v>1647</v>
      </c>
      <c r="B1165" s="3">
        <v>46195</v>
      </c>
      <c r="C1165" s="12" t="str">
        <f>"Q"&amp; ROUNDUP(MONTH(SalesDataTable[[#This Row],[Order Date]])/3,0)</f>
        <v>Q2</v>
      </c>
      <c r="D1165" s="3" t="str">
        <f>TEXT(SalesDataTable[[#This Row],[Order Date]],"MMM")</f>
        <v>Jun</v>
      </c>
      <c r="E1165" s="15">
        <f>MONTH(SalesDataTable[[#This Row],[Order Date]])</f>
        <v>6</v>
      </c>
      <c r="F1165" s="12">
        <f>YEAR(SalesDataTable[[#This Row],[Order Date]])</f>
        <v>2026</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05">
      <c r="A1166" s="2">
        <v>2358</v>
      </c>
      <c r="B1166" s="3">
        <v>46195</v>
      </c>
      <c r="C1166" s="12" t="str">
        <f>"Q"&amp; ROUNDUP(MONTH(SalesDataTable[[#This Row],[Order Date]])/3,0)</f>
        <v>Q2</v>
      </c>
      <c r="D1166" s="3" t="str">
        <f>TEXT(SalesDataTable[[#This Row],[Order Date]],"MMM")</f>
        <v>Jun</v>
      </c>
      <c r="E1166" s="15">
        <f>MONTH(SalesDataTable[[#This Row],[Order Date]])</f>
        <v>6</v>
      </c>
      <c r="F1166" s="12">
        <f>YEAR(SalesDataTable[[#This Row],[Order Date]])</f>
        <v>2026</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05">
      <c r="A1167" s="2">
        <v>2366</v>
      </c>
      <c r="B1167" s="3">
        <v>46195</v>
      </c>
      <c r="C1167" s="12" t="str">
        <f>"Q"&amp; ROUNDUP(MONTH(SalesDataTable[[#This Row],[Order Date]])/3,0)</f>
        <v>Q2</v>
      </c>
      <c r="D1167" s="3" t="str">
        <f>TEXT(SalesDataTable[[#This Row],[Order Date]],"MMM")</f>
        <v>Jun</v>
      </c>
      <c r="E1167" s="15">
        <f>MONTH(SalesDataTable[[#This Row],[Order Date]])</f>
        <v>6</v>
      </c>
      <c r="F1167" s="12">
        <f>YEAR(SalesDataTable[[#This Row],[Order Date]])</f>
        <v>2026</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05">
      <c r="A1168" s="2">
        <v>3481</v>
      </c>
      <c r="B1168" s="3">
        <v>46195</v>
      </c>
      <c r="C1168" s="12" t="str">
        <f>"Q"&amp; ROUNDUP(MONTH(SalesDataTable[[#This Row],[Order Date]])/3,0)</f>
        <v>Q2</v>
      </c>
      <c r="D1168" s="3" t="str">
        <f>TEXT(SalesDataTable[[#This Row],[Order Date]],"MMM")</f>
        <v>Jun</v>
      </c>
      <c r="E1168" s="15">
        <f>MONTH(SalesDataTable[[#This Row],[Order Date]])</f>
        <v>6</v>
      </c>
      <c r="F1168" s="12">
        <f>YEAR(SalesDataTable[[#This Row],[Order Date]])</f>
        <v>2026</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05">
      <c r="A1169" s="2">
        <v>3595</v>
      </c>
      <c r="B1169" s="3">
        <v>46195</v>
      </c>
      <c r="C1169" s="12" t="str">
        <f>"Q"&amp; ROUNDUP(MONTH(SalesDataTable[[#This Row],[Order Date]])/3,0)</f>
        <v>Q2</v>
      </c>
      <c r="D1169" s="3" t="str">
        <f>TEXT(SalesDataTable[[#This Row],[Order Date]],"MMM")</f>
        <v>Jun</v>
      </c>
      <c r="E1169" s="15">
        <f>MONTH(SalesDataTable[[#This Row],[Order Date]])</f>
        <v>6</v>
      </c>
      <c r="F1169" s="12">
        <f>YEAR(SalesDataTable[[#This Row],[Order Date]])</f>
        <v>2026</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05">
      <c r="A1170" s="2">
        <v>3766</v>
      </c>
      <c r="B1170" s="3">
        <v>46195</v>
      </c>
      <c r="C1170" s="12" t="str">
        <f>"Q"&amp; ROUNDUP(MONTH(SalesDataTable[[#This Row],[Order Date]])/3,0)</f>
        <v>Q2</v>
      </c>
      <c r="D1170" s="3" t="str">
        <f>TEXT(SalesDataTable[[#This Row],[Order Date]],"MMM")</f>
        <v>Jun</v>
      </c>
      <c r="E1170" s="15">
        <f>MONTH(SalesDataTable[[#This Row],[Order Date]])</f>
        <v>6</v>
      </c>
      <c r="F1170" s="12">
        <f>YEAR(SalesDataTable[[#This Row],[Order Date]])</f>
        <v>2026</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05">
      <c r="A1171" s="2">
        <v>3933</v>
      </c>
      <c r="B1171" s="3">
        <v>46195</v>
      </c>
      <c r="C1171" s="12" t="str">
        <f>"Q"&amp; ROUNDUP(MONTH(SalesDataTable[[#This Row],[Order Date]])/3,0)</f>
        <v>Q2</v>
      </c>
      <c r="D1171" s="3" t="str">
        <f>TEXT(SalesDataTable[[#This Row],[Order Date]],"MMM")</f>
        <v>Jun</v>
      </c>
      <c r="E1171" s="15">
        <f>MONTH(SalesDataTable[[#This Row],[Order Date]])</f>
        <v>6</v>
      </c>
      <c r="F1171" s="12">
        <f>YEAR(SalesDataTable[[#This Row],[Order Date]])</f>
        <v>2026</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05">
      <c r="A1172" s="2">
        <v>3951</v>
      </c>
      <c r="B1172" s="3">
        <v>46195</v>
      </c>
      <c r="C1172" s="12" t="str">
        <f>"Q"&amp; ROUNDUP(MONTH(SalesDataTable[[#This Row],[Order Date]])/3,0)</f>
        <v>Q2</v>
      </c>
      <c r="D1172" s="3" t="str">
        <f>TEXT(SalesDataTable[[#This Row],[Order Date]],"MMM")</f>
        <v>Jun</v>
      </c>
      <c r="E1172" s="15">
        <f>MONTH(SalesDataTable[[#This Row],[Order Date]])</f>
        <v>6</v>
      </c>
      <c r="F1172" s="12">
        <f>YEAR(SalesDataTable[[#This Row],[Order Date]])</f>
        <v>2026</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05">
      <c r="A1173" s="2">
        <v>4078</v>
      </c>
      <c r="B1173" s="3">
        <v>46195</v>
      </c>
      <c r="C1173" s="12" t="str">
        <f>"Q"&amp; ROUNDUP(MONTH(SalesDataTable[[#This Row],[Order Date]])/3,0)</f>
        <v>Q2</v>
      </c>
      <c r="D1173" s="3" t="str">
        <f>TEXT(SalesDataTable[[#This Row],[Order Date]],"MMM")</f>
        <v>Jun</v>
      </c>
      <c r="E1173" s="15">
        <f>MONTH(SalesDataTable[[#This Row],[Order Date]])</f>
        <v>6</v>
      </c>
      <c r="F1173" s="12">
        <f>YEAR(SalesDataTable[[#This Row],[Order Date]])</f>
        <v>2026</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05">
      <c r="A1174" s="2">
        <v>4182</v>
      </c>
      <c r="B1174" s="3">
        <v>46195</v>
      </c>
      <c r="C1174" s="12" t="str">
        <f>"Q"&amp; ROUNDUP(MONTH(SalesDataTable[[#This Row],[Order Date]])/3,0)</f>
        <v>Q2</v>
      </c>
      <c r="D1174" s="3" t="str">
        <f>TEXT(SalesDataTable[[#This Row],[Order Date]],"MMM")</f>
        <v>Jun</v>
      </c>
      <c r="E1174" s="15">
        <f>MONTH(SalesDataTable[[#This Row],[Order Date]])</f>
        <v>6</v>
      </c>
      <c r="F1174" s="12">
        <f>YEAR(SalesDataTable[[#This Row],[Order Date]])</f>
        <v>2026</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05">
      <c r="A1175" s="2">
        <v>323</v>
      </c>
      <c r="B1175" s="3">
        <v>46196</v>
      </c>
      <c r="C1175" s="12" t="str">
        <f>"Q"&amp; ROUNDUP(MONTH(SalesDataTable[[#This Row],[Order Date]])/3,0)</f>
        <v>Q2</v>
      </c>
      <c r="D1175" s="3" t="str">
        <f>TEXT(SalesDataTable[[#This Row],[Order Date]],"MMM")</f>
        <v>Jun</v>
      </c>
      <c r="E1175" s="15">
        <f>MONTH(SalesDataTable[[#This Row],[Order Date]])</f>
        <v>6</v>
      </c>
      <c r="F1175" s="12">
        <f>YEAR(SalesDataTable[[#This Row],[Order Date]])</f>
        <v>2026</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05">
      <c r="A1176" s="2">
        <v>544</v>
      </c>
      <c r="B1176" s="3">
        <v>46196</v>
      </c>
      <c r="C1176" s="12" t="str">
        <f>"Q"&amp; ROUNDUP(MONTH(SalesDataTable[[#This Row],[Order Date]])/3,0)</f>
        <v>Q2</v>
      </c>
      <c r="D1176" s="3" t="str">
        <f>TEXT(SalesDataTable[[#This Row],[Order Date]],"MMM")</f>
        <v>Jun</v>
      </c>
      <c r="E1176" s="15">
        <f>MONTH(SalesDataTable[[#This Row],[Order Date]])</f>
        <v>6</v>
      </c>
      <c r="F1176" s="12">
        <f>YEAR(SalesDataTable[[#This Row],[Order Date]])</f>
        <v>2026</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05">
      <c r="A1177" s="2">
        <v>1570</v>
      </c>
      <c r="B1177" s="3">
        <v>46196</v>
      </c>
      <c r="C1177" s="12" t="str">
        <f>"Q"&amp; ROUNDUP(MONTH(SalesDataTable[[#This Row],[Order Date]])/3,0)</f>
        <v>Q2</v>
      </c>
      <c r="D1177" s="3" t="str">
        <f>TEXT(SalesDataTable[[#This Row],[Order Date]],"MMM")</f>
        <v>Jun</v>
      </c>
      <c r="E1177" s="15">
        <f>MONTH(SalesDataTable[[#This Row],[Order Date]])</f>
        <v>6</v>
      </c>
      <c r="F1177" s="12">
        <f>YEAR(SalesDataTable[[#This Row],[Order Date]])</f>
        <v>2026</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05">
      <c r="A1178" s="2">
        <v>1932</v>
      </c>
      <c r="B1178" s="3">
        <v>46196</v>
      </c>
      <c r="C1178" s="12" t="str">
        <f>"Q"&amp; ROUNDUP(MONTH(SalesDataTable[[#This Row],[Order Date]])/3,0)</f>
        <v>Q2</v>
      </c>
      <c r="D1178" s="3" t="str">
        <f>TEXT(SalesDataTable[[#This Row],[Order Date]],"MMM")</f>
        <v>Jun</v>
      </c>
      <c r="E1178" s="15">
        <f>MONTH(SalesDataTable[[#This Row],[Order Date]])</f>
        <v>6</v>
      </c>
      <c r="F1178" s="12">
        <f>YEAR(SalesDataTable[[#This Row],[Order Date]])</f>
        <v>2026</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05">
      <c r="A1179" s="2">
        <v>4352</v>
      </c>
      <c r="B1179" s="3">
        <v>46196</v>
      </c>
      <c r="C1179" s="12" t="str">
        <f>"Q"&amp; ROUNDUP(MONTH(SalesDataTable[[#This Row],[Order Date]])/3,0)</f>
        <v>Q2</v>
      </c>
      <c r="D1179" s="3" t="str">
        <f>TEXT(SalesDataTable[[#This Row],[Order Date]],"MMM")</f>
        <v>Jun</v>
      </c>
      <c r="E1179" s="15">
        <f>MONTH(SalesDataTable[[#This Row],[Order Date]])</f>
        <v>6</v>
      </c>
      <c r="F1179" s="12">
        <f>YEAR(SalesDataTable[[#This Row],[Order Date]])</f>
        <v>2026</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05">
      <c r="A1180" s="2">
        <v>4561</v>
      </c>
      <c r="B1180" s="3">
        <v>46196</v>
      </c>
      <c r="C1180" s="12" t="str">
        <f>"Q"&amp; ROUNDUP(MONTH(SalesDataTable[[#This Row],[Order Date]])/3,0)</f>
        <v>Q2</v>
      </c>
      <c r="D1180" s="3" t="str">
        <f>TEXT(SalesDataTable[[#This Row],[Order Date]],"MMM")</f>
        <v>Jun</v>
      </c>
      <c r="E1180" s="15">
        <f>MONTH(SalesDataTable[[#This Row],[Order Date]])</f>
        <v>6</v>
      </c>
      <c r="F1180" s="12">
        <f>YEAR(SalesDataTable[[#This Row],[Order Date]])</f>
        <v>2026</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05">
      <c r="A1181" s="2">
        <v>4741</v>
      </c>
      <c r="B1181" s="3">
        <v>46196</v>
      </c>
      <c r="C1181" s="12" t="str">
        <f>"Q"&amp; ROUNDUP(MONTH(SalesDataTable[[#This Row],[Order Date]])/3,0)</f>
        <v>Q2</v>
      </c>
      <c r="D1181" s="3" t="str">
        <f>TEXT(SalesDataTable[[#This Row],[Order Date]],"MMM")</f>
        <v>Jun</v>
      </c>
      <c r="E1181" s="15">
        <f>MONTH(SalesDataTable[[#This Row],[Order Date]])</f>
        <v>6</v>
      </c>
      <c r="F1181" s="12">
        <f>YEAR(SalesDataTable[[#This Row],[Order Date]])</f>
        <v>2026</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05">
      <c r="A1182" s="2">
        <v>4882</v>
      </c>
      <c r="B1182" s="3">
        <v>46196</v>
      </c>
      <c r="C1182" s="12" t="str">
        <f>"Q"&amp; ROUNDUP(MONTH(SalesDataTable[[#This Row],[Order Date]])/3,0)</f>
        <v>Q2</v>
      </c>
      <c r="D1182" s="3" t="str">
        <f>TEXT(SalesDataTable[[#This Row],[Order Date]],"MMM")</f>
        <v>Jun</v>
      </c>
      <c r="E1182" s="15">
        <f>MONTH(SalesDataTable[[#This Row],[Order Date]])</f>
        <v>6</v>
      </c>
      <c r="F1182" s="12">
        <f>YEAR(SalesDataTable[[#This Row],[Order Date]])</f>
        <v>2026</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05">
      <c r="A1183" s="2">
        <v>4885</v>
      </c>
      <c r="B1183" s="3">
        <v>46196</v>
      </c>
      <c r="C1183" s="12" t="str">
        <f>"Q"&amp; ROUNDUP(MONTH(SalesDataTable[[#This Row],[Order Date]])/3,0)</f>
        <v>Q2</v>
      </c>
      <c r="D1183" s="3" t="str">
        <f>TEXT(SalesDataTable[[#This Row],[Order Date]],"MMM")</f>
        <v>Jun</v>
      </c>
      <c r="E1183" s="15">
        <f>MONTH(SalesDataTable[[#This Row],[Order Date]])</f>
        <v>6</v>
      </c>
      <c r="F1183" s="12">
        <f>YEAR(SalesDataTable[[#This Row],[Order Date]])</f>
        <v>2026</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05">
      <c r="A1184" s="2">
        <v>4982</v>
      </c>
      <c r="B1184" s="3">
        <v>46196</v>
      </c>
      <c r="C1184" s="12" t="str">
        <f>"Q"&amp; ROUNDUP(MONTH(SalesDataTable[[#This Row],[Order Date]])/3,0)</f>
        <v>Q2</v>
      </c>
      <c r="D1184" s="3" t="str">
        <f>TEXT(SalesDataTable[[#This Row],[Order Date]],"MMM")</f>
        <v>Jun</v>
      </c>
      <c r="E1184" s="15">
        <f>MONTH(SalesDataTable[[#This Row],[Order Date]])</f>
        <v>6</v>
      </c>
      <c r="F1184" s="12">
        <f>YEAR(SalesDataTable[[#This Row],[Order Date]])</f>
        <v>2026</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05">
      <c r="A1185" s="2">
        <v>40</v>
      </c>
      <c r="B1185" s="3">
        <v>46197</v>
      </c>
      <c r="C1185" s="12" t="str">
        <f>"Q"&amp; ROUNDUP(MONTH(SalesDataTable[[#This Row],[Order Date]])/3,0)</f>
        <v>Q2</v>
      </c>
      <c r="D1185" s="3" t="str">
        <f>TEXT(SalesDataTable[[#This Row],[Order Date]],"MMM")</f>
        <v>Jun</v>
      </c>
      <c r="E1185" s="15">
        <f>MONTH(SalesDataTable[[#This Row],[Order Date]])</f>
        <v>6</v>
      </c>
      <c r="F1185" s="12">
        <f>YEAR(SalesDataTable[[#This Row],[Order Date]])</f>
        <v>2026</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05">
      <c r="A1186" s="2">
        <v>110</v>
      </c>
      <c r="B1186" s="3">
        <v>46197</v>
      </c>
      <c r="C1186" s="12" t="str">
        <f>"Q"&amp; ROUNDUP(MONTH(SalesDataTable[[#This Row],[Order Date]])/3,0)</f>
        <v>Q2</v>
      </c>
      <c r="D1186" s="3" t="str">
        <f>TEXT(SalesDataTable[[#This Row],[Order Date]],"MMM")</f>
        <v>Jun</v>
      </c>
      <c r="E1186" s="15">
        <f>MONTH(SalesDataTable[[#This Row],[Order Date]])</f>
        <v>6</v>
      </c>
      <c r="F1186" s="12">
        <f>YEAR(SalesDataTable[[#This Row],[Order Date]])</f>
        <v>2026</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05">
      <c r="A1187" s="2">
        <v>1169</v>
      </c>
      <c r="B1187" s="3">
        <v>46197</v>
      </c>
      <c r="C1187" s="12" t="str">
        <f>"Q"&amp; ROUNDUP(MONTH(SalesDataTable[[#This Row],[Order Date]])/3,0)</f>
        <v>Q2</v>
      </c>
      <c r="D1187" s="3" t="str">
        <f>TEXT(SalesDataTable[[#This Row],[Order Date]],"MMM")</f>
        <v>Jun</v>
      </c>
      <c r="E1187" s="15">
        <f>MONTH(SalesDataTable[[#This Row],[Order Date]])</f>
        <v>6</v>
      </c>
      <c r="F1187" s="12">
        <f>YEAR(SalesDataTable[[#This Row],[Order Date]])</f>
        <v>2026</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05">
      <c r="A1188" s="2">
        <v>2211</v>
      </c>
      <c r="B1188" s="3">
        <v>46197</v>
      </c>
      <c r="C1188" s="12" t="str">
        <f>"Q"&amp; ROUNDUP(MONTH(SalesDataTable[[#This Row],[Order Date]])/3,0)</f>
        <v>Q2</v>
      </c>
      <c r="D1188" s="3" t="str">
        <f>TEXT(SalesDataTable[[#This Row],[Order Date]],"MMM")</f>
        <v>Jun</v>
      </c>
      <c r="E1188" s="15">
        <f>MONTH(SalesDataTable[[#This Row],[Order Date]])</f>
        <v>6</v>
      </c>
      <c r="F1188" s="12">
        <f>YEAR(SalesDataTable[[#This Row],[Order Date]])</f>
        <v>2026</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05">
      <c r="A1189" s="2">
        <v>3494</v>
      </c>
      <c r="B1189" s="3">
        <v>46197</v>
      </c>
      <c r="C1189" s="12" t="str">
        <f>"Q"&amp; ROUNDUP(MONTH(SalesDataTable[[#This Row],[Order Date]])/3,0)</f>
        <v>Q2</v>
      </c>
      <c r="D1189" s="3" t="str">
        <f>TEXT(SalesDataTable[[#This Row],[Order Date]],"MMM")</f>
        <v>Jun</v>
      </c>
      <c r="E1189" s="15">
        <f>MONTH(SalesDataTable[[#This Row],[Order Date]])</f>
        <v>6</v>
      </c>
      <c r="F1189" s="12">
        <f>YEAR(SalesDataTable[[#This Row],[Order Date]])</f>
        <v>2026</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05">
      <c r="A1190" s="2">
        <v>3586</v>
      </c>
      <c r="B1190" s="3">
        <v>46197</v>
      </c>
      <c r="C1190" s="12" t="str">
        <f>"Q"&amp; ROUNDUP(MONTH(SalesDataTable[[#This Row],[Order Date]])/3,0)</f>
        <v>Q2</v>
      </c>
      <c r="D1190" s="3" t="str">
        <f>TEXT(SalesDataTable[[#This Row],[Order Date]],"MMM")</f>
        <v>Jun</v>
      </c>
      <c r="E1190" s="15">
        <f>MONTH(SalesDataTable[[#This Row],[Order Date]])</f>
        <v>6</v>
      </c>
      <c r="F1190" s="12">
        <f>YEAR(SalesDataTable[[#This Row],[Order Date]])</f>
        <v>2026</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05">
      <c r="A1191" s="2">
        <v>3660</v>
      </c>
      <c r="B1191" s="3">
        <v>46197</v>
      </c>
      <c r="C1191" s="12" t="str">
        <f>"Q"&amp; ROUNDUP(MONTH(SalesDataTable[[#This Row],[Order Date]])/3,0)</f>
        <v>Q2</v>
      </c>
      <c r="D1191" s="3" t="str">
        <f>TEXT(SalesDataTable[[#This Row],[Order Date]],"MMM")</f>
        <v>Jun</v>
      </c>
      <c r="E1191" s="15">
        <f>MONTH(SalesDataTable[[#This Row],[Order Date]])</f>
        <v>6</v>
      </c>
      <c r="F1191" s="12">
        <f>YEAR(SalesDataTable[[#This Row],[Order Date]])</f>
        <v>2026</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05">
      <c r="A1192" s="2">
        <v>4307</v>
      </c>
      <c r="B1192" s="3">
        <v>46197</v>
      </c>
      <c r="C1192" s="12" t="str">
        <f>"Q"&amp; ROUNDUP(MONTH(SalesDataTable[[#This Row],[Order Date]])/3,0)</f>
        <v>Q2</v>
      </c>
      <c r="D1192" s="3" t="str">
        <f>TEXT(SalesDataTable[[#This Row],[Order Date]],"MMM")</f>
        <v>Jun</v>
      </c>
      <c r="E1192" s="15">
        <f>MONTH(SalesDataTable[[#This Row],[Order Date]])</f>
        <v>6</v>
      </c>
      <c r="F1192" s="12">
        <f>YEAR(SalesDataTable[[#This Row],[Order Date]])</f>
        <v>2026</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05">
      <c r="A1193" s="2">
        <v>5133</v>
      </c>
      <c r="B1193" s="3">
        <v>46197</v>
      </c>
      <c r="C1193" s="12" t="str">
        <f>"Q"&amp; ROUNDUP(MONTH(SalesDataTable[[#This Row],[Order Date]])/3,0)</f>
        <v>Q2</v>
      </c>
      <c r="D1193" s="3" t="str">
        <f>TEXT(SalesDataTable[[#This Row],[Order Date]],"MMM")</f>
        <v>Jun</v>
      </c>
      <c r="E1193" s="15">
        <f>MONTH(SalesDataTable[[#This Row],[Order Date]])</f>
        <v>6</v>
      </c>
      <c r="F1193" s="12">
        <f>YEAR(SalesDataTable[[#This Row],[Order Date]])</f>
        <v>2026</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05">
      <c r="A1194" s="2">
        <v>472</v>
      </c>
      <c r="B1194" s="3">
        <v>46198</v>
      </c>
      <c r="C1194" s="12" t="str">
        <f>"Q"&amp; ROUNDUP(MONTH(SalesDataTable[[#This Row],[Order Date]])/3,0)</f>
        <v>Q2</v>
      </c>
      <c r="D1194" s="3" t="str">
        <f>TEXT(SalesDataTable[[#This Row],[Order Date]],"MMM")</f>
        <v>Jun</v>
      </c>
      <c r="E1194" s="15">
        <f>MONTH(SalesDataTable[[#This Row],[Order Date]])</f>
        <v>6</v>
      </c>
      <c r="F1194" s="12">
        <f>YEAR(SalesDataTable[[#This Row],[Order Date]])</f>
        <v>2026</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05">
      <c r="A1195" s="2">
        <v>689</v>
      </c>
      <c r="B1195" s="3">
        <v>46198</v>
      </c>
      <c r="C1195" s="12" t="str">
        <f>"Q"&amp; ROUNDUP(MONTH(SalesDataTable[[#This Row],[Order Date]])/3,0)</f>
        <v>Q2</v>
      </c>
      <c r="D1195" s="3" t="str">
        <f>TEXT(SalesDataTable[[#This Row],[Order Date]],"MMM")</f>
        <v>Jun</v>
      </c>
      <c r="E1195" s="15">
        <f>MONTH(SalesDataTable[[#This Row],[Order Date]])</f>
        <v>6</v>
      </c>
      <c r="F1195" s="12">
        <f>YEAR(SalesDataTable[[#This Row],[Order Date]])</f>
        <v>2026</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05">
      <c r="A1196" s="2">
        <v>864</v>
      </c>
      <c r="B1196" s="3">
        <v>46198</v>
      </c>
      <c r="C1196" s="12" t="str">
        <f>"Q"&amp; ROUNDUP(MONTH(SalesDataTable[[#This Row],[Order Date]])/3,0)</f>
        <v>Q2</v>
      </c>
      <c r="D1196" s="3" t="str">
        <f>TEXT(SalesDataTable[[#This Row],[Order Date]],"MMM")</f>
        <v>Jun</v>
      </c>
      <c r="E1196" s="15">
        <f>MONTH(SalesDataTable[[#This Row],[Order Date]])</f>
        <v>6</v>
      </c>
      <c r="F1196" s="12">
        <f>YEAR(SalesDataTable[[#This Row],[Order Date]])</f>
        <v>2026</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05">
      <c r="A1197" s="2">
        <v>1163</v>
      </c>
      <c r="B1197" s="3">
        <v>46198</v>
      </c>
      <c r="C1197" s="12" t="str">
        <f>"Q"&amp; ROUNDUP(MONTH(SalesDataTable[[#This Row],[Order Date]])/3,0)</f>
        <v>Q2</v>
      </c>
      <c r="D1197" s="3" t="str">
        <f>TEXT(SalesDataTable[[#This Row],[Order Date]],"MMM")</f>
        <v>Jun</v>
      </c>
      <c r="E1197" s="15">
        <f>MONTH(SalesDataTable[[#This Row],[Order Date]])</f>
        <v>6</v>
      </c>
      <c r="F1197" s="12">
        <f>YEAR(SalesDataTable[[#This Row],[Order Date]])</f>
        <v>2026</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05">
      <c r="A1198" s="2">
        <v>1323</v>
      </c>
      <c r="B1198" s="3">
        <v>46198</v>
      </c>
      <c r="C1198" s="12" t="str">
        <f>"Q"&amp; ROUNDUP(MONTH(SalesDataTable[[#This Row],[Order Date]])/3,0)</f>
        <v>Q2</v>
      </c>
      <c r="D1198" s="3" t="str">
        <f>TEXT(SalesDataTable[[#This Row],[Order Date]],"MMM")</f>
        <v>Jun</v>
      </c>
      <c r="E1198" s="15">
        <f>MONTH(SalesDataTable[[#This Row],[Order Date]])</f>
        <v>6</v>
      </c>
      <c r="F1198" s="12">
        <f>YEAR(SalesDataTable[[#This Row],[Order Date]])</f>
        <v>2026</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05">
      <c r="A1199" s="2">
        <v>2098</v>
      </c>
      <c r="B1199" s="3">
        <v>46198</v>
      </c>
      <c r="C1199" s="12" t="str">
        <f>"Q"&amp; ROUNDUP(MONTH(SalesDataTable[[#This Row],[Order Date]])/3,0)</f>
        <v>Q2</v>
      </c>
      <c r="D1199" s="3" t="str">
        <f>TEXT(SalesDataTable[[#This Row],[Order Date]],"MMM")</f>
        <v>Jun</v>
      </c>
      <c r="E1199" s="15">
        <f>MONTH(SalesDataTable[[#This Row],[Order Date]])</f>
        <v>6</v>
      </c>
      <c r="F1199" s="12">
        <f>YEAR(SalesDataTable[[#This Row],[Order Date]])</f>
        <v>2026</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05">
      <c r="A1200" s="2">
        <v>2190</v>
      </c>
      <c r="B1200" s="3">
        <v>46198</v>
      </c>
      <c r="C1200" s="12" t="str">
        <f>"Q"&amp; ROUNDUP(MONTH(SalesDataTable[[#This Row],[Order Date]])/3,0)</f>
        <v>Q2</v>
      </c>
      <c r="D1200" s="3" t="str">
        <f>TEXT(SalesDataTable[[#This Row],[Order Date]],"MMM")</f>
        <v>Jun</v>
      </c>
      <c r="E1200" s="15">
        <f>MONTH(SalesDataTable[[#This Row],[Order Date]])</f>
        <v>6</v>
      </c>
      <c r="F1200" s="12">
        <f>YEAR(SalesDataTable[[#This Row],[Order Date]])</f>
        <v>2026</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05">
      <c r="A1201" s="2">
        <v>2664</v>
      </c>
      <c r="B1201" s="3">
        <v>46198</v>
      </c>
      <c r="C1201" s="12" t="str">
        <f>"Q"&amp; ROUNDUP(MONTH(SalesDataTable[[#This Row],[Order Date]])/3,0)</f>
        <v>Q2</v>
      </c>
      <c r="D1201" s="3" t="str">
        <f>TEXT(SalesDataTable[[#This Row],[Order Date]],"MMM")</f>
        <v>Jun</v>
      </c>
      <c r="E1201" s="15">
        <f>MONTH(SalesDataTable[[#This Row],[Order Date]])</f>
        <v>6</v>
      </c>
      <c r="F1201" s="12">
        <f>YEAR(SalesDataTable[[#This Row],[Order Date]])</f>
        <v>2026</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05">
      <c r="A1202" s="2">
        <v>2992</v>
      </c>
      <c r="B1202" s="3">
        <v>46198</v>
      </c>
      <c r="C1202" s="12" t="str">
        <f>"Q"&amp; ROUNDUP(MONTH(SalesDataTable[[#This Row],[Order Date]])/3,0)</f>
        <v>Q2</v>
      </c>
      <c r="D1202" s="3" t="str">
        <f>TEXT(SalesDataTable[[#This Row],[Order Date]],"MMM")</f>
        <v>Jun</v>
      </c>
      <c r="E1202" s="15">
        <f>MONTH(SalesDataTable[[#This Row],[Order Date]])</f>
        <v>6</v>
      </c>
      <c r="F1202" s="12">
        <f>YEAR(SalesDataTable[[#This Row],[Order Date]])</f>
        <v>2026</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05">
      <c r="A1203" s="2">
        <v>3120</v>
      </c>
      <c r="B1203" s="3">
        <v>46198</v>
      </c>
      <c r="C1203" s="12" t="str">
        <f>"Q"&amp; ROUNDUP(MONTH(SalesDataTable[[#This Row],[Order Date]])/3,0)</f>
        <v>Q2</v>
      </c>
      <c r="D1203" s="3" t="str">
        <f>TEXT(SalesDataTable[[#This Row],[Order Date]],"MMM")</f>
        <v>Jun</v>
      </c>
      <c r="E1203" s="15">
        <f>MONTH(SalesDataTable[[#This Row],[Order Date]])</f>
        <v>6</v>
      </c>
      <c r="F1203" s="12">
        <f>YEAR(SalesDataTable[[#This Row],[Order Date]])</f>
        <v>2026</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05">
      <c r="A1204" s="2">
        <v>189</v>
      </c>
      <c r="B1204" s="3">
        <v>46199</v>
      </c>
      <c r="C1204" s="12" t="str">
        <f>"Q"&amp; ROUNDUP(MONTH(SalesDataTable[[#This Row],[Order Date]])/3,0)</f>
        <v>Q2</v>
      </c>
      <c r="D1204" s="3" t="str">
        <f>TEXT(SalesDataTable[[#This Row],[Order Date]],"MMM")</f>
        <v>Jun</v>
      </c>
      <c r="E1204" s="15">
        <f>MONTH(SalesDataTable[[#This Row],[Order Date]])</f>
        <v>6</v>
      </c>
      <c r="F1204" s="12">
        <f>YEAR(SalesDataTable[[#This Row],[Order Date]])</f>
        <v>2026</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05">
      <c r="A1205" s="2">
        <v>927</v>
      </c>
      <c r="B1205" s="3">
        <v>46199</v>
      </c>
      <c r="C1205" s="12" t="str">
        <f>"Q"&amp; ROUNDUP(MONTH(SalesDataTable[[#This Row],[Order Date]])/3,0)</f>
        <v>Q2</v>
      </c>
      <c r="D1205" s="3" t="str">
        <f>TEXT(SalesDataTable[[#This Row],[Order Date]],"MMM")</f>
        <v>Jun</v>
      </c>
      <c r="E1205" s="15">
        <f>MONTH(SalesDataTable[[#This Row],[Order Date]])</f>
        <v>6</v>
      </c>
      <c r="F1205" s="12">
        <f>YEAR(SalesDataTable[[#This Row],[Order Date]])</f>
        <v>2026</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05">
      <c r="A1206" s="2">
        <v>1388</v>
      </c>
      <c r="B1206" s="3">
        <v>46199</v>
      </c>
      <c r="C1206" s="12" t="str">
        <f>"Q"&amp; ROUNDUP(MONTH(SalesDataTable[[#This Row],[Order Date]])/3,0)</f>
        <v>Q2</v>
      </c>
      <c r="D1206" s="3" t="str">
        <f>TEXT(SalesDataTable[[#This Row],[Order Date]],"MMM")</f>
        <v>Jun</v>
      </c>
      <c r="E1206" s="15">
        <f>MONTH(SalesDataTable[[#This Row],[Order Date]])</f>
        <v>6</v>
      </c>
      <c r="F1206" s="12">
        <f>YEAR(SalesDataTable[[#This Row],[Order Date]])</f>
        <v>2026</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05">
      <c r="A1207" s="2">
        <v>3932</v>
      </c>
      <c r="B1207" s="3">
        <v>46199</v>
      </c>
      <c r="C1207" s="12" t="str">
        <f>"Q"&amp; ROUNDUP(MONTH(SalesDataTable[[#This Row],[Order Date]])/3,0)</f>
        <v>Q2</v>
      </c>
      <c r="D1207" s="3" t="str">
        <f>TEXT(SalesDataTable[[#This Row],[Order Date]],"MMM")</f>
        <v>Jun</v>
      </c>
      <c r="E1207" s="15">
        <f>MONTH(SalesDataTable[[#This Row],[Order Date]])</f>
        <v>6</v>
      </c>
      <c r="F1207" s="12">
        <f>YEAR(SalesDataTable[[#This Row],[Order Date]])</f>
        <v>2026</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05">
      <c r="A1208" s="2">
        <v>4008</v>
      </c>
      <c r="B1208" s="3">
        <v>46199</v>
      </c>
      <c r="C1208" s="12" t="str">
        <f>"Q"&amp; ROUNDUP(MONTH(SalesDataTable[[#This Row],[Order Date]])/3,0)</f>
        <v>Q2</v>
      </c>
      <c r="D1208" s="3" t="str">
        <f>TEXT(SalesDataTable[[#This Row],[Order Date]],"MMM")</f>
        <v>Jun</v>
      </c>
      <c r="E1208" s="15">
        <f>MONTH(SalesDataTable[[#This Row],[Order Date]])</f>
        <v>6</v>
      </c>
      <c r="F1208" s="12">
        <f>YEAR(SalesDataTable[[#This Row],[Order Date]])</f>
        <v>2026</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05">
      <c r="A1209" s="2">
        <v>4701</v>
      </c>
      <c r="B1209" s="3">
        <v>46199</v>
      </c>
      <c r="C1209" s="12" t="str">
        <f>"Q"&amp; ROUNDUP(MONTH(SalesDataTable[[#This Row],[Order Date]])/3,0)</f>
        <v>Q2</v>
      </c>
      <c r="D1209" s="3" t="str">
        <f>TEXT(SalesDataTable[[#This Row],[Order Date]],"MMM")</f>
        <v>Jun</v>
      </c>
      <c r="E1209" s="15">
        <f>MONTH(SalesDataTable[[#This Row],[Order Date]])</f>
        <v>6</v>
      </c>
      <c r="F1209" s="12">
        <f>YEAR(SalesDataTable[[#This Row],[Order Date]])</f>
        <v>2026</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05">
      <c r="A1210" s="2">
        <v>4805</v>
      </c>
      <c r="B1210" s="3">
        <v>46199</v>
      </c>
      <c r="C1210" s="12" t="str">
        <f>"Q"&amp; ROUNDUP(MONTH(SalesDataTable[[#This Row],[Order Date]])/3,0)</f>
        <v>Q2</v>
      </c>
      <c r="D1210" s="3" t="str">
        <f>TEXT(SalesDataTable[[#This Row],[Order Date]],"MMM")</f>
        <v>Jun</v>
      </c>
      <c r="E1210" s="15">
        <f>MONTH(SalesDataTable[[#This Row],[Order Date]])</f>
        <v>6</v>
      </c>
      <c r="F1210" s="12">
        <f>YEAR(SalesDataTable[[#This Row],[Order Date]])</f>
        <v>2026</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05">
      <c r="A1211" s="2">
        <v>912</v>
      </c>
      <c r="B1211" s="3">
        <v>46200</v>
      </c>
      <c r="C1211" s="12" t="str">
        <f>"Q"&amp; ROUNDUP(MONTH(SalesDataTable[[#This Row],[Order Date]])/3,0)</f>
        <v>Q2</v>
      </c>
      <c r="D1211" s="3" t="str">
        <f>TEXT(SalesDataTable[[#This Row],[Order Date]],"MMM")</f>
        <v>Jun</v>
      </c>
      <c r="E1211" s="15">
        <f>MONTH(SalesDataTable[[#This Row],[Order Date]])</f>
        <v>6</v>
      </c>
      <c r="F1211" s="12">
        <f>YEAR(SalesDataTable[[#This Row],[Order Date]])</f>
        <v>2026</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05">
      <c r="A1212" s="2">
        <v>1837</v>
      </c>
      <c r="B1212" s="3">
        <v>46200</v>
      </c>
      <c r="C1212" s="12" t="str">
        <f>"Q"&amp; ROUNDUP(MONTH(SalesDataTable[[#This Row],[Order Date]])/3,0)</f>
        <v>Q2</v>
      </c>
      <c r="D1212" s="3" t="str">
        <f>TEXT(SalesDataTable[[#This Row],[Order Date]],"MMM")</f>
        <v>Jun</v>
      </c>
      <c r="E1212" s="15">
        <f>MONTH(SalesDataTable[[#This Row],[Order Date]])</f>
        <v>6</v>
      </c>
      <c r="F1212" s="12">
        <f>YEAR(SalesDataTable[[#This Row],[Order Date]])</f>
        <v>2026</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05">
      <c r="A1213" s="2">
        <v>2216</v>
      </c>
      <c r="B1213" s="3">
        <v>46200</v>
      </c>
      <c r="C1213" s="12" t="str">
        <f>"Q"&amp; ROUNDUP(MONTH(SalesDataTable[[#This Row],[Order Date]])/3,0)</f>
        <v>Q2</v>
      </c>
      <c r="D1213" s="3" t="str">
        <f>TEXT(SalesDataTable[[#This Row],[Order Date]],"MMM")</f>
        <v>Jun</v>
      </c>
      <c r="E1213" s="15">
        <f>MONTH(SalesDataTable[[#This Row],[Order Date]])</f>
        <v>6</v>
      </c>
      <c r="F1213" s="12">
        <f>YEAR(SalesDataTable[[#This Row],[Order Date]])</f>
        <v>2026</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05">
      <c r="A1214" s="2">
        <v>2451</v>
      </c>
      <c r="B1214" s="3">
        <v>46200</v>
      </c>
      <c r="C1214" s="12" t="str">
        <f>"Q"&amp; ROUNDUP(MONTH(SalesDataTable[[#This Row],[Order Date]])/3,0)</f>
        <v>Q2</v>
      </c>
      <c r="D1214" s="3" t="str">
        <f>TEXT(SalesDataTable[[#This Row],[Order Date]],"MMM")</f>
        <v>Jun</v>
      </c>
      <c r="E1214" s="15">
        <f>MONTH(SalesDataTable[[#This Row],[Order Date]])</f>
        <v>6</v>
      </c>
      <c r="F1214" s="12">
        <f>YEAR(SalesDataTable[[#This Row],[Order Date]])</f>
        <v>2026</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05">
      <c r="A1215" s="2">
        <v>2874</v>
      </c>
      <c r="B1215" s="3">
        <v>46200</v>
      </c>
      <c r="C1215" s="12" t="str">
        <f>"Q"&amp; ROUNDUP(MONTH(SalesDataTable[[#This Row],[Order Date]])/3,0)</f>
        <v>Q2</v>
      </c>
      <c r="D1215" s="3" t="str">
        <f>TEXT(SalesDataTable[[#This Row],[Order Date]],"MMM")</f>
        <v>Jun</v>
      </c>
      <c r="E1215" s="15">
        <f>MONTH(SalesDataTable[[#This Row],[Order Date]])</f>
        <v>6</v>
      </c>
      <c r="F1215" s="12">
        <f>YEAR(SalesDataTable[[#This Row],[Order Date]])</f>
        <v>2026</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05">
      <c r="A1216" s="2">
        <v>2885</v>
      </c>
      <c r="B1216" s="3">
        <v>46200</v>
      </c>
      <c r="C1216" s="12" t="str">
        <f>"Q"&amp; ROUNDUP(MONTH(SalesDataTable[[#This Row],[Order Date]])/3,0)</f>
        <v>Q2</v>
      </c>
      <c r="D1216" s="3" t="str">
        <f>TEXT(SalesDataTable[[#This Row],[Order Date]],"MMM")</f>
        <v>Jun</v>
      </c>
      <c r="E1216" s="15">
        <f>MONTH(SalesDataTable[[#This Row],[Order Date]])</f>
        <v>6</v>
      </c>
      <c r="F1216" s="12">
        <f>YEAR(SalesDataTable[[#This Row],[Order Date]])</f>
        <v>2026</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05">
      <c r="A1217" s="2">
        <v>3014</v>
      </c>
      <c r="B1217" s="3">
        <v>46200</v>
      </c>
      <c r="C1217" s="12" t="str">
        <f>"Q"&amp; ROUNDUP(MONTH(SalesDataTable[[#This Row],[Order Date]])/3,0)</f>
        <v>Q2</v>
      </c>
      <c r="D1217" s="3" t="str">
        <f>TEXT(SalesDataTable[[#This Row],[Order Date]],"MMM")</f>
        <v>Jun</v>
      </c>
      <c r="E1217" s="15">
        <f>MONTH(SalesDataTable[[#This Row],[Order Date]])</f>
        <v>6</v>
      </c>
      <c r="F1217" s="12">
        <f>YEAR(SalesDataTable[[#This Row],[Order Date]])</f>
        <v>2026</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05">
      <c r="A1218" s="2">
        <v>3273</v>
      </c>
      <c r="B1218" s="3">
        <v>46200</v>
      </c>
      <c r="C1218" s="12" t="str">
        <f>"Q"&amp; ROUNDUP(MONTH(SalesDataTable[[#This Row],[Order Date]])/3,0)</f>
        <v>Q2</v>
      </c>
      <c r="D1218" s="3" t="str">
        <f>TEXT(SalesDataTable[[#This Row],[Order Date]],"MMM")</f>
        <v>Jun</v>
      </c>
      <c r="E1218" s="15">
        <f>MONTH(SalesDataTable[[#This Row],[Order Date]])</f>
        <v>6</v>
      </c>
      <c r="F1218" s="12">
        <f>YEAR(SalesDataTable[[#This Row],[Order Date]])</f>
        <v>2026</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05">
      <c r="A1219" s="2">
        <v>5041</v>
      </c>
      <c r="B1219" s="3">
        <v>46200</v>
      </c>
      <c r="C1219" s="12" t="str">
        <f>"Q"&amp; ROUNDUP(MONTH(SalesDataTable[[#This Row],[Order Date]])/3,0)</f>
        <v>Q2</v>
      </c>
      <c r="D1219" s="3" t="str">
        <f>TEXT(SalesDataTable[[#This Row],[Order Date]],"MMM")</f>
        <v>Jun</v>
      </c>
      <c r="E1219" s="15">
        <f>MONTH(SalesDataTable[[#This Row],[Order Date]])</f>
        <v>6</v>
      </c>
      <c r="F1219" s="12">
        <f>YEAR(SalesDataTable[[#This Row],[Order Date]])</f>
        <v>2026</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05">
      <c r="A1220" s="2">
        <v>312</v>
      </c>
      <c r="B1220" s="3">
        <v>46201</v>
      </c>
      <c r="C1220" s="12" t="str">
        <f>"Q"&amp; ROUNDUP(MONTH(SalesDataTable[[#This Row],[Order Date]])/3,0)</f>
        <v>Q2</v>
      </c>
      <c r="D1220" s="3" t="str">
        <f>TEXT(SalesDataTable[[#This Row],[Order Date]],"MMM")</f>
        <v>Jun</v>
      </c>
      <c r="E1220" s="15">
        <f>MONTH(SalesDataTable[[#This Row],[Order Date]])</f>
        <v>6</v>
      </c>
      <c r="F1220" s="12">
        <f>YEAR(SalesDataTable[[#This Row],[Order Date]])</f>
        <v>2026</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05">
      <c r="A1221" s="2">
        <v>647</v>
      </c>
      <c r="B1221" s="3">
        <v>46201</v>
      </c>
      <c r="C1221" s="12" t="str">
        <f>"Q"&amp; ROUNDUP(MONTH(SalesDataTable[[#This Row],[Order Date]])/3,0)</f>
        <v>Q2</v>
      </c>
      <c r="D1221" s="3" t="str">
        <f>TEXT(SalesDataTable[[#This Row],[Order Date]],"MMM")</f>
        <v>Jun</v>
      </c>
      <c r="E1221" s="15">
        <f>MONTH(SalesDataTable[[#This Row],[Order Date]])</f>
        <v>6</v>
      </c>
      <c r="F1221" s="12">
        <f>YEAR(SalesDataTable[[#This Row],[Order Date]])</f>
        <v>2026</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05">
      <c r="A1222" s="2">
        <v>708</v>
      </c>
      <c r="B1222" s="3">
        <v>46201</v>
      </c>
      <c r="C1222" s="12" t="str">
        <f>"Q"&amp; ROUNDUP(MONTH(SalesDataTable[[#This Row],[Order Date]])/3,0)</f>
        <v>Q2</v>
      </c>
      <c r="D1222" s="3" t="str">
        <f>TEXT(SalesDataTable[[#This Row],[Order Date]],"MMM")</f>
        <v>Jun</v>
      </c>
      <c r="E1222" s="15">
        <f>MONTH(SalesDataTable[[#This Row],[Order Date]])</f>
        <v>6</v>
      </c>
      <c r="F1222" s="12">
        <f>YEAR(SalesDataTable[[#This Row],[Order Date]])</f>
        <v>2026</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05">
      <c r="A1223" s="2">
        <v>886</v>
      </c>
      <c r="B1223" s="3">
        <v>46201</v>
      </c>
      <c r="C1223" s="12" t="str">
        <f>"Q"&amp; ROUNDUP(MONTH(SalesDataTable[[#This Row],[Order Date]])/3,0)</f>
        <v>Q2</v>
      </c>
      <c r="D1223" s="3" t="str">
        <f>TEXT(SalesDataTable[[#This Row],[Order Date]],"MMM")</f>
        <v>Jun</v>
      </c>
      <c r="E1223" s="15">
        <f>MONTH(SalesDataTable[[#This Row],[Order Date]])</f>
        <v>6</v>
      </c>
      <c r="F1223" s="12">
        <f>YEAR(SalesDataTable[[#This Row],[Order Date]])</f>
        <v>2026</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05">
      <c r="A1224" s="2">
        <v>944</v>
      </c>
      <c r="B1224" s="3">
        <v>46201</v>
      </c>
      <c r="C1224" s="12" t="str">
        <f>"Q"&amp; ROUNDUP(MONTH(SalesDataTable[[#This Row],[Order Date]])/3,0)</f>
        <v>Q2</v>
      </c>
      <c r="D1224" s="3" t="str">
        <f>TEXT(SalesDataTable[[#This Row],[Order Date]],"MMM")</f>
        <v>Jun</v>
      </c>
      <c r="E1224" s="15">
        <f>MONTH(SalesDataTable[[#This Row],[Order Date]])</f>
        <v>6</v>
      </c>
      <c r="F1224" s="12">
        <f>YEAR(SalesDataTable[[#This Row],[Order Date]])</f>
        <v>2026</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05">
      <c r="A1225" s="2">
        <v>1050</v>
      </c>
      <c r="B1225" s="3">
        <v>46201</v>
      </c>
      <c r="C1225" s="12" t="str">
        <f>"Q"&amp; ROUNDUP(MONTH(SalesDataTable[[#This Row],[Order Date]])/3,0)</f>
        <v>Q2</v>
      </c>
      <c r="D1225" s="3" t="str">
        <f>TEXT(SalesDataTable[[#This Row],[Order Date]],"MMM")</f>
        <v>Jun</v>
      </c>
      <c r="E1225" s="15">
        <f>MONTH(SalesDataTable[[#This Row],[Order Date]])</f>
        <v>6</v>
      </c>
      <c r="F1225" s="12">
        <f>YEAR(SalesDataTable[[#This Row],[Order Date]])</f>
        <v>2026</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05">
      <c r="A1226" s="2">
        <v>1677</v>
      </c>
      <c r="B1226" s="3">
        <v>46201</v>
      </c>
      <c r="C1226" s="12" t="str">
        <f>"Q"&amp; ROUNDUP(MONTH(SalesDataTable[[#This Row],[Order Date]])/3,0)</f>
        <v>Q2</v>
      </c>
      <c r="D1226" s="3" t="str">
        <f>TEXT(SalesDataTable[[#This Row],[Order Date]],"MMM")</f>
        <v>Jun</v>
      </c>
      <c r="E1226" s="15">
        <f>MONTH(SalesDataTable[[#This Row],[Order Date]])</f>
        <v>6</v>
      </c>
      <c r="F1226" s="12">
        <f>YEAR(SalesDataTable[[#This Row],[Order Date]])</f>
        <v>2026</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05">
      <c r="A1227" s="2">
        <v>2109</v>
      </c>
      <c r="B1227" s="3">
        <v>46201</v>
      </c>
      <c r="C1227" s="12" t="str">
        <f>"Q"&amp; ROUNDUP(MONTH(SalesDataTable[[#This Row],[Order Date]])/3,0)</f>
        <v>Q2</v>
      </c>
      <c r="D1227" s="3" t="str">
        <f>TEXT(SalesDataTable[[#This Row],[Order Date]],"MMM")</f>
        <v>Jun</v>
      </c>
      <c r="E1227" s="15">
        <f>MONTH(SalesDataTable[[#This Row],[Order Date]])</f>
        <v>6</v>
      </c>
      <c r="F1227" s="12">
        <f>YEAR(SalesDataTable[[#This Row],[Order Date]])</f>
        <v>2026</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05">
      <c r="A1228" s="2">
        <v>3688</v>
      </c>
      <c r="B1228" s="3">
        <v>46201</v>
      </c>
      <c r="C1228" s="12" t="str">
        <f>"Q"&amp; ROUNDUP(MONTH(SalesDataTable[[#This Row],[Order Date]])/3,0)</f>
        <v>Q2</v>
      </c>
      <c r="D1228" s="3" t="str">
        <f>TEXT(SalesDataTable[[#This Row],[Order Date]],"MMM")</f>
        <v>Jun</v>
      </c>
      <c r="E1228" s="15">
        <f>MONTH(SalesDataTable[[#This Row],[Order Date]])</f>
        <v>6</v>
      </c>
      <c r="F1228" s="12">
        <f>YEAR(SalesDataTable[[#This Row],[Order Date]])</f>
        <v>2026</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05">
      <c r="A1229" s="2">
        <v>521</v>
      </c>
      <c r="B1229" s="3">
        <v>46202</v>
      </c>
      <c r="C1229" s="12" t="str">
        <f>"Q"&amp; ROUNDUP(MONTH(SalesDataTable[[#This Row],[Order Date]])/3,0)</f>
        <v>Q2</v>
      </c>
      <c r="D1229" s="3" t="str">
        <f>TEXT(SalesDataTable[[#This Row],[Order Date]],"MMM")</f>
        <v>Jun</v>
      </c>
      <c r="E1229" s="15">
        <f>MONTH(SalesDataTable[[#This Row],[Order Date]])</f>
        <v>6</v>
      </c>
      <c r="F1229" s="12">
        <f>YEAR(SalesDataTable[[#This Row],[Order Date]])</f>
        <v>2026</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05">
      <c r="A1230" s="2">
        <v>557</v>
      </c>
      <c r="B1230" s="3">
        <v>46202</v>
      </c>
      <c r="C1230" s="12" t="str">
        <f>"Q"&amp; ROUNDUP(MONTH(SalesDataTable[[#This Row],[Order Date]])/3,0)</f>
        <v>Q2</v>
      </c>
      <c r="D1230" s="3" t="str">
        <f>TEXT(SalesDataTable[[#This Row],[Order Date]],"MMM")</f>
        <v>Jun</v>
      </c>
      <c r="E1230" s="15">
        <f>MONTH(SalesDataTable[[#This Row],[Order Date]])</f>
        <v>6</v>
      </c>
      <c r="F1230" s="12">
        <f>YEAR(SalesDataTable[[#This Row],[Order Date]])</f>
        <v>2026</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05">
      <c r="A1231" s="2">
        <v>929</v>
      </c>
      <c r="B1231" s="3">
        <v>46202</v>
      </c>
      <c r="C1231" s="12" t="str">
        <f>"Q"&amp; ROUNDUP(MONTH(SalesDataTable[[#This Row],[Order Date]])/3,0)</f>
        <v>Q2</v>
      </c>
      <c r="D1231" s="3" t="str">
        <f>TEXT(SalesDataTable[[#This Row],[Order Date]],"MMM")</f>
        <v>Jun</v>
      </c>
      <c r="E1231" s="15">
        <f>MONTH(SalesDataTable[[#This Row],[Order Date]])</f>
        <v>6</v>
      </c>
      <c r="F1231" s="12">
        <f>YEAR(SalesDataTable[[#This Row],[Order Date]])</f>
        <v>2026</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05">
      <c r="A1232" s="2">
        <v>1089</v>
      </c>
      <c r="B1232" s="3">
        <v>46202</v>
      </c>
      <c r="C1232" s="12" t="str">
        <f>"Q"&amp; ROUNDUP(MONTH(SalesDataTable[[#This Row],[Order Date]])/3,0)</f>
        <v>Q2</v>
      </c>
      <c r="D1232" s="3" t="str">
        <f>TEXT(SalesDataTable[[#This Row],[Order Date]],"MMM")</f>
        <v>Jun</v>
      </c>
      <c r="E1232" s="15">
        <f>MONTH(SalesDataTable[[#This Row],[Order Date]])</f>
        <v>6</v>
      </c>
      <c r="F1232" s="12">
        <f>YEAR(SalesDataTable[[#This Row],[Order Date]])</f>
        <v>2026</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05">
      <c r="A1233" s="2">
        <v>1655</v>
      </c>
      <c r="B1233" s="3">
        <v>46202</v>
      </c>
      <c r="C1233" s="12" t="str">
        <f>"Q"&amp; ROUNDUP(MONTH(SalesDataTable[[#This Row],[Order Date]])/3,0)</f>
        <v>Q2</v>
      </c>
      <c r="D1233" s="3" t="str">
        <f>TEXT(SalesDataTable[[#This Row],[Order Date]],"MMM")</f>
        <v>Jun</v>
      </c>
      <c r="E1233" s="15">
        <f>MONTH(SalesDataTable[[#This Row],[Order Date]])</f>
        <v>6</v>
      </c>
      <c r="F1233" s="12">
        <f>YEAR(SalesDataTable[[#This Row],[Order Date]])</f>
        <v>2026</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05">
      <c r="A1234" s="2">
        <v>1897</v>
      </c>
      <c r="B1234" s="3">
        <v>46202</v>
      </c>
      <c r="C1234" s="12" t="str">
        <f>"Q"&amp; ROUNDUP(MONTH(SalesDataTable[[#This Row],[Order Date]])/3,0)</f>
        <v>Q2</v>
      </c>
      <c r="D1234" s="3" t="str">
        <f>TEXT(SalesDataTable[[#This Row],[Order Date]],"MMM")</f>
        <v>Jun</v>
      </c>
      <c r="E1234" s="15">
        <f>MONTH(SalesDataTable[[#This Row],[Order Date]])</f>
        <v>6</v>
      </c>
      <c r="F1234" s="12">
        <f>YEAR(SalesDataTable[[#This Row],[Order Date]])</f>
        <v>2026</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05">
      <c r="A1235" s="2">
        <v>2417</v>
      </c>
      <c r="B1235" s="3">
        <v>46202</v>
      </c>
      <c r="C1235" s="12" t="str">
        <f>"Q"&amp; ROUNDUP(MONTH(SalesDataTable[[#This Row],[Order Date]])/3,0)</f>
        <v>Q2</v>
      </c>
      <c r="D1235" s="3" t="str">
        <f>TEXT(SalesDataTable[[#This Row],[Order Date]],"MMM")</f>
        <v>Jun</v>
      </c>
      <c r="E1235" s="15">
        <f>MONTH(SalesDataTable[[#This Row],[Order Date]])</f>
        <v>6</v>
      </c>
      <c r="F1235" s="12">
        <f>YEAR(SalesDataTable[[#This Row],[Order Date]])</f>
        <v>2026</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05">
      <c r="A1236" s="2">
        <v>3474</v>
      </c>
      <c r="B1236" s="3">
        <v>46202</v>
      </c>
      <c r="C1236" s="12" t="str">
        <f>"Q"&amp; ROUNDUP(MONTH(SalesDataTable[[#This Row],[Order Date]])/3,0)</f>
        <v>Q2</v>
      </c>
      <c r="D1236" s="3" t="str">
        <f>TEXT(SalesDataTable[[#This Row],[Order Date]],"MMM")</f>
        <v>Jun</v>
      </c>
      <c r="E1236" s="15">
        <f>MONTH(SalesDataTable[[#This Row],[Order Date]])</f>
        <v>6</v>
      </c>
      <c r="F1236" s="12">
        <f>YEAR(SalesDataTable[[#This Row],[Order Date]])</f>
        <v>2026</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05">
      <c r="A1237" s="2">
        <v>4079</v>
      </c>
      <c r="B1237" s="3">
        <v>46202</v>
      </c>
      <c r="C1237" s="12" t="str">
        <f>"Q"&amp; ROUNDUP(MONTH(SalesDataTable[[#This Row],[Order Date]])/3,0)</f>
        <v>Q2</v>
      </c>
      <c r="D1237" s="3" t="str">
        <f>TEXT(SalesDataTable[[#This Row],[Order Date]],"MMM")</f>
        <v>Jun</v>
      </c>
      <c r="E1237" s="15">
        <f>MONTH(SalesDataTable[[#This Row],[Order Date]])</f>
        <v>6</v>
      </c>
      <c r="F1237" s="12">
        <f>YEAR(SalesDataTable[[#This Row],[Order Date]])</f>
        <v>2026</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05">
      <c r="A1238" s="2">
        <v>45</v>
      </c>
      <c r="B1238" s="3">
        <v>46203</v>
      </c>
      <c r="C1238" s="12" t="str">
        <f>"Q"&amp; ROUNDUP(MONTH(SalesDataTable[[#This Row],[Order Date]])/3,0)</f>
        <v>Q2</v>
      </c>
      <c r="D1238" s="3" t="str">
        <f>TEXT(SalesDataTable[[#This Row],[Order Date]],"MMM")</f>
        <v>Jun</v>
      </c>
      <c r="E1238" s="15">
        <f>MONTH(SalesDataTable[[#This Row],[Order Date]])</f>
        <v>6</v>
      </c>
      <c r="F1238" s="12">
        <f>YEAR(SalesDataTable[[#This Row],[Order Date]])</f>
        <v>2026</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05">
      <c r="A1239" s="2">
        <v>2895</v>
      </c>
      <c r="B1239" s="3">
        <v>46203</v>
      </c>
      <c r="C1239" s="12" t="str">
        <f>"Q"&amp; ROUNDUP(MONTH(SalesDataTable[[#This Row],[Order Date]])/3,0)</f>
        <v>Q2</v>
      </c>
      <c r="D1239" s="3" t="str">
        <f>TEXT(SalesDataTable[[#This Row],[Order Date]],"MMM")</f>
        <v>Jun</v>
      </c>
      <c r="E1239" s="15">
        <f>MONTH(SalesDataTable[[#This Row],[Order Date]])</f>
        <v>6</v>
      </c>
      <c r="F1239" s="12">
        <f>YEAR(SalesDataTable[[#This Row],[Order Date]])</f>
        <v>2026</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05">
      <c r="A1240" s="2">
        <v>5158</v>
      </c>
      <c r="B1240" s="3">
        <v>46203</v>
      </c>
      <c r="C1240" s="12" t="str">
        <f>"Q"&amp; ROUNDUP(MONTH(SalesDataTable[[#This Row],[Order Date]])/3,0)</f>
        <v>Q2</v>
      </c>
      <c r="D1240" s="3" t="str">
        <f>TEXT(SalesDataTable[[#This Row],[Order Date]],"MMM")</f>
        <v>Jun</v>
      </c>
      <c r="E1240" s="15">
        <f>MONTH(SalesDataTable[[#This Row],[Order Date]])</f>
        <v>6</v>
      </c>
      <c r="F1240" s="12">
        <f>YEAR(SalesDataTable[[#This Row],[Order Date]])</f>
        <v>2026</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05">
      <c r="A1241" s="2">
        <v>1217</v>
      </c>
      <c r="B1241" s="3">
        <v>46204</v>
      </c>
      <c r="C1241" s="12" t="str">
        <f>"Q"&amp; ROUNDUP(MONTH(SalesDataTable[[#This Row],[Order Date]])/3,0)</f>
        <v>Q3</v>
      </c>
      <c r="D1241" s="3" t="str">
        <f>TEXT(SalesDataTable[[#This Row],[Order Date]],"MMM")</f>
        <v>Jul</v>
      </c>
      <c r="E1241" s="15">
        <f>MONTH(SalesDataTable[[#This Row],[Order Date]])</f>
        <v>7</v>
      </c>
      <c r="F1241" s="12">
        <f>YEAR(SalesDataTable[[#This Row],[Order Date]])</f>
        <v>2026</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05">
      <c r="A1242" s="2">
        <v>2249</v>
      </c>
      <c r="B1242" s="3">
        <v>46204</v>
      </c>
      <c r="C1242" s="12" t="str">
        <f>"Q"&amp; ROUNDUP(MONTH(SalesDataTable[[#This Row],[Order Date]])/3,0)</f>
        <v>Q3</v>
      </c>
      <c r="D1242" s="3" t="str">
        <f>TEXT(SalesDataTable[[#This Row],[Order Date]],"MMM")</f>
        <v>Jul</v>
      </c>
      <c r="E1242" s="15">
        <f>MONTH(SalesDataTable[[#This Row],[Order Date]])</f>
        <v>7</v>
      </c>
      <c r="F1242" s="12">
        <f>YEAR(SalesDataTable[[#This Row],[Order Date]])</f>
        <v>2026</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05">
      <c r="A1243" s="2">
        <v>2650</v>
      </c>
      <c r="B1243" s="3">
        <v>46204</v>
      </c>
      <c r="C1243" s="12" t="str">
        <f>"Q"&amp; ROUNDUP(MONTH(SalesDataTable[[#This Row],[Order Date]])/3,0)</f>
        <v>Q3</v>
      </c>
      <c r="D1243" s="3" t="str">
        <f>TEXT(SalesDataTable[[#This Row],[Order Date]],"MMM")</f>
        <v>Jul</v>
      </c>
      <c r="E1243" s="15">
        <f>MONTH(SalesDataTable[[#This Row],[Order Date]])</f>
        <v>7</v>
      </c>
      <c r="F1243" s="12">
        <f>YEAR(SalesDataTable[[#This Row],[Order Date]])</f>
        <v>2026</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05">
      <c r="A1244" s="2">
        <v>3937</v>
      </c>
      <c r="B1244" s="3">
        <v>46204</v>
      </c>
      <c r="C1244" s="12" t="str">
        <f>"Q"&amp; ROUNDUP(MONTH(SalesDataTable[[#This Row],[Order Date]])/3,0)</f>
        <v>Q3</v>
      </c>
      <c r="D1244" s="3" t="str">
        <f>TEXT(SalesDataTable[[#This Row],[Order Date]],"MMM")</f>
        <v>Jul</v>
      </c>
      <c r="E1244" s="15">
        <f>MONTH(SalesDataTable[[#This Row],[Order Date]])</f>
        <v>7</v>
      </c>
      <c r="F1244" s="12">
        <f>YEAR(SalesDataTable[[#This Row],[Order Date]])</f>
        <v>2026</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05">
      <c r="A1245" s="2">
        <v>4122</v>
      </c>
      <c r="B1245" s="3">
        <v>46204</v>
      </c>
      <c r="C1245" s="12" t="str">
        <f>"Q"&amp; ROUNDUP(MONTH(SalesDataTable[[#This Row],[Order Date]])/3,0)</f>
        <v>Q3</v>
      </c>
      <c r="D1245" s="3" t="str">
        <f>TEXT(SalesDataTable[[#This Row],[Order Date]],"MMM")</f>
        <v>Jul</v>
      </c>
      <c r="E1245" s="15">
        <f>MONTH(SalesDataTable[[#This Row],[Order Date]])</f>
        <v>7</v>
      </c>
      <c r="F1245" s="12">
        <f>YEAR(SalesDataTable[[#This Row],[Order Date]])</f>
        <v>2026</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05">
      <c r="A1246" s="2">
        <v>4589</v>
      </c>
      <c r="B1246" s="3">
        <v>46204</v>
      </c>
      <c r="C1246" s="12" t="str">
        <f>"Q"&amp; ROUNDUP(MONTH(SalesDataTable[[#This Row],[Order Date]])/3,0)</f>
        <v>Q3</v>
      </c>
      <c r="D1246" s="3" t="str">
        <f>TEXT(SalesDataTable[[#This Row],[Order Date]],"MMM")</f>
        <v>Jul</v>
      </c>
      <c r="E1246" s="15">
        <f>MONTH(SalesDataTable[[#This Row],[Order Date]])</f>
        <v>7</v>
      </c>
      <c r="F1246" s="12">
        <f>YEAR(SalesDataTable[[#This Row],[Order Date]])</f>
        <v>2026</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05">
      <c r="A1247" s="2">
        <v>4873</v>
      </c>
      <c r="B1247" s="3">
        <v>46204</v>
      </c>
      <c r="C1247" s="12" t="str">
        <f>"Q"&amp; ROUNDUP(MONTH(SalesDataTable[[#This Row],[Order Date]])/3,0)</f>
        <v>Q3</v>
      </c>
      <c r="D1247" s="3" t="str">
        <f>TEXT(SalesDataTable[[#This Row],[Order Date]],"MMM")</f>
        <v>Jul</v>
      </c>
      <c r="E1247" s="15">
        <f>MONTH(SalesDataTable[[#This Row],[Order Date]])</f>
        <v>7</v>
      </c>
      <c r="F1247" s="12">
        <f>YEAR(SalesDataTable[[#This Row],[Order Date]])</f>
        <v>2026</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05">
      <c r="A1248" s="2">
        <v>729</v>
      </c>
      <c r="B1248" s="3">
        <v>46205</v>
      </c>
      <c r="C1248" s="12" t="str">
        <f>"Q"&amp; ROUNDUP(MONTH(SalesDataTable[[#This Row],[Order Date]])/3,0)</f>
        <v>Q3</v>
      </c>
      <c r="D1248" s="3" t="str">
        <f>TEXT(SalesDataTable[[#This Row],[Order Date]],"MMM")</f>
        <v>Jul</v>
      </c>
      <c r="E1248" s="15">
        <f>MONTH(SalesDataTable[[#This Row],[Order Date]])</f>
        <v>7</v>
      </c>
      <c r="F1248" s="12">
        <f>YEAR(SalesDataTable[[#This Row],[Order Date]])</f>
        <v>2026</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05">
      <c r="A1249" s="2">
        <v>906</v>
      </c>
      <c r="B1249" s="3">
        <v>46205</v>
      </c>
      <c r="C1249" s="12" t="str">
        <f>"Q"&amp; ROUNDUP(MONTH(SalesDataTable[[#This Row],[Order Date]])/3,0)</f>
        <v>Q3</v>
      </c>
      <c r="D1249" s="3" t="str">
        <f>TEXT(SalesDataTable[[#This Row],[Order Date]],"MMM")</f>
        <v>Jul</v>
      </c>
      <c r="E1249" s="15">
        <f>MONTH(SalesDataTable[[#This Row],[Order Date]])</f>
        <v>7</v>
      </c>
      <c r="F1249" s="12">
        <f>YEAR(SalesDataTable[[#This Row],[Order Date]])</f>
        <v>2026</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05">
      <c r="A1250" s="2">
        <v>1531</v>
      </c>
      <c r="B1250" s="3">
        <v>46205</v>
      </c>
      <c r="C1250" s="12" t="str">
        <f>"Q"&amp; ROUNDUP(MONTH(SalesDataTable[[#This Row],[Order Date]])/3,0)</f>
        <v>Q3</v>
      </c>
      <c r="D1250" s="3" t="str">
        <f>TEXT(SalesDataTable[[#This Row],[Order Date]],"MMM")</f>
        <v>Jul</v>
      </c>
      <c r="E1250" s="15">
        <f>MONTH(SalesDataTable[[#This Row],[Order Date]])</f>
        <v>7</v>
      </c>
      <c r="F1250" s="12">
        <f>YEAR(SalesDataTable[[#This Row],[Order Date]])</f>
        <v>2026</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05">
      <c r="A1251" s="2">
        <v>1683</v>
      </c>
      <c r="B1251" s="3">
        <v>46205</v>
      </c>
      <c r="C1251" s="12" t="str">
        <f>"Q"&amp; ROUNDUP(MONTH(SalesDataTable[[#This Row],[Order Date]])/3,0)</f>
        <v>Q3</v>
      </c>
      <c r="D1251" s="3" t="str">
        <f>TEXT(SalesDataTable[[#This Row],[Order Date]],"MMM")</f>
        <v>Jul</v>
      </c>
      <c r="E1251" s="15">
        <f>MONTH(SalesDataTable[[#This Row],[Order Date]])</f>
        <v>7</v>
      </c>
      <c r="F1251" s="12">
        <f>YEAR(SalesDataTable[[#This Row],[Order Date]])</f>
        <v>2026</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05">
      <c r="A1252" s="2">
        <v>2363</v>
      </c>
      <c r="B1252" s="3">
        <v>46205</v>
      </c>
      <c r="C1252" s="12" t="str">
        <f>"Q"&amp; ROUNDUP(MONTH(SalesDataTable[[#This Row],[Order Date]])/3,0)</f>
        <v>Q3</v>
      </c>
      <c r="D1252" s="3" t="str">
        <f>TEXT(SalesDataTable[[#This Row],[Order Date]],"MMM")</f>
        <v>Jul</v>
      </c>
      <c r="E1252" s="15">
        <f>MONTH(SalesDataTable[[#This Row],[Order Date]])</f>
        <v>7</v>
      </c>
      <c r="F1252" s="12">
        <f>YEAR(SalesDataTable[[#This Row],[Order Date]])</f>
        <v>2026</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05">
      <c r="A1253" s="2">
        <v>3858</v>
      </c>
      <c r="B1253" s="3">
        <v>46205</v>
      </c>
      <c r="C1253" s="12" t="str">
        <f>"Q"&amp; ROUNDUP(MONTH(SalesDataTable[[#This Row],[Order Date]])/3,0)</f>
        <v>Q3</v>
      </c>
      <c r="D1253" s="3" t="str">
        <f>TEXT(SalesDataTable[[#This Row],[Order Date]],"MMM")</f>
        <v>Jul</v>
      </c>
      <c r="E1253" s="15">
        <f>MONTH(SalesDataTable[[#This Row],[Order Date]])</f>
        <v>7</v>
      </c>
      <c r="F1253" s="12">
        <f>YEAR(SalesDataTable[[#This Row],[Order Date]])</f>
        <v>2026</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05">
      <c r="A1254" s="2">
        <v>4233</v>
      </c>
      <c r="B1254" s="3">
        <v>46205</v>
      </c>
      <c r="C1254" s="12" t="str">
        <f>"Q"&amp; ROUNDUP(MONTH(SalesDataTable[[#This Row],[Order Date]])/3,0)</f>
        <v>Q3</v>
      </c>
      <c r="D1254" s="3" t="str">
        <f>TEXT(SalesDataTable[[#This Row],[Order Date]],"MMM")</f>
        <v>Jul</v>
      </c>
      <c r="E1254" s="15">
        <f>MONTH(SalesDataTable[[#This Row],[Order Date]])</f>
        <v>7</v>
      </c>
      <c r="F1254" s="12">
        <f>YEAR(SalesDataTable[[#This Row],[Order Date]])</f>
        <v>2026</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05">
      <c r="A1255" s="2">
        <v>5071</v>
      </c>
      <c r="B1255" s="3">
        <v>46205</v>
      </c>
      <c r="C1255" s="12" t="str">
        <f>"Q"&amp; ROUNDUP(MONTH(SalesDataTable[[#This Row],[Order Date]])/3,0)</f>
        <v>Q3</v>
      </c>
      <c r="D1255" s="3" t="str">
        <f>TEXT(SalesDataTable[[#This Row],[Order Date]],"MMM")</f>
        <v>Jul</v>
      </c>
      <c r="E1255" s="15">
        <f>MONTH(SalesDataTable[[#This Row],[Order Date]])</f>
        <v>7</v>
      </c>
      <c r="F1255" s="12">
        <f>YEAR(SalesDataTable[[#This Row],[Order Date]])</f>
        <v>2026</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05">
      <c r="A1256" s="2">
        <v>5174</v>
      </c>
      <c r="B1256" s="3">
        <v>46205</v>
      </c>
      <c r="C1256" s="12" t="str">
        <f>"Q"&amp; ROUNDUP(MONTH(SalesDataTable[[#This Row],[Order Date]])/3,0)</f>
        <v>Q3</v>
      </c>
      <c r="D1256" s="3" t="str">
        <f>TEXT(SalesDataTable[[#This Row],[Order Date]],"MMM")</f>
        <v>Jul</v>
      </c>
      <c r="E1256" s="15">
        <f>MONTH(SalesDataTable[[#This Row],[Order Date]])</f>
        <v>7</v>
      </c>
      <c r="F1256" s="12">
        <f>YEAR(SalesDataTable[[#This Row],[Order Date]])</f>
        <v>2026</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05">
      <c r="A1257" s="2">
        <v>727</v>
      </c>
      <c r="B1257" s="3">
        <v>46206</v>
      </c>
      <c r="C1257" s="12" t="str">
        <f>"Q"&amp; ROUNDUP(MONTH(SalesDataTable[[#This Row],[Order Date]])/3,0)</f>
        <v>Q3</v>
      </c>
      <c r="D1257" s="3" t="str">
        <f>TEXT(SalesDataTable[[#This Row],[Order Date]],"MMM")</f>
        <v>Jul</v>
      </c>
      <c r="E1257" s="15">
        <f>MONTH(SalesDataTable[[#This Row],[Order Date]])</f>
        <v>7</v>
      </c>
      <c r="F1257" s="12">
        <f>YEAR(SalesDataTable[[#This Row],[Order Date]])</f>
        <v>2026</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05">
      <c r="A1258" s="2">
        <v>1546</v>
      </c>
      <c r="B1258" s="3">
        <v>46206</v>
      </c>
      <c r="C1258" s="12" t="str">
        <f>"Q"&amp; ROUNDUP(MONTH(SalesDataTable[[#This Row],[Order Date]])/3,0)</f>
        <v>Q3</v>
      </c>
      <c r="D1258" s="3" t="str">
        <f>TEXT(SalesDataTable[[#This Row],[Order Date]],"MMM")</f>
        <v>Jul</v>
      </c>
      <c r="E1258" s="15">
        <f>MONTH(SalesDataTable[[#This Row],[Order Date]])</f>
        <v>7</v>
      </c>
      <c r="F1258" s="12">
        <f>YEAR(SalesDataTable[[#This Row],[Order Date]])</f>
        <v>2026</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05">
      <c r="A1259" s="2">
        <v>3610</v>
      </c>
      <c r="B1259" s="3">
        <v>46206</v>
      </c>
      <c r="C1259" s="12" t="str">
        <f>"Q"&amp; ROUNDUP(MONTH(SalesDataTable[[#This Row],[Order Date]])/3,0)</f>
        <v>Q3</v>
      </c>
      <c r="D1259" s="3" t="str">
        <f>TEXT(SalesDataTable[[#This Row],[Order Date]],"MMM")</f>
        <v>Jul</v>
      </c>
      <c r="E1259" s="15">
        <f>MONTH(SalesDataTable[[#This Row],[Order Date]])</f>
        <v>7</v>
      </c>
      <c r="F1259" s="12">
        <f>YEAR(SalesDataTable[[#This Row],[Order Date]])</f>
        <v>2026</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05">
      <c r="A1260" s="2">
        <v>3931</v>
      </c>
      <c r="B1260" s="3">
        <v>46206</v>
      </c>
      <c r="C1260" s="12" t="str">
        <f>"Q"&amp; ROUNDUP(MONTH(SalesDataTable[[#This Row],[Order Date]])/3,0)</f>
        <v>Q3</v>
      </c>
      <c r="D1260" s="3" t="str">
        <f>TEXT(SalesDataTable[[#This Row],[Order Date]],"MMM")</f>
        <v>Jul</v>
      </c>
      <c r="E1260" s="15">
        <f>MONTH(SalesDataTable[[#This Row],[Order Date]])</f>
        <v>7</v>
      </c>
      <c r="F1260" s="12">
        <f>YEAR(SalesDataTable[[#This Row],[Order Date]])</f>
        <v>2026</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05">
      <c r="A1261" s="2">
        <v>3942</v>
      </c>
      <c r="B1261" s="3">
        <v>46206</v>
      </c>
      <c r="C1261" s="12" t="str">
        <f>"Q"&amp; ROUNDUP(MONTH(SalesDataTable[[#This Row],[Order Date]])/3,0)</f>
        <v>Q3</v>
      </c>
      <c r="D1261" s="3" t="str">
        <f>TEXT(SalesDataTable[[#This Row],[Order Date]],"MMM")</f>
        <v>Jul</v>
      </c>
      <c r="E1261" s="15">
        <f>MONTH(SalesDataTable[[#This Row],[Order Date]])</f>
        <v>7</v>
      </c>
      <c r="F1261" s="12">
        <f>YEAR(SalesDataTable[[#This Row],[Order Date]])</f>
        <v>2026</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05">
      <c r="A1262" s="2">
        <v>4165</v>
      </c>
      <c r="B1262" s="3">
        <v>46206</v>
      </c>
      <c r="C1262" s="12" t="str">
        <f>"Q"&amp; ROUNDUP(MONTH(SalesDataTable[[#This Row],[Order Date]])/3,0)</f>
        <v>Q3</v>
      </c>
      <c r="D1262" s="3" t="str">
        <f>TEXT(SalesDataTable[[#This Row],[Order Date]],"MMM")</f>
        <v>Jul</v>
      </c>
      <c r="E1262" s="15">
        <f>MONTH(SalesDataTable[[#This Row],[Order Date]])</f>
        <v>7</v>
      </c>
      <c r="F1262" s="12">
        <f>YEAR(SalesDataTable[[#This Row],[Order Date]])</f>
        <v>2026</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05">
      <c r="A1263" s="2">
        <v>1149</v>
      </c>
      <c r="B1263" s="3">
        <v>46207</v>
      </c>
      <c r="C1263" s="12" t="str">
        <f>"Q"&amp; ROUNDUP(MONTH(SalesDataTable[[#This Row],[Order Date]])/3,0)</f>
        <v>Q3</v>
      </c>
      <c r="D1263" s="3" t="str">
        <f>TEXT(SalesDataTable[[#This Row],[Order Date]],"MMM")</f>
        <v>Jul</v>
      </c>
      <c r="E1263" s="15">
        <f>MONTH(SalesDataTable[[#This Row],[Order Date]])</f>
        <v>7</v>
      </c>
      <c r="F1263" s="12">
        <f>YEAR(SalesDataTable[[#This Row],[Order Date]])</f>
        <v>2026</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05">
      <c r="A1264" s="2">
        <v>1310</v>
      </c>
      <c r="B1264" s="3">
        <v>46207</v>
      </c>
      <c r="C1264" s="12" t="str">
        <f>"Q"&amp; ROUNDUP(MONTH(SalesDataTable[[#This Row],[Order Date]])/3,0)</f>
        <v>Q3</v>
      </c>
      <c r="D1264" s="3" t="str">
        <f>TEXT(SalesDataTable[[#This Row],[Order Date]],"MMM")</f>
        <v>Jul</v>
      </c>
      <c r="E1264" s="15">
        <f>MONTH(SalesDataTable[[#This Row],[Order Date]])</f>
        <v>7</v>
      </c>
      <c r="F1264" s="12">
        <f>YEAR(SalesDataTable[[#This Row],[Order Date]])</f>
        <v>2026</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05">
      <c r="A1265" s="2">
        <v>2352</v>
      </c>
      <c r="B1265" s="3">
        <v>46207</v>
      </c>
      <c r="C1265" s="12" t="str">
        <f>"Q"&amp; ROUNDUP(MONTH(SalesDataTable[[#This Row],[Order Date]])/3,0)</f>
        <v>Q3</v>
      </c>
      <c r="D1265" s="3" t="str">
        <f>TEXT(SalesDataTable[[#This Row],[Order Date]],"MMM")</f>
        <v>Jul</v>
      </c>
      <c r="E1265" s="15">
        <f>MONTH(SalesDataTable[[#This Row],[Order Date]])</f>
        <v>7</v>
      </c>
      <c r="F1265" s="12">
        <f>YEAR(SalesDataTable[[#This Row],[Order Date]])</f>
        <v>2026</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05">
      <c r="A1266" s="2">
        <v>2547</v>
      </c>
      <c r="B1266" s="3">
        <v>46207</v>
      </c>
      <c r="C1266" s="12" t="str">
        <f>"Q"&amp; ROUNDUP(MONTH(SalesDataTable[[#This Row],[Order Date]])/3,0)</f>
        <v>Q3</v>
      </c>
      <c r="D1266" s="3" t="str">
        <f>TEXT(SalesDataTable[[#This Row],[Order Date]],"MMM")</f>
        <v>Jul</v>
      </c>
      <c r="E1266" s="15">
        <f>MONTH(SalesDataTable[[#This Row],[Order Date]])</f>
        <v>7</v>
      </c>
      <c r="F1266" s="12">
        <f>YEAR(SalesDataTable[[#This Row],[Order Date]])</f>
        <v>2026</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05">
      <c r="A1267" s="2">
        <v>2720</v>
      </c>
      <c r="B1267" s="3">
        <v>46207</v>
      </c>
      <c r="C1267" s="12" t="str">
        <f>"Q"&amp; ROUNDUP(MONTH(SalesDataTable[[#This Row],[Order Date]])/3,0)</f>
        <v>Q3</v>
      </c>
      <c r="D1267" s="3" t="str">
        <f>TEXT(SalesDataTable[[#This Row],[Order Date]],"MMM")</f>
        <v>Jul</v>
      </c>
      <c r="E1267" s="15">
        <f>MONTH(SalesDataTable[[#This Row],[Order Date]])</f>
        <v>7</v>
      </c>
      <c r="F1267" s="12">
        <f>YEAR(SalesDataTable[[#This Row],[Order Date]])</f>
        <v>2026</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05">
      <c r="A1268" s="2">
        <v>3591</v>
      </c>
      <c r="B1268" s="3">
        <v>46207</v>
      </c>
      <c r="C1268" s="12" t="str">
        <f>"Q"&amp; ROUNDUP(MONTH(SalesDataTable[[#This Row],[Order Date]])/3,0)</f>
        <v>Q3</v>
      </c>
      <c r="D1268" s="3" t="str">
        <f>TEXT(SalesDataTable[[#This Row],[Order Date]],"MMM")</f>
        <v>Jul</v>
      </c>
      <c r="E1268" s="15">
        <f>MONTH(SalesDataTable[[#This Row],[Order Date]])</f>
        <v>7</v>
      </c>
      <c r="F1268" s="12">
        <f>YEAR(SalesDataTable[[#This Row],[Order Date]])</f>
        <v>2026</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05">
      <c r="A1269" s="2">
        <v>3819</v>
      </c>
      <c r="B1269" s="3">
        <v>46207</v>
      </c>
      <c r="C1269" s="12" t="str">
        <f>"Q"&amp; ROUNDUP(MONTH(SalesDataTable[[#This Row],[Order Date]])/3,0)</f>
        <v>Q3</v>
      </c>
      <c r="D1269" s="3" t="str">
        <f>TEXT(SalesDataTable[[#This Row],[Order Date]],"MMM")</f>
        <v>Jul</v>
      </c>
      <c r="E1269" s="15">
        <f>MONTH(SalesDataTable[[#This Row],[Order Date]])</f>
        <v>7</v>
      </c>
      <c r="F1269" s="12">
        <f>YEAR(SalesDataTable[[#This Row],[Order Date]])</f>
        <v>2026</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05">
      <c r="A1270" s="2">
        <v>4869</v>
      </c>
      <c r="B1270" s="3">
        <v>46207</v>
      </c>
      <c r="C1270" s="12" t="str">
        <f>"Q"&amp; ROUNDUP(MONTH(SalesDataTable[[#This Row],[Order Date]])/3,0)</f>
        <v>Q3</v>
      </c>
      <c r="D1270" s="3" t="str">
        <f>TEXT(SalesDataTable[[#This Row],[Order Date]],"MMM")</f>
        <v>Jul</v>
      </c>
      <c r="E1270" s="15">
        <f>MONTH(SalesDataTable[[#This Row],[Order Date]])</f>
        <v>7</v>
      </c>
      <c r="F1270" s="12">
        <f>YEAR(SalesDataTable[[#This Row],[Order Date]])</f>
        <v>2026</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05">
      <c r="A1271" s="2">
        <v>4940</v>
      </c>
      <c r="B1271" s="3">
        <v>46207</v>
      </c>
      <c r="C1271" s="12" t="str">
        <f>"Q"&amp; ROUNDUP(MONTH(SalesDataTable[[#This Row],[Order Date]])/3,0)</f>
        <v>Q3</v>
      </c>
      <c r="D1271" s="3" t="str">
        <f>TEXT(SalesDataTable[[#This Row],[Order Date]],"MMM")</f>
        <v>Jul</v>
      </c>
      <c r="E1271" s="15">
        <f>MONTH(SalesDataTable[[#This Row],[Order Date]])</f>
        <v>7</v>
      </c>
      <c r="F1271" s="12">
        <f>YEAR(SalesDataTable[[#This Row],[Order Date]])</f>
        <v>2026</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05">
      <c r="A1272" s="2">
        <v>5164</v>
      </c>
      <c r="B1272" s="3">
        <v>46207</v>
      </c>
      <c r="C1272" s="12" t="str">
        <f>"Q"&amp; ROUNDUP(MONTH(SalesDataTable[[#This Row],[Order Date]])/3,0)</f>
        <v>Q3</v>
      </c>
      <c r="D1272" s="3" t="str">
        <f>TEXT(SalesDataTable[[#This Row],[Order Date]],"MMM")</f>
        <v>Jul</v>
      </c>
      <c r="E1272" s="15">
        <f>MONTH(SalesDataTable[[#This Row],[Order Date]])</f>
        <v>7</v>
      </c>
      <c r="F1272" s="12">
        <f>YEAR(SalesDataTable[[#This Row],[Order Date]])</f>
        <v>2026</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05">
      <c r="A1273" s="2">
        <v>659</v>
      </c>
      <c r="B1273" s="3">
        <v>46208</v>
      </c>
      <c r="C1273" s="12" t="str">
        <f>"Q"&amp; ROUNDUP(MONTH(SalesDataTable[[#This Row],[Order Date]])/3,0)</f>
        <v>Q3</v>
      </c>
      <c r="D1273" s="3" t="str">
        <f>TEXT(SalesDataTable[[#This Row],[Order Date]],"MMM")</f>
        <v>Jul</v>
      </c>
      <c r="E1273" s="15">
        <f>MONTH(SalesDataTable[[#This Row],[Order Date]])</f>
        <v>7</v>
      </c>
      <c r="F1273" s="12">
        <f>YEAR(SalesDataTable[[#This Row],[Order Date]])</f>
        <v>2026</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05">
      <c r="A1274" s="2">
        <v>969</v>
      </c>
      <c r="B1274" s="3">
        <v>46208</v>
      </c>
      <c r="C1274" s="12" t="str">
        <f>"Q"&amp; ROUNDUP(MONTH(SalesDataTable[[#This Row],[Order Date]])/3,0)</f>
        <v>Q3</v>
      </c>
      <c r="D1274" s="3" t="str">
        <f>TEXT(SalesDataTable[[#This Row],[Order Date]],"MMM")</f>
        <v>Jul</v>
      </c>
      <c r="E1274" s="15">
        <f>MONTH(SalesDataTable[[#This Row],[Order Date]])</f>
        <v>7</v>
      </c>
      <c r="F1274" s="12">
        <f>YEAR(SalesDataTable[[#This Row],[Order Date]])</f>
        <v>2026</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05">
      <c r="A1275" s="2">
        <v>1096</v>
      </c>
      <c r="B1275" s="3">
        <v>46208</v>
      </c>
      <c r="C1275" s="12" t="str">
        <f>"Q"&amp; ROUNDUP(MONTH(SalesDataTable[[#This Row],[Order Date]])/3,0)</f>
        <v>Q3</v>
      </c>
      <c r="D1275" s="3" t="str">
        <f>TEXT(SalesDataTable[[#This Row],[Order Date]],"MMM")</f>
        <v>Jul</v>
      </c>
      <c r="E1275" s="15">
        <f>MONTH(SalesDataTable[[#This Row],[Order Date]])</f>
        <v>7</v>
      </c>
      <c r="F1275" s="12">
        <f>YEAR(SalesDataTable[[#This Row],[Order Date]])</f>
        <v>2026</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05">
      <c r="A1276" s="2">
        <v>1440</v>
      </c>
      <c r="B1276" s="3">
        <v>46208</v>
      </c>
      <c r="C1276" s="12" t="str">
        <f>"Q"&amp; ROUNDUP(MONTH(SalesDataTable[[#This Row],[Order Date]])/3,0)</f>
        <v>Q3</v>
      </c>
      <c r="D1276" s="3" t="str">
        <f>TEXT(SalesDataTable[[#This Row],[Order Date]],"MMM")</f>
        <v>Jul</v>
      </c>
      <c r="E1276" s="15">
        <f>MONTH(SalesDataTable[[#This Row],[Order Date]])</f>
        <v>7</v>
      </c>
      <c r="F1276" s="12">
        <f>YEAR(SalesDataTable[[#This Row],[Order Date]])</f>
        <v>2026</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05">
      <c r="A1277" s="2">
        <v>2052</v>
      </c>
      <c r="B1277" s="3">
        <v>46208</v>
      </c>
      <c r="C1277" s="12" t="str">
        <f>"Q"&amp; ROUNDUP(MONTH(SalesDataTable[[#This Row],[Order Date]])/3,0)</f>
        <v>Q3</v>
      </c>
      <c r="D1277" s="3" t="str">
        <f>TEXT(SalesDataTable[[#This Row],[Order Date]],"MMM")</f>
        <v>Jul</v>
      </c>
      <c r="E1277" s="15">
        <f>MONTH(SalesDataTable[[#This Row],[Order Date]])</f>
        <v>7</v>
      </c>
      <c r="F1277" s="12">
        <f>YEAR(SalesDataTable[[#This Row],[Order Date]])</f>
        <v>2026</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05">
      <c r="A1278" s="2">
        <v>2096</v>
      </c>
      <c r="B1278" s="3">
        <v>46208</v>
      </c>
      <c r="C1278" s="12" t="str">
        <f>"Q"&amp; ROUNDUP(MONTH(SalesDataTable[[#This Row],[Order Date]])/3,0)</f>
        <v>Q3</v>
      </c>
      <c r="D1278" s="3" t="str">
        <f>TEXT(SalesDataTable[[#This Row],[Order Date]],"MMM")</f>
        <v>Jul</v>
      </c>
      <c r="E1278" s="15">
        <f>MONTH(SalesDataTable[[#This Row],[Order Date]])</f>
        <v>7</v>
      </c>
      <c r="F1278" s="12">
        <f>YEAR(SalesDataTable[[#This Row],[Order Date]])</f>
        <v>2026</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05">
      <c r="A1279" s="2">
        <v>2488</v>
      </c>
      <c r="B1279" s="3">
        <v>46208</v>
      </c>
      <c r="C1279" s="12" t="str">
        <f>"Q"&amp; ROUNDUP(MONTH(SalesDataTable[[#This Row],[Order Date]])/3,0)</f>
        <v>Q3</v>
      </c>
      <c r="D1279" s="3" t="str">
        <f>TEXT(SalesDataTable[[#This Row],[Order Date]],"MMM")</f>
        <v>Jul</v>
      </c>
      <c r="E1279" s="15">
        <f>MONTH(SalesDataTable[[#This Row],[Order Date]])</f>
        <v>7</v>
      </c>
      <c r="F1279" s="12">
        <f>YEAR(SalesDataTable[[#This Row],[Order Date]])</f>
        <v>2026</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05">
      <c r="A1280" s="2">
        <v>3220</v>
      </c>
      <c r="B1280" s="3">
        <v>46208</v>
      </c>
      <c r="C1280" s="12" t="str">
        <f>"Q"&amp; ROUNDUP(MONTH(SalesDataTable[[#This Row],[Order Date]])/3,0)</f>
        <v>Q3</v>
      </c>
      <c r="D1280" s="3" t="str">
        <f>TEXT(SalesDataTable[[#This Row],[Order Date]],"MMM")</f>
        <v>Jul</v>
      </c>
      <c r="E1280" s="15">
        <f>MONTH(SalesDataTable[[#This Row],[Order Date]])</f>
        <v>7</v>
      </c>
      <c r="F1280" s="12">
        <f>YEAR(SalesDataTable[[#This Row],[Order Date]])</f>
        <v>2026</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05">
      <c r="A1281" s="2">
        <v>3711</v>
      </c>
      <c r="B1281" s="3">
        <v>46208</v>
      </c>
      <c r="C1281" s="12" t="str">
        <f>"Q"&amp; ROUNDUP(MONTH(SalesDataTable[[#This Row],[Order Date]])/3,0)</f>
        <v>Q3</v>
      </c>
      <c r="D1281" s="3" t="str">
        <f>TEXT(SalesDataTable[[#This Row],[Order Date]],"MMM")</f>
        <v>Jul</v>
      </c>
      <c r="E1281" s="15">
        <f>MONTH(SalesDataTable[[#This Row],[Order Date]])</f>
        <v>7</v>
      </c>
      <c r="F1281" s="12">
        <f>YEAR(SalesDataTable[[#This Row],[Order Date]])</f>
        <v>2026</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05">
      <c r="A1282" s="2">
        <v>3823</v>
      </c>
      <c r="B1282" s="3">
        <v>46208</v>
      </c>
      <c r="C1282" s="12" t="str">
        <f>"Q"&amp; ROUNDUP(MONTH(SalesDataTable[[#This Row],[Order Date]])/3,0)</f>
        <v>Q3</v>
      </c>
      <c r="D1282" s="3" t="str">
        <f>TEXT(SalesDataTable[[#This Row],[Order Date]],"MMM")</f>
        <v>Jul</v>
      </c>
      <c r="E1282" s="15">
        <f>MONTH(SalesDataTable[[#This Row],[Order Date]])</f>
        <v>7</v>
      </c>
      <c r="F1282" s="12">
        <f>YEAR(SalesDataTable[[#This Row],[Order Date]])</f>
        <v>2026</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05">
      <c r="A1283" s="2">
        <v>4058</v>
      </c>
      <c r="B1283" s="3">
        <v>46208</v>
      </c>
      <c r="C1283" s="12" t="str">
        <f>"Q"&amp; ROUNDUP(MONTH(SalesDataTable[[#This Row],[Order Date]])/3,0)</f>
        <v>Q3</v>
      </c>
      <c r="D1283" s="3" t="str">
        <f>TEXT(SalesDataTable[[#This Row],[Order Date]],"MMM")</f>
        <v>Jul</v>
      </c>
      <c r="E1283" s="15">
        <f>MONTH(SalesDataTable[[#This Row],[Order Date]])</f>
        <v>7</v>
      </c>
      <c r="F1283" s="12">
        <f>YEAR(SalesDataTable[[#This Row],[Order Date]])</f>
        <v>2026</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05">
      <c r="A1284" s="2">
        <v>4126</v>
      </c>
      <c r="B1284" s="3">
        <v>46208</v>
      </c>
      <c r="C1284" s="12" t="str">
        <f>"Q"&amp; ROUNDUP(MONTH(SalesDataTable[[#This Row],[Order Date]])/3,0)</f>
        <v>Q3</v>
      </c>
      <c r="D1284" s="3" t="str">
        <f>TEXT(SalesDataTable[[#This Row],[Order Date]],"MMM")</f>
        <v>Jul</v>
      </c>
      <c r="E1284" s="15">
        <f>MONTH(SalesDataTable[[#This Row],[Order Date]])</f>
        <v>7</v>
      </c>
      <c r="F1284" s="12">
        <f>YEAR(SalesDataTable[[#This Row],[Order Date]])</f>
        <v>2026</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05">
      <c r="A1285" s="2">
        <v>5080</v>
      </c>
      <c r="B1285" s="3">
        <v>46208</v>
      </c>
      <c r="C1285" s="12" t="str">
        <f>"Q"&amp; ROUNDUP(MONTH(SalesDataTable[[#This Row],[Order Date]])/3,0)</f>
        <v>Q3</v>
      </c>
      <c r="D1285" s="3" t="str">
        <f>TEXT(SalesDataTable[[#This Row],[Order Date]],"MMM")</f>
        <v>Jul</v>
      </c>
      <c r="E1285" s="15">
        <f>MONTH(SalesDataTable[[#This Row],[Order Date]])</f>
        <v>7</v>
      </c>
      <c r="F1285" s="12">
        <f>YEAR(SalesDataTable[[#This Row],[Order Date]])</f>
        <v>2026</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05">
      <c r="A1286" s="2">
        <v>923</v>
      </c>
      <c r="B1286" s="3">
        <v>46209</v>
      </c>
      <c r="C1286" s="12" t="str">
        <f>"Q"&amp; ROUNDUP(MONTH(SalesDataTable[[#This Row],[Order Date]])/3,0)</f>
        <v>Q3</v>
      </c>
      <c r="D1286" s="3" t="str">
        <f>TEXT(SalesDataTable[[#This Row],[Order Date]],"MMM")</f>
        <v>Jul</v>
      </c>
      <c r="E1286" s="15">
        <f>MONTH(SalesDataTable[[#This Row],[Order Date]])</f>
        <v>7</v>
      </c>
      <c r="F1286" s="12">
        <f>YEAR(SalesDataTable[[#This Row],[Order Date]])</f>
        <v>2026</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05">
      <c r="A1287" s="2">
        <v>1549</v>
      </c>
      <c r="B1287" s="3">
        <v>46209</v>
      </c>
      <c r="C1287" s="12" t="str">
        <f>"Q"&amp; ROUNDUP(MONTH(SalesDataTable[[#This Row],[Order Date]])/3,0)</f>
        <v>Q3</v>
      </c>
      <c r="D1287" s="3" t="str">
        <f>TEXT(SalesDataTable[[#This Row],[Order Date]],"MMM")</f>
        <v>Jul</v>
      </c>
      <c r="E1287" s="15">
        <f>MONTH(SalesDataTable[[#This Row],[Order Date]])</f>
        <v>7</v>
      </c>
      <c r="F1287" s="12">
        <f>YEAR(SalesDataTable[[#This Row],[Order Date]])</f>
        <v>2026</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05">
      <c r="A1288" s="2">
        <v>1839</v>
      </c>
      <c r="B1288" s="3">
        <v>46209</v>
      </c>
      <c r="C1288" s="12" t="str">
        <f>"Q"&amp; ROUNDUP(MONTH(SalesDataTable[[#This Row],[Order Date]])/3,0)</f>
        <v>Q3</v>
      </c>
      <c r="D1288" s="3" t="str">
        <f>TEXT(SalesDataTable[[#This Row],[Order Date]],"MMM")</f>
        <v>Jul</v>
      </c>
      <c r="E1288" s="15">
        <f>MONTH(SalesDataTable[[#This Row],[Order Date]])</f>
        <v>7</v>
      </c>
      <c r="F1288" s="12">
        <f>YEAR(SalesDataTable[[#This Row],[Order Date]])</f>
        <v>2026</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05">
      <c r="A1289" s="2">
        <v>2053</v>
      </c>
      <c r="B1289" s="3">
        <v>46209</v>
      </c>
      <c r="C1289" s="12" t="str">
        <f>"Q"&amp; ROUNDUP(MONTH(SalesDataTable[[#This Row],[Order Date]])/3,0)</f>
        <v>Q3</v>
      </c>
      <c r="D1289" s="3" t="str">
        <f>TEXT(SalesDataTable[[#This Row],[Order Date]],"MMM")</f>
        <v>Jul</v>
      </c>
      <c r="E1289" s="15">
        <f>MONTH(SalesDataTable[[#This Row],[Order Date]])</f>
        <v>7</v>
      </c>
      <c r="F1289" s="12">
        <f>YEAR(SalesDataTable[[#This Row],[Order Date]])</f>
        <v>2026</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05">
      <c r="A1290" s="2">
        <v>2342</v>
      </c>
      <c r="B1290" s="3">
        <v>46209</v>
      </c>
      <c r="C1290" s="12" t="str">
        <f>"Q"&amp; ROUNDUP(MONTH(SalesDataTable[[#This Row],[Order Date]])/3,0)</f>
        <v>Q3</v>
      </c>
      <c r="D1290" s="3" t="str">
        <f>TEXT(SalesDataTable[[#This Row],[Order Date]],"MMM")</f>
        <v>Jul</v>
      </c>
      <c r="E1290" s="15">
        <f>MONTH(SalesDataTable[[#This Row],[Order Date]])</f>
        <v>7</v>
      </c>
      <c r="F1290" s="12">
        <f>YEAR(SalesDataTable[[#This Row],[Order Date]])</f>
        <v>2026</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05">
      <c r="A1291" s="2">
        <v>2465</v>
      </c>
      <c r="B1291" s="3">
        <v>46209</v>
      </c>
      <c r="C1291" s="12" t="str">
        <f>"Q"&amp; ROUNDUP(MONTH(SalesDataTable[[#This Row],[Order Date]])/3,0)</f>
        <v>Q3</v>
      </c>
      <c r="D1291" s="3" t="str">
        <f>TEXT(SalesDataTable[[#This Row],[Order Date]],"MMM")</f>
        <v>Jul</v>
      </c>
      <c r="E1291" s="15">
        <f>MONTH(SalesDataTable[[#This Row],[Order Date]])</f>
        <v>7</v>
      </c>
      <c r="F1291" s="12">
        <f>YEAR(SalesDataTable[[#This Row],[Order Date]])</f>
        <v>2026</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05">
      <c r="A1292" s="2">
        <v>3990</v>
      </c>
      <c r="B1292" s="3">
        <v>46209</v>
      </c>
      <c r="C1292" s="12" t="str">
        <f>"Q"&amp; ROUNDUP(MONTH(SalesDataTable[[#This Row],[Order Date]])/3,0)</f>
        <v>Q3</v>
      </c>
      <c r="D1292" s="3" t="str">
        <f>TEXT(SalesDataTable[[#This Row],[Order Date]],"MMM")</f>
        <v>Jul</v>
      </c>
      <c r="E1292" s="15">
        <f>MONTH(SalesDataTable[[#This Row],[Order Date]])</f>
        <v>7</v>
      </c>
      <c r="F1292" s="12">
        <f>YEAR(SalesDataTable[[#This Row],[Order Date]])</f>
        <v>2026</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05">
      <c r="A1293" s="2">
        <v>4370</v>
      </c>
      <c r="B1293" s="3">
        <v>46209</v>
      </c>
      <c r="C1293" s="12" t="str">
        <f>"Q"&amp; ROUNDUP(MONTH(SalesDataTable[[#This Row],[Order Date]])/3,0)</f>
        <v>Q3</v>
      </c>
      <c r="D1293" s="3" t="str">
        <f>TEXT(SalesDataTable[[#This Row],[Order Date]],"MMM")</f>
        <v>Jul</v>
      </c>
      <c r="E1293" s="15">
        <f>MONTH(SalesDataTable[[#This Row],[Order Date]])</f>
        <v>7</v>
      </c>
      <c r="F1293" s="12">
        <f>YEAR(SalesDataTable[[#This Row],[Order Date]])</f>
        <v>2026</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05">
      <c r="A1294" s="2">
        <v>4856</v>
      </c>
      <c r="B1294" s="3">
        <v>46209</v>
      </c>
      <c r="C1294" s="12" t="str">
        <f>"Q"&amp; ROUNDUP(MONTH(SalesDataTable[[#This Row],[Order Date]])/3,0)</f>
        <v>Q3</v>
      </c>
      <c r="D1294" s="3" t="str">
        <f>TEXT(SalesDataTable[[#This Row],[Order Date]],"MMM")</f>
        <v>Jul</v>
      </c>
      <c r="E1294" s="15">
        <f>MONTH(SalesDataTable[[#This Row],[Order Date]])</f>
        <v>7</v>
      </c>
      <c r="F1294" s="12">
        <f>YEAR(SalesDataTable[[#This Row],[Order Date]])</f>
        <v>2026</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05">
      <c r="A1295" s="2">
        <v>337</v>
      </c>
      <c r="B1295" s="3">
        <v>46210</v>
      </c>
      <c r="C1295" s="12" t="str">
        <f>"Q"&amp; ROUNDUP(MONTH(SalesDataTable[[#This Row],[Order Date]])/3,0)</f>
        <v>Q3</v>
      </c>
      <c r="D1295" s="3" t="str">
        <f>TEXT(SalesDataTable[[#This Row],[Order Date]],"MMM")</f>
        <v>Jul</v>
      </c>
      <c r="E1295" s="15">
        <f>MONTH(SalesDataTable[[#This Row],[Order Date]])</f>
        <v>7</v>
      </c>
      <c r="F1295" s="12">
        <f>YEAR(SalesDataTable[[#This Row],[Order Date]])</f>
        <v>2026</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05">
      <c r="A1296" s="2">
        <v>1001</v>
      </c>
      <c r="B1296" s="3">
        <v>46210</v>
      </c>
      <c r="C1296" s="12" t="str">
        <f>"Q"&amp; ROUNDUP(MONTH(SalesDataTable[[#This Row],[Order Date]])/3,0)</f>
        <v>Q3</v>
      </c>
      <c r="D1296" s="3" t="str">
        <f>TEXT(SalesDataTable[[#This Row],[Order Date]],"MMM")</f>
        <v>Jul</v>
      </c>
      <c r="E1296" s="15">
        <f>MONTH(SalesDataTable[[#This Row],[Order Date]])</f>
        <v>7</v>
      </c>
      <c r="F1296" s="12">
        <f>YEAR(SalesDataTable[[#This Row],[Order Date]])</f>
        <v>2026</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05">
      <c r="A1297" s="2">
        <v>2424</v>
      </c>
      <c r="B1297" s="3">
        <v>46210</v>
      </c>
      <c r="C1297" s="12" t="str">
        <f>"Q"&amp; ROUNDUP(MONTH(SalesDataTable[[#This Row],[Order Date]])/3,0)</f>
        <v>Q3</v>
      </c>
      <c r="D1297" s="3" t="str">
        <f>TEXT(SalesDataTable[[#This Row],[Order Date]],"MMM")</f>
        <v>Jul</v>
      </c>
      <c r="E1297" s="15">
        <f>MONTH(SalesDataTable[[#This Row],[Order Date]])</f>
        <v>7</v>
      </c>
      <c r="F1297" s="12">
        <f>YEAR(SalesDataTable[[#This Row],[Order Date]])</f>
        <v>2026</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05">
      <c r="A1298" s="2">
        <v>2751</v>
      </c>
      <c r="B1298" s="3">
        <v>46210</v>
      </c>
      <c r="C1298" s="12" t="str">
        <f>"Q"&amp; ROUNDUP(MONTH(SalesDataTable[[#This Row],[Order Date]])/3,0)</f>
        <v>Q3</v>
      </c>
      <c r="D1298" s="3" t="str">
        <f>TEXT(SalesDataTable[[#This Row],[Order Date]],"MMM")</f>
        <v>Jul</v>
      </c>
      <c r="E1298" s="15">
        <f>MONTH(SalesDataTable[[#This Row],[Order Date]])</f>
        <v>7</v>
      </c>
      <c r="F1298" s="12">
        <f>YEAR(SalesDataTable[[#This Row],[Order Date]])</f>
        <v>2026</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05">
      <c r="A1299" s="2">
        <v>375</v>
      </c>
      <c r="B1299" s="3">
        <v>46211</v>
      </c>
      <c r="C1299" s="12" t="str">
        <f>"Q"&amp; ROUNDUP(MONTH(SalesDataTable[[#This Row],[Order Date]])/3,0)</f>
        <v>Q3</v>
      </c>
      <c r="D1299" s="3" t="str">
        <f>TEXT(SalesDataTable[[#This Row],[Order Date]],"MMM")</f>
        <v>Jul</v>
      </c>
      <c r="E1299" s="15">
        <f>MONTH(SalesDataTable[[#This Row],[Order Date]])</f>
        <v>7</v>
      </c>
      <c r="F1299" s="12">
        <f>YEAR(SalesDataTable[[#This Row],[Order Date]])</f>
        <v>2026</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05">
      <c r="A1300" s="2">
        <v>650</v>
      </c>
      <c r="B1300" s="3">
        <v>46211</v>
      </c>
      <c r="C1300" s="12" t="str">
        <f>"Q"&amp; ROUNDUP(MONTH(SalesDataTable[[#This Row],[Order Date]])/3,0)</f>
        <v>Q3</v>
      </c>
      <c r="D1300" s="3" t="str">
        <f>TEXT(SalesDataTable[[#This Row],[Order Date]],"MMM")</f>
        <v>Jul</v>
      </c>
      <c r="E1300" s="15">
        <f>MONTH(SalesDataTable[[#This Row],[Order Date]])</f>
        <v>7</v>
      </c>
      <c r="F1300" s="12">
        <f>YEAR(SalesDataTable[[#This Row],[Order Date]])</f>
        <v>2026</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05">
      <c r="A1301" s="2">
        <v>941</v>
      </c>
      <c r="B1301" s="3">
        <v>46211</v>
      </c>
      <c r="C1301" s="12" t="str">
        <f>"Q"&amp; ROUNDUP(MONTH(SalesDataTable[[#This Row],[Order Date]])/3,0)</f>
        <v>Q3</v>
      </c>
      <c r="D1301" s="3" t="str">
        <f>TEXT(SalesDataTable[[#This Row],[Order Date]],"MMM")</f>
        <v>Jul</v>
      </c>
      <c r="E1301" s="15">
        <f>MONTH(SalesDataTable[[#This Row],[Order Date]])</f>
        <v>7</v>
      </c>
      <c r="F1301" s="12">
        <f>YEAR(SalesDataTable[[#This Row],[Order Date]])</f>
        <v>2026</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05">
      <c r="A1302" s="2">
        <v>2719</v>
      </c>
      <c r="B1302" s="3">
        <v>46211</v>
      </c>
      <c r="C1302" s="12" t="str">
        <f>"Q"&amp; ROUNDUP(MONTH(SalesDataTable[[#This Row],[Order Date]])/3,0)</f>
        <v>Q3</v>
      </c>
      <c r="D1302" s="3" t="str">
        <f>TEXT(SalesDataTable[[#This Row],[Order Date]],"MMM")</f>
        <v>Jul</v>
      </c>
      <c r="E1302" s="15">
        <f>MONTH(SalesDataTable[[#This Row],[Order Date]])</f>
        <v>7</v>
      </c>
      <c r="F1302" s="12">
        <f>YEAR(SalesDataTable[[#This Row],[Order Date]])</f>
        <v>2026</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05">
      <c r="A1303" s="2">
        <v>3833</v>
      </c>
      <c r="B1303" s="3">
        <v>46211</v>
      </c>
      <c r="C1303" s="12" t="str">
        <f>"Q"&amp; ROUNDUP(MONTH(SalesDataTable[[#This Row],[Order Date]])/3,0)</f>
        <v>Q3</v>
      </c>
      <c r="D1303" s="3" t="str">
        <f>TEXT(SalesDataTable[[#This Row],[Order Date]],"MMM")</f>
        <v>Jul</v>
      </c>
      <c r="E1303" s="15">
        <f>MONTH(SalesDataTable[[#This Row],[Order Date]])</f>
        <v>7</v>
      </c>
      <c r="F1303" s="12">
        <f>YEAR(SalesDataTable[[#This Row],[Order Date]])</f>
        <v>2026</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05">
      <c r="A1304" s="2">
        <v>211</v>
      </c>
      <c r="B1304" s="3">
        <v>46212</v>
      </c>
      <c r="C1304" s="12" t="str">
        <f>"Q"&amp; ROUNDUP(MONTH(SalesDataTable[[#This Row],[Order Date]])/3,0)</f>
        <v>Q3</v>
      </c>
      <c r="D1304" s="3" t="str">
        <f>TEXT(SalesDataTable[[#This Row],[Order Date]],"MMM")</f>
        <v>Jul</v>
      </c>
      <c r="E1304" s="15">
        <f>MONTH(SalesDataTable[[#This Row],[Order Date]])</f>
        <v>7</v>
      </c>
      <c r="F1304" s="12">
        <f>YEAR(SalesDataTable[[#This Row],[Order Date]])</f>
        <v>2026</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05">
      <c r="A1305" s="2">
        <v>392</v>
      </c>
      <c r="B1305" s="3">
        <v>46212</v>
      </c>
      <c r="C1305" s="12" t="str">
        <f>"Q"&amp; ROUNDUP(MONTH(SalesDataTable[[#This Row],[Order Date]])/3,0)</f>
        <v>Q3</v>
      </c>
      <c r="D1305" s="3" t="str">
        <f>TEXT(SalesDataTable[[#This Row],[Order Date]],"MMM")</f>
        <v>Jul</v>
      </c>
      <c r="E1305" s="15">
        <f>MONTH(SalesDataTable[[#This Row],[Order Date]])</f>
        <v>7</v>
      </c>
      <c r="F1305" s="12">
        <f>YEAR(SalesDataTable[[#This Row],[Order Date]])</f>
        <v>2026</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05">
      <c r="A1306" s="2">
        <v>1302</v>
      </c>
      <c r="B1306" s="3">
        <v>46212</v>
      </c>
      <c r="C1306" s="12" t="str">
        <f>"Q"&amp; ROUNDUP(MONTH(SalesDataTable[[#This Row],[Order Date]])/3,0)</f>
        <v>Q3</v>
      </c>
      <c r="D1306" s="3" t="str">
        <f>TEXT(SalesDataTable[[#This Row],[Order Date]],"MMM")</f>
        <v>Jul</v>
      </c>
      <c r="E1306" s="15">
        <f>MONTH(SalesDataTable[[#This Row],[Order Date]])</f>
        <v>7</v>
      </c>
      <c r="F1306" s="12">
        <f>YEAR(SalesDataTable[[#This Row],[Order Date]])</f>
        <v>2026</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05">
      <c r="A1307" s="2">
        <v>1366</v>
      </c>
      <c r="B1307" s="3">
        <v>46212</v>
      </c>
      <c r="C1307" s="12" t="str">
        <f>"Q"&amp; ROUNDUP(MONTH(SalesDataTable[[#This Row],[Order Date]])/3,0)</f>
        <v>Q3</v>
      </c>
      <c r="D1307" s="3" t="str">
        <f>TEXT(SalesDataTable[[#This Row],[Order Date]],"MMM")</f>
        <v>Jul</v>
      </c>
      <c r="E1307" s="15">
        <f>MONTH(SalesDataTable[[#This Row],[Order Date]])</f>
        <v>7</v>
      </c>
      <c r="F1307" s="12">
        <f>YEAR(SalesDataTable[[#This Row],[Order Date]])</f>
        <v>2026</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05">
      <c r="A1308" s="2">
        <v>1974</v>
      </c>
      <c r="B1308" s="3">
        <v>46212</v>
      </c>
      <c r="C1308" s="12" t="str">
        <f>"Q"&amp; ROUNDUP(MONTH(SalesDataTable[[#This Row],[Order Date]])/3,0)</f>
        <v>Q3</v>
      </c>
      <c r="D1308" s="3" t="str">
        <f>TEXT(SalesDataTable[[#This Row],[Order Date]],"MMM")</f>
        <v>Jul</v>
      </c>
      <c r="E1308" s="15">
        <f>MONTH(SalesDataTable[[#This Row],[Order Date]])</f>
        <v>7</v>
      </c>
      <c r="F1308" s="12">
        <f>YEAR(SalesDataTable[[#This Row],[Order Date]])</f>
        <v>2026</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05">
      <c r="A1309" s="2">
        <v>2716</v>
      </c>
      <c r="B1309" s="3">
        <v>46212</v>
      </c>
      <c r="C1309" s="12" t="str">
        <f>"Q"&amp; ROUNDUP(MONTH(SalesDataTable[[#This Row],[Order Date]])/3,0)</f>
        <v>Q3</v>
      </c>
      <c r="D1309" s="3" t="str">
        <f>TEXT(SalesDataTable[[#This Row],[Order Date]],"MMM")</f>
        <v>Jul</v>
      </c>
      <c r="E1309" s="15">
        <f>MONTH(SalesDataTable[[#This Row],[Order Date]])</f>
        <v>7</v>
      </c>
      <c r="F1309" s="12">
        <f>YEAR(SalesDataTable[[#This Row],[Order Date]])</f>
        <v>2026</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05">
      <c r="A1310" s="2">
        <v>3161</v>
      </c>
      <c r="B1310" s="3">
        <v>46212</v>
      </c>
      <c r="C1310" s="12" t="str">
        <f>"Q"&amp; ROUNDUP(MONTH(SalesDataTable[[#This Row],[Order Date]])/3,0)</f>
        <v>Q3</v>
      </c>
      <c r="D1310" s="3" t="str">
        <f>TEXT(SalesDataTable[[#This Row],[Order Date]],"MMM")</f>
        <v>Jul</v>
      </c>
      <c r="E1310" s="15">
        <f>MONTH(SalesDataTable[[#This Row],[Order Date]])</f>
        <v>7</v>
      </c>
      <c r="F1310" s="12">
        <f>YEAR(SalesDataTable[[#This Row],[Order Date]])</f>
        <v>2026</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05">
      <c r="A1311" s="2">
        <v>3240</v>
      </c>
      <c r="B1311" s="3">
        <v>46212</v>
      </c>
      <c r="C1311" s="12" t="str">
        <f>"Q"&amp; ROUNDUP(MONTH(SalesDataTable[[#This Row],[Order Date]])/3,0)</f>
        <v>Q3</v>
      </c>
      <c r="D1311" s="3" t="str">
        <f>TEXT(SalesDataTable[[#This Row],[Order Date]],"MMM")</f>
        <v>Jul</v>
      </c>
      <c r="E1311" s="15">
        <f>MONTH(SalesDataTable[[#This Row],[Order Date]])</f>
        <v>7</v>
      </c>
      <c r="F1311" s="12">
        <f>YEAR(SalesDataTable[[#This Row],[Order Date]])</f>
        <v>2026</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05">
      <c r="A1312" s="2">
        <v>3682</v>
      </c>
      <c r="B1312" s="3">
        <v>46212</v>
      </c>
      <c r="C1312" s="12" t="str">
        <f>"Q"&amp; ROUNDUP(MONTH(SalesDataTable[[#This Row],[Order Date]])/3,0)</f>
        <v>Q3</v>
      </c>
      <c r="D1312" s="3" t="str">
        <f>TEXT(SalesDataTable[[#This Row],[Order Date]],"MMM")</f>
        <v>Jul</v>
      </c>
      <c r="E1312" s="15">
        <f>MONTH(SalesDataTable[[#This Row],[Order Date]])</f>
        <v>7</v>
      </c>
      <c r="F1312" s="12">
        <f>YEAR(SalesDataTable[[#This Row],[Order Date]])</f>
        <v>2026</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05">
      <c r="A1313" s="2">
        <v>4725</v>
      </c>
      <c r="B1313" s="3">
        <v>46212</v>
      </c>
      <c r="C1313" s="12" t="str">
        <f>"Q"&amp; ROUNDUP(MONTH(SalesDataTable[[#This Row],[Order Date]])/3,0)</f>
        <v>Q3</v>
      </c>
      <c r="D1313" s="3" t="str">
        <f>TEXT(SalesDataTable[[#This Row],[Order Date]],"MMM")</f>
        <v>Jul</v>
      </c>
      <c r="E1313" s="15">
        <f>MONTH(SalesDataTable[[#This Row],[Order Date]])</f>
        <v>7</v>
      </c>
      <c r="F1313" s="12">
        <f>YEAR(SalesDataTable[[#This Row],[Order Date]])</f>
        <v>2026</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05">
      <c r="A1314" s="2">
        <v>758</v>
      </c>
      <c r="B1314" s="3">
        <v>46213</v>
      </c>
      <c r="C1314" s="12" t="str">
        <f>"Q"&amp; ROUNDUP(MONTH(SalesDataTable[[#This Row],[Order Date]])/3,0)</f>
        <v>Q3</v>
      </c>
      <c r="D1314" s="3" t="str">
        <f>TEXT(SalesDataTable[[#This Row],[Order Date]],"MMM")</f>
        <v>Jul</v>
      </c>
      <c r="E1314" s="15">
        <f>MONTH(SalesDataTable[[#This Row],[Order Date]])</f>
        <v>7</v>
      </c>
      <c r="F1314" s="12">
        <f>YEAR(SalesDataTable[[#This Row],[Order Date]])</f>
        <v>2026</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05">
      <c r="A1315" s="2">
        <v>1910</v>
      </c>
      <c r="B1315" s="3">
        <v>46213</v>
      </c>
      <c r="C1315" s="12" t="str">
        <f>"Q"&amp; ROUNDUP(MONTH(SalesDataTable[[#This Row],[Order Date]])/3,0)</f>
        <v>Q3</v>
      </c>
      <c r="D1315" s="3" t="str">
        <f>TEXT(SalesDataTable[[#This Row],[Order Date]],"MMM")</f>
        <v>Jul</v>
      </c>
      <c r="E1315" s="15">
        <f>MONTH(SalesDataTable[[#This Row],[Order Date]])</f>
        <v>7</v>
      </c>
      <c r="F1315" s="12">
        <f>YEAR(SalesDataTable[[#This Row],[Order Date]])</f>
        <v>2026</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05">
      <c r="A1316" s="2">
        <v>1941</v>
      </c>
      <c r="B1316" s="3">
        <v>46213</v>
      </c>
      <c r="C1316" s="12" t="str">
        <f>"Q"&amp; ROUNDUP(MONTH(SalesDataTable[[#This Row],[Order Date]])/3,0)</f>
        <v>Q3</v>
      </c>
      <c r="D1316" s="3" t="str">
        <f>TEXT(SalesDataTable[[#This Row],[Order Date]],"MMM")</f>
        <v>Jul</v>
      </c>
      <c r="E1316" s="15">
        <f>MONTH(SalesDataTable[[#This Row],[Order Date]])</f>
        <v>7</v>
      </c>
      <c r="F1316" s="12">
        <f>YEAR(SalesDataTable[[#This Row],[Order Date]])</f>
        <v>2026</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05">
      <c r="A1317" s="2">
        <v>2324</v>
      </c>
      <c r="B1317" s="3">
        <v>46213</v>
      </c>
      <c r="C1317" s="12" t="str">
        <f>"Q"&amp; ROUNDUP(MONTH(SalesDataTable[[#This Row],[Order Date]])/3,0)</f>
        <v>Q3</v>
      </c>
      <c r="D1317" s="3" t="str">
        <f>TEXT(SalesDataTable[[#This Row],[Order Date]],"MMM")</f>
        <v>Jul</v>
      </c>
      <c r="E1317" s="15">
        <f>MONTH(SalesDataTable[[#This Row],[Order Date]])</f>
        <v>7</v>
      </c>
      <c r="F1317" s="12">
        <f>YEAR(SalesDataTable[[#This Row],[Order Date]])</f>
        <v>2026</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05">
      <c r="A1318" s="2">
        <v>2869</v>
      </c>
      <c r="B1318" s="3">
        <v>46213</v>
      </c>
      <c r="C1318" s="12" t="str">
        <f>"Q"&amp; ROUNDUP(MONTH(SalesDataTable[[#This Row],[Order Date]])/3,0)</f>
        <v>Q3</v>
      </c>
      <c r="D1318" s="3" t="str">
        <f>TEXT(SalesDataTable[[#This Row],[Order Date]],"MMM")</f>
        <v>Jul</v>
      </c>
      <c r="E1318" s="15">
        <f>MONTH(SalesDataTable[[#This Row],[Order Date]])</f>
        <v>7</v>
      </c>
      <c r="F1318" s="12">
        <f>YEAR(SalesDataTable[[#This Row],[Order Date]])</f>
        <v>2026</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05">
      <c r="A1319" s="2">
        <v>3236</v>
      </c>
      <c r="B1319" s="3">
        <v>46213</v>
      </c>
      <c r="C1319" s="12" t="str">
        <f>"Q"&amp; ROUNDUP(MONTH(SalesDataTable[[#This Row],[Order Date]])/3,0)</f>
        <v>Q3</v>
      </c>
      <c r="D1319" s="3" t="str">
        <f>TEXT(SalesDataTable[[#This Row],[Order Date]],"MMM")</f>
        <v>Jul</v>
      </c>
      <c r="E1319" s="15">
        <f>MONTH(SalesDataTable[[#This Row],[Order Date]])</f>
        <v>7</v>
      </c>
      <c r="F1319" s="12">
        <f>YEAR(SalesDataTable[[#This Row],[Order Date]])</f>
        <v>2026</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05">
      <c r="A1320" s="2">
        <v>3582</v>
      </c>
      <c r="B1320" s="3">
        <v>46213</v>
      </c>
      <c r="C1320" s="12" t="str">
        <f>"Q"&amp; ROUNDUP(MONTH(SalesDataTable[[#This Row],[Order Date]])/3,0)</f>
        <v>Q3</v>
      </c>
      <c r="D1320" s="3" t="str">
        <f>TEXT(SalesDataTable[[#This Row],[Order Date]],"MMM")</f>
        <v>Jul</v>
      </c>
      <c r="E1320" s="15">
        <f>MONTH(SalesDataTable[[#This Row],[Order Date]])</f>
        <v>7</v>
      </c>
      <c r="F1320" s="12">
        <f>YEAR(SalesDataTable[[#This Row],[Order Date]])</f>
        <v>2026</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05">
      <c r="A1321" s="2">
        <v>3715</v>
      </c>
      <c r="B1321" s="3">
        <v>46213</v>
      </c>
      <c r="C1321" s="12" t="str">
        <f>"Q"&amp; ROUNDUP(MONTH(SalesDataTable[[#This Row],[Order Date]])/3,0)</f>
        <v>Q3</v>
      </c>
      <c r="D1321" s="3" t="str">
        <f>TEXT(SalesDataTable[[#This Row],[Order Date]],"MMM")</f>
        <v>Jul</v>
      </c>
      <c r="E1321" s="15">
        <f>MONTH(SalesDataTable[[#This Row],[Order Date]])</f>
        <v>7</v>
      </c>
      <c r="F1321" s="12">
        <f>YEAR(SalesDataTable[[#This Row],[Order Date]])</f>
        <v>2026</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05">
      <c r="A1322" s="2">
        <v>3940</v>
      </c>
      <c r="B1322" s="3">
        <v>46213</v>
      </c>
      <c r="C1322" s="12" t="str">
        <f>"Q"&amp; ROUNDUP(MONTH(SalesDataTable[[#This Row],[Order Date]])/3,0)</f>
        <v>Q3</v>
      </c>
      <c r="D1322" s="3" t="str">
        <f>TEXT(SalesDataTable[[#This Row],[Order Date]],"MMM")</f>
        <v>Jul</v>
      </c>
      <c r="E1322" s="15">
        <f>MONTH(SalesDataTable[[#This Row],[Order Date]])</f>
        <v>7</v>
      </c>
      <c r="F1322" s="12">
        <f>YEAR(SalesDataTable[[#This Row],[Order Date]])</f>
        <v>2026</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05">
      <c r="A1323" s="2">
        <v>4760</v>
      </c>
      <c r="B1323" s="3">
        <v>46213</v>
      </c>
      <c r="C1323" s="12" t="str">
        <f>"Q"&amp; ROUNDUP(MONTH(SalesDataTable[[#This Row],[Order Date]])/3,0)</f>
        <v>Q3</v>
      </c>
      <c r="D1323" s="3" t="str">
        <f>TEXT(SalesDataTable[[#This Row],[Order Date]],"MMM")</f>
        <v>Jul</v>
      </c>
      <c r="E1323" s="15">
        <f>MONTH(SalesDataTable[[#This Row],[Order Date]])</f>
        <v>7</v>
      </c>
      <c r="F1323" s="12">
        <f>YEAR(SalesDataTable[[#This Row],[Order Date]])</f>
        <v>2026</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05">
      <c r="A1324" s="2">
        <v>4768</v>
      </c>
      <c r="B1324" s="3">
        <v>46213</v>
      </c>
      <c r="C1324" s="12" t="str">
        <f>"Q"&amp; ROUNDUP(MONTH(SalesDataTable[[#This Row],[Order Date]])/3,0)</f>
        <v>Q3</v>
      </c>
      <c r="D1324" s="3" t="str">
        <f>TEXT(SalesDataTable[[#This Row],[Order Date]],"MMM")</f>
        <v>Jul</v>
      </c>
      <c r="E1324" s="15">
        <f>MONTH(SalesDataTable[[#This Row],[Order Date]])</f>
        <v>7</v>
      </c>
      <c r="F1324" s="12">
        <f>YEAR(SalesDataTable[[#This Row],[Order Date]])</f>
        <v>2026</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05">
      <c r="A1325" s="2">
        <v>5025</v>
      </c>
      <c r="B1325" s="3">
        <v>46213</v>
      </c>
      <c r="C1325" s="12" t="str">
        <f>"Q"&amp; ROUNDUP(MONTH(SalesDataTable[[#This Row],[Order Date]])/3,0)</f>
        <v>Q3</v>
      </c>
      <c r="D1325" s="3" t="str">
        <f>TEXT(SalesDataTable[[#This Row],[Order Date]],"MMM")</f>
        <v>Jul</v>
      </c>
      <c r="E1325" s="15">
        <f>MONTH(SalesDataTable[[#This Row],[Order Date]])</f>
        <v>7</v>
      </c>
      <c r="F1325" s="12">
        <f>YEAR(SalesDataTable[[#This Row],[Order Date]])</f>
        <v>2026</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05">
      <c r="A1326" s="2">
        <v>165</v>
      </c>
      <c r="B1326" s="3">
        <v>46214</v>
      </c>
      <c r="C1326" s="12" t="str">
        <f>"Q"&amp; ROUNDUP(MONTH(SalesDataTable[[#This Row],[Order Date]])/3,0)</f>
        <v>Q3</v>
      </c>
      <c r="D1326" s="3" t="str">
        <f>TEXT(SalesDataTable[[#This Row],[Order Date]],"MMM")</f>
        <v>Jul</v>
      </c>
      <c r="E1326" s="15">
        <f>MONTH(SalesDataTable[[#This Row],[Order Date]])</f>
        <v>7</v>
      </c>
      <c r="F1326" s="12">
        <f>YEAR(SalesDataTable[[#This Row],[Order Date]])</f>
        <v>2026</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05">
      <c r="A1327" s="2">
        <v>198</v>
      </c>
      <c r="B1327" s="3">
        <v>46214</v>
      </c>
      <c r="C1327" s="12" t="str">
        <f>"Q"&amp; ROUNDUP(MONTH(SalesDataTable[[#This Row],[Order Date]])/3,0)</f>
        <v>Q3</v>
      </c>
      <c r="D1327" s="3" t="str">
        <f>TEXT(SalesDataTable[[#This Row],[Order Date]],"MMM")</f>
        <v>Jul</v>
      </c>
      <c r="E1327" s="15">
        <f>MONTH(SalesDataTable[[#This Row],[Order Date]])</f>
        <v>7</v>
      </c>
      <c r="F1327" s="12">
        <f>YEAR(SalesDataTable[[#This Row],[Order Date]])</f>
        <v>2026</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05">
      <c r="A1328" s="2">
        <v>1480</v>
      </c>
      <c r="B1328" s="3">
        <v>46214</v>
      </c>
      <c r="C1328" s="12" t="str">
        <f>"Q"&amp; ROUNDUP(MONTH(SalesDataTable[[#This Row],[Order Date]])/3,0)</f>
        <v>Q3</v>
      </c>
      <c r="D1328" s="3" t="str">
        <f>TEXT(SalesDataTable[[#This Row],[Order Date]],"MMM")</f>
        <v>Jul</v>
      </c>
      <c r="E1328" s="15">
        <f>MONTH(SalesDataTable[[#This Row],[Order Date]])</f>
        <v>7</v>
      </c>
      <c r="F1328" s="12">
        <f>YEAR(SalesDataTable[[#This Row],[Order Date]])</f>
        <v>2026</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05">
      <c r="A1329" s="2">
        <v>1990</v>
      </c>
      <c r="B1329" s="3">
        <v>46214</v>
      </c>
      <c r="C1329" s="12" t="str">
        <f>"Q"&amp; ROUNDUP(MONTH(SalesDataTable[[#This Row],[Order Date]])/3,0)</f>
        <v>Q3</v>
      </c>
      <c r="D1329" s="3" t="str">
        <f>TEXT(SalesDataTable[[#This Row],[Order Date]],"MMM")</f>
        <v>Jul</v>
      </c>
      <c r="E1329" s="15">
        <f>MONTH(SalesDataTable[[#This Row],[Order Date]])</f>
        <v>7</v>
      </c>
      <c r="F1329" s="12">
        <f>YEAR(SalesDataTable[[#This Row],[Order Date]])</f>
        <v>2026</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05">
      <c r="A1330" s="2">
        <v>2298</v>
      </c>
      <c r="B1330" s="3">
        <v>46214</v>
      </c>
      <c r="C1330" s="12" t="str">
        <f>"Q"&amp; ROUNDUP(MONTH(SalesDataTable[[#This Row],[Order Date]])/3,0)</f>
        <v>Q3</v>
      </c>
      <c r="D1330" s="3" t="str">
        <f>TEXT(SalesDataTable[[#This Row],[Order Date]],"MMM")</f>
        <v>Jul</v>
      </c>
      <c r="E1330" s="15">
        <f>MONTH(SalesDataTable[[#This Row],[Order Date]])</f>
        <v>7</v>
      </c>
      <c r="F1330" s="12">
        <f>YEAR(SalesDataTable[[#This Row],[Order Date]])</f>
        <v>2026</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05">
      <c r="A1331" s="2">
        <v>2886</v>
      </c>
      <c r="B1331" s="3">
        <v>46214</v>
      </c>
      <c r="C1331" s="12" t="str">
        <f>"Q"&amp; ROUNDUP(MONTH(SalesDataTable[[#This Row],[Order Date]])/3,0)</f>
        <v>Q3</v>
      </c>
      <c r="D1331" s="3" t="str">
        <f>TEXT(SalesDataTable[[#This Row],[Order Date]],"MMM")</f>
        <v>Jul</v>
      </c>
      <c r="E1331" s="15">
        <f>MONTH(SalesDataTable[[#This Row],[Order Date]])</f>
        <v>7</v>
      </c>
      <c r="F1331" s="12">
        <f>YEAR(SalesDataTable[[#This Row],[Order Date]])</f>
        <v>2026</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05">
      <c r="A1332" s="2">
        <v>2893</v>
      </c>
      <c r="B1332" s="3">
        <v>46214</v>
      </c>
      <c r="C1332" s="12" t="str">
        <f>"Q"&amp; ROUNDUP(MONTH(SalesDataTable[[#This Row],[Order Date]])/3,0)</f>
        <v>Q3</v>
      </c>
      <c r="D1332" s="3" t="str">
        <f>TEXT(SalesDataTable[[#This Row],[Order Date]],"MMM")</f>
        <v>Jul</v>
      </c>
      <c r="E1332" s="15">
        <f>MONTH(SalesDataTable[[#This Row],[Order Date]])</f>
        <v>7</v>
      </c>
      <c r="F1332" s="12">
        <f>YEAR(SalesDataTable[[#This Row],[Order Date]])</f>
        <v>2026</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05">
      <c r="A1333" s="2">
        <v>2939</v>
      </c>
      <c r="B1333" s="3">
        <v>46214</v>
      </c>
      <c r="C1333" s="12" t="str">
        <f>"Q"&amp; ROUNDUP(MONTH(SalesDataTable[[#This Row],[Order Date]])/3,0)</f>
        <v>Q3</v>
      </c>
      <c r="D1333" s="3" t="str">
        <f>TEXT(SalesDataTable[[#This Row],[Order Date]],"MMM")</f>
        <v>Jul</v>
      </c>
      <c r="E1333" s="15">
        <f>MONTH(SalesDataTable[[#This Row],[Order Date]])</f>
        <v>7</v>
      </c>
      <c r="F1333" s="12">
        <f>YEAR(SalesDataTable[[#This Row],[Order Date]])</f>
        <v>2026</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05">
      <c r="A1334" s="2">
        <v>3249</v>
      </c>
      <c r="B1334" s="3">
        <v>46214</v>
      </c>
      <c r="C1334" s="12" t="str">
        <f>"Q"&amp; ROUNDUP(MONTH(SalesDataTable[[#This Row],[Order Date]])/3,0)</f>
        <v>Q3</v>
      </c>
      <c r="D1334" s="3" t="str">
        <f>TEXT(SalesDataTable[[#This Row],[Order Date]],"MMM")</f>
        <v>Jul</v>
      </c>
      <c r="E1334" s="15">
        <f>MONTH(SalesDataTable[[#This Row],[Order Date]])</f>
        <v>7</v>
      </c>
      <c r="F1334" s="12">
        <f>YEAR(SalesDataTable[[#This Row],[Order Date]])</f>
        <v>2026</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05">
      <c r="A1335" s="2">
        <v>3832</v>
      </c>
      <c r="B1335" s="3">
        <v>46214</v>
      </c>
      <c r="C1335" s="12" t="str">
        <f>"Q"&amp; ROUNDUP(MONTH(SalesDataTable[[#This Row],[Order Date]])/3,0)</f>
        <v>Q3</v>
      </c>
      <c r="D1335" s="3" t="str">
        <f>TEXT(SalesDataTable[[#This Row],[Order Date]],"MMM")</f>
        <v>Jul</v>
      </c>
      <c r="E1335" s="15">
        <f>MONTH(SalesDataTable[[#This Row],[Order Date]])</f>
        <v>7</v>
      </c>
      <c r="F1335" s="12">
        <f>YEAR(SalesDataTable[[#This Row],[Order Date]])</f>
        <v>2026</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05">
      <c r="A1336" s="2">
        <v>3868</v>
      </c>
      <c r="B1336" s="3">
        <v>46214</v>
      </c>
      <c r="C1336" s="12" t="str">
        <f>"Q"&amp; ROUNDUP(MONTH(SalesDataTable[[#This Row],[Order Date]])/3,0)</f>
        <v>Q3</v>
      </c>
      <c r="D1336" s="3" t="str">
        <f>TEXT(SalesDataTable[[#This Row],[Order Date]],"MMM")</f>
        <v>Jul</v>
      </c>
      <c r="E1336" s="15">
        <f>MONTH(SalesDataTable[[#This Row],[Order Date]])</f>
        <v>7</v>
      </c>
      <c r="F1336" s="12">
        <f>YEAR(SalesDataTable[[#This Row],[Order Date]])</f>
        <v>2026</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05">
      <c r="A1337" s="2">
        <v>4365</v>
      </c>
      <c r="B1337" s="3">
        <v>46214</v>
      </c>
      <c r="C1337" s="12" t="str">
        <f>"Q"&amp; ROUNDUP(MONTH(SalesDataTable[[#This Row],[Order Date]])/3,0)</f>
        <v>Q3</v>
      </c>
      <c r="D1337" s="3" t="str">
        <f>TEXT(SalesDataTable[[#This Row],[Order Date]],"MMM")</f>
        <v>Jul</v>
      </c>
      <c r="E1337" s="15">
        <f>MONTH(SalesDataTable[[#This Row],[Order Date]])</f>
        <v>7</v>
      </c>
      <c r="F1337" s="12">
        <f>YEAR(SalesDataTable[[#This Row],[Order Date]])</f>
        <v>2026</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05">
      <c r="A1338" s="2">
        <v>314</v>
      </c>
      <c r="B1338" s="3">
        <v>46215</v>
      </c>
      <c r="C1338" s="12" t="str">
        <f>"Q"&amp; ROUNDUP(MONTH(SalesDataTable[[#This Row],[Order Date]])/3,0)</f>
        <v>Q3</v>
      </c>
      <c r="D1338" s="3" t="str">
        <f>TEXT(SalesDataTable[[#This Row],[Order Date]],"MMM")</f>
        <v>Jul</v>
      </c>
      <c r="E1338" s="15">
        <f>MONTH(SalesDataTable[[#This Row],[Order Date]])</f>
        <v>7</v>
      </c>
      <c r="F1338" s="12">
        <f>YEAR(SalesDataTable[[#This Row],[Order Date]])</f>
        <v>2026</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05">
      <c r="A1339" s="2">
        <v>552</v>
      </c>
      <c r="B1339" s="3">
        <v>46215</v>
      </c>
      <c r="C1339" s="12" t="str">
        <f>"Q"&amp; ROUNDUP(MONTH(SalesDataTable[[#This Row],[Order Date]])/3,0)</f>
        <v>Q3</v>
      </c>
      <c r="D1339" s="3" t="str">
        <f>TEXT(SalesDataTable[[#This Row],[Order Date]],"MMM")</f>
        <v>Jul</v>
      </c>
      <c r="E1339" s="15">
        <f>MONTH(SalesDataTable[[#This Row],[Order Date]])</f>
        <v>7</v>
      </c>
      <c r="F1339" s="12">
        <f>YEAR(SalesDataTable[[#This Row],[Order Date]])</f>
        <v>2026</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05">
      <c r="A1340" s="2">
        <v>1317</v>
      </c>
      <c r="B1340" s="3">
        <v>46215</v>
      </c>
      <c r="C1340" s="12" t="str">
        <f>"Q"&amp; ROUNDUP(MONTH(SalesDataTable[[#This Row],[Order Date]])/3,0)</f>
        <v>Q3</v>
      </c>
      <c r="D1340" s="3" t="str">
        <f>TEXT(SalesDataTable[[#This Row],[Order Date]],"MMM")</f>
        <v>Jul</v>
      </c>
      <c r="E1340" s="15">
        <f>MONTH(SalesDataTable[[#This Row],[Order Date]])</f>
        <v>7</v>
      </c>
      <c r="F1340" s="12">
        <f>YEAR(SalesDataTable[[#This Row],[Order Date]])</f>
        <v>2026</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05">
      <c r="A1341" s="2">
        <v>1515</v>
      </c>
      <c r="B1341" s="3">
        <v>46215</v>
      </c>
      <c r="C1341" s="12" t="str">
        <f>"Q"&amp; ROUNDUP(MONTH(SalesDataTable[[#This Row],[Order Date]])/3,0)</f>
        <v>Q3</v>
      </c>
      <c r="D1341" s="3" t="str">
        <f>TEXT(SalesDataTable[[#This Row],[Order Date]],"MMM")</f>
        <v>Jul</v>
      </c>
      <c r="E1341" s="15">
        <f>MONTH(SalesDataTable[[#This Row],[Order Date]])</f>
        <v>7</v>
      </c>
      <c r="F1341" s="12">
        <f>YEAR(SalesDataTable[[#This Row],[Order Date]])</f>
        <v>2026</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05">
      <c r="A1342" s="2">
        <v>1674</v>
      </c>
      <c r="B1342" s="3">
        <v>46215</v>
      </c>
      <c r="C1342" s="12" t="str">
        <f>"Q"&amp; ROUNDUP(MONTH(SalesDataTable[[#This Row],[Order Date]])/3,0)</f>
        <v>Q3</v>
      </c>
      <c r="D1342" s="3" t="str">
        <f>TEXT(SalesDataTable[[#This Row],[Order Date]],"MMM")</f>
        <v>Jul</v>
      </c>
      <c r="E1342" s="15">
        <f>MONTH(SalesDataTable[[#This Row],[Order Date]])</f>
        <v>7</v>
      </c>
      <c r="F1342" s="12">
        <f>YEAR(SalesDataTable[[#This Row],[Order Date]])</f>
        <v>2026</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05">
      <c r="A1343" s="2">
        <v>2407</v>
      </c>
      <c r="B1343" s="3">
        <v>46215</v>
      </c>
      <c r="C1343" s="12" t="str">
        <f>"Q"&amp; ROUNDUP(MONTH(SalesDataTable[[#This Row],[Order Date]])/3,0)</f>
        <v>Q3</v>
      </c>
      <c r="D1343" s="3" t="str">
        <f>TEXT(SalesDataTable[[#This Row],[Order Date]],"MMM")</f>
        <v>Jul</v>
      </c>
      <c r="E1343" s="15">
        <f>MONTH(SalesDataTable[[#This Row],[Order Date]])</f>
        <v>7</v>
      </c>
      <c r="F1343" s="12">
        <f>YEAR(SalesDataTable[[#This Row],[Order Date]])</f>
        <v>2026</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05">
      <c r="A1344" s="2">
        <v>2817</v>
      </c>
      <c r="B1344" s="3">
        <v>46215</v>
      </c>
      <c r="C1344" s="12" t="str">
        <f>"Q"&amp; ROUNDUP(MONTH(SalesDataTable[[#This Row],[Order Date]])/3,0)</f>
        <v>Q3</v>
      </c>
      <c r="D1344" s="3" t="str">
        <f>TEXT(SalesDataTable[[#This Row],[Order Date]],"MMM")</f>
        <v>Jul</v>
      </c>
      <c r="E1344" s="15">
        <f>MONTH(SalesDataTable[[#This Row],[Order Date]])</f>
        <v>7</v>
      </c>
      <c r="F1344" s="12">
        <f>YEAR(SalesDataTable[[#This Row],[Order Date]])</f>
        <v>2026</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05">
      <c r="A1345" s="2">
        <v>3059</v>
      </c>
      <c r="B1345" s="3">
        <v>46215</v>
      </c>
      <c r="C1345" s="12" t="str">
        <f>"Q"&amp; ROUNDUP(MONTH(SalesDataTable[[#This Row],[Order Date]])/3,0)</f>
        <v>Q3</v>
      </c>
      <c r="D1345" s="3" t="str">
        <f>TEXT(SalesDataTable[[#This Row],[Order Date]],"MMM")</f>
        <v>Jul</v>
      </c>
      <c r="E1345" s="15">
        <f>MONTH(SalesDataTable[[#This Row],[Order Date]])</f>
        <v>7</v>
      </c>
      <c r="F1345" s="12">
        <f>YEAR(SalesDataTable[[#This Row],[Order Date]])</f>
        <v>2026</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05">
      <c r="A1346" s="2">
        <v>3210</v>
      </c>
      <c r="B1346" s="3">
        <v>46215</v>
      </c>
      <c r="C1346" s="12" t="str">
        <f>"Q"&amp; ROUNDUP(MONTH(SalesDataTable[[#This Row],[Order Date]])/3,0)</f>
        <v>Q3</v>
      </c>
      <c r="D1346" s="3" t="str">
        <f>TEXT(SalesDataTable[[#This Row],[Order Date]],"MMM")</f>
        <v>Jul</v>
      </c>
      <c r="E1346" s="15">
        <f>MONTH(SalesDataTable[[#This Row],[Order Date]])</f>
        <v>7</v>
      </c>
      <c r="F1346" s="12">
        <f>YEAR(SalesDataTable[[#This Row],[Order Date]])</f>
        <v>2026</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05">
      <c r="A1347" s="2">
        <v>3670</v>
      </c>
      <c r="B1347" s="3">
        <v>46215</v>
      </c>
      <c r="C1347" s="12" t="str">
        <f>"Q"&amp; ROUNDUP(MONTH(SalesDataTable[[#This Row],[Order Date]])/3,0)</f>
        <v>Q3</v>
      </c>
      <c r="D1347" s="3" t="str">
        <f>TEXT(SalesDataTable[[#This Row],[Order Date]],"MMM")</f>
        <v>Jul</v>
      </c>
      <c r="E1347" s="15">
        <f>MONTH(SalesDataTable[[#This Row],[Order Date]])</f>
        <v>7</v>
      </c>
      <c r="F1347" s="12">
        <f>YEAR(SalesDataTable[[#This Row],[Order Date]])</f>
        <v>2026</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05">
      <c r="A1348" s="2">
        <v>4017</v>
      </c>
      <c r="B1348" s="3">
        <v>46215</v>
      </c>
      <c r="C1348" s="12" t="str">
        <f>"Q"&amp; ROUNDUP(MONTH(SalesDataTable[[#This Row],[Order Date]])/3,0)</f>
        <v>Q3</v>
      </c>
      <c r="D1348" s="3" t="str">
        <f>TEXT(SalesDataTable[[#This Row],[Order Date]],"MMM")</f>
        <v>Jul</v>
      </c>
      <c r="E1348" s="15">
        <f>MONTH(SalesDataTable[[#This Row],[Order Date]])</f>
        <v>7</v>
      </c>
      <c r="F1348" s="12">
        <f>YEAR(SalesDataTable[[#This Row],[Order Date]])</f>
        <v>2026</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05">
      <c r="A1349" s="2">
        <v>5012</v>
      </c>
      <c r="B1349" s="3">
        <v>46215</v>
      </c>
      <c r="C1349" s="12" t="str">
        <f>"Q"&amp; ROUNDUP(MONTH(SalesDataTable[[#This Row],[Order Date]])/3,0)</f>
        <v>Q3</v>
      </c>
      <c r="D1349" s="3" t="str">
        <f>TEXT(SalesDataTable[[#This Row],[Order Date]],"MMM")</f>
        <v>Jul</v>
      </c>
      <c r="E1349" s="15">
        <f>MONTH(SalesDataTable[[#This Row],[Order Date]])</f>
        <v>7</v>
      </c>
      <c r="F1349" s="12">
        <f>YEAR(SalesDataTable[[#This Row],[Order Date]])</f>
        <v>2026</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05">
      <c r="A1350" s="2">
        <v>884</v>
      </c>
      <c r="B1350" s="3">
        <v>46216</v>
      </c>
      <c r="C1350" s="12" t="str">
        <f>"Q"&amp; ROUNDUP(MONTH(SalesDataTable[[#This Row],[Order Date]])/3,0)</f>
        <v>Q3</v>
      </c>
      <c r="D1350" s="3" t="str">
        <f>TEXT(SalesDataTable[[#This Row],[Order Date]],"MMM")</f>
        <v>Jul</v>
      </c>
      <c r="E1350" s="15">
        <f>MONTH(SalesDataTable[[#This Row],[Order Date]])</f>
        <v>7</v>
      </c>
      <c r="F1350" s="12">
        <f>YEAR(SalesDataTable[[#This Row],[Order Date]])</f>
        <v>2026</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05">
      <c r="A1351" s="2">
        <v>1025</v>
      </c>
      <c r="B1351" s="3">
        <v>46216</v>
      </c>
      <c r="C1351" s="12" t="str">
        <f>"Q"&amp; ROUNDUP(MONTH(SalesDataTable[[#This Row],[Order Date]])/3,0)</f>
        <v>Q3</v>
      </c>
      <c r="D1351" s="3" t="str">
        <f>TEXT(SalesDataTable[[#This Row],[Order Date]],"MMM")</f>
        <v>Jul</v>
      </c>
      <c r="E1351" s="15">
        <f>MONTH(SalesDataTable[[#This Row],[Order Date]])</f>
        <v>7</v>
      </c>
      <c r="F1351" s="12">
        <f>YEAR(SalesDataTable[[#This Row],[Order Date]])</f>
        <v>2026</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05">
      <c r="A1352" s="2">
        <v>1279</v>
      </c>
      <c r="B1352" s="3">
        <v>46216</v>
      </c>
      <c r="C1352" s="12" t="str">
        <f>"Q"&amp; ROUNDUP(MONTH(SalesDataTable[[#This Row],[Order Date]])/3,0)</f>
        <v>Q3</v>
      </c>
      <c r="D1352" s="3" t="str">
        <f>TEXT(SalesDataTable[[#This Row],[Order Date]],"MMM")</f>
        <v>Jul</v>
      </c>
      <c r="E1352" s="15">
        <f>MONTH(SalesDataTable[[#This Row],[Order Date]])</f>
        <v>7</v>
      </c>
      <c r="F1352" s="12">
        <f>YEAR(SalesDataTable[[#This Row],[Order Date]])</f>
        <v>2026</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05">
      <c r="A1353" s="2">
        <v>1534</v>
      </c>
      <c r="B1353" s="3">
        <v>46216</v>
      </c>
      <c r="C1353" s="12" t="str">
        <f>"Q"&amp; ROUNDUP(MONTH(SalesDataTable[[#This Row],[Order Date]])/3,0)</f>
        <v>Q3</v>
      </c>
      <c r="D1353" s="3" t="str">
        <f>TEXT(SalesDataTable[[#This Row],[Order Date]],"MMM")</f>
        <v>Jul</v>
      </c>
      <c r="E1353" s="15">
        <f>MONTH(SalesDataTable[[#This Row],[Order Date]])</f>
        <v>7</v>
      </c>
      <c r="F1353" s="12">
        <f>YEAR(SalesDataTable[[#This Row],[Order Date]])</f>
        <v>2026</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05">
      <c r="A1354" s="2">
        <v>2147</v>
      </c>
      <c r="B1354" s="3">
        <v>46216</v>
      </c>
      <c r="C1354" s="12" t="str">
        <f>"Q"&amp; ROUNDUP(MONTH(SalesDataTable[[#This Row],[Order Date]])/3,0)</f>
        <v>Q3</v>
      </c>
      <c r="D1354" s="3" t="str">
        <f>TEXT(SalesDataTable[[#This Row],[Order Date]],"MMM")</f>
        <v>Jul</v>
      </c>
      <c r="E1354" s="15">
        <f>MONTH(SalesDataTable[[#This Row],[Order Date]])</f>
        <v>7</v>
      </c>
      <c r="F1354" s="12">
        <f>YEAR(SalesDataTable[[#This Row],[Order Date]])</f>
        <v>2026</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05">
      <c r="A1355" s="2">
        <v>2385</v>
      </c>
      <c r="B1355" s="3">
        <v>46216</v>
      </c>
      <c r="C1355" s="12" t="str">
        <f>"Q"&amp; ROUNDUP(MONTH(SalesDataTable[[#This Row],[Order Date]])/3,0)</f>
        <v>Q3</v>
      </c>
      <c r="D1355" s="3" t="str">
        <f>TEXT(SalesDataTable[[#This Row],[Order Date]],"MMM")</f>
        <v>Jul</v>
      </c>
      <c r="E1355" s="15">
        <f>MONTH(SalesDataTable[[#This Row],[Order Date]])</f>
        <v>7</v>
      </c>
      <c r="F1355" s="12">
        <f>YEAR(SalesDataTable[[#This Row],[Order Date]])</f>
        <v>2026</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05">
      <c r="A1356" s="2">
        <v>2517</v>
      </c>
      <c r="B1356" s="3">
        <v>46216</v>
      </c>
      <c r="C1356" s="12" t="str">
        <f>"Q"&amp; ROUNDUP(MONTH(SalesDataTable[[#This Row],[Order Date]])/3,0)</f>
        <v>Q3</v>
      </c>
      <c r="D1356" s="3" t="str">
        <f>TEXT(SalesDataTable[[#This Row],[Order Date]],"MMM")</f>
        <v>Jul</v>
      </c>
      <c r="E1356" s="15">
        <f>MONTH(SalesDataTable[[#This Row],[Order Date]])</f>
        <v>7</v>
      </c>
      <c r="F1356" s="12">
        <f>YEAR(SalesDataTable[[#This Row],[Order Date]])</f>
        <v>2026</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05">
      <c r="A1357" s="2">
        <v>2746</v>
      </c>
      <c r="B1357" s="3">
        <v>46216</v>
      </c>
      <c r="C1357" s="12" t="str">
        <f>"Q"&amp; ROUNDUP(MONTH(SalesDataTable[[#This Row],[Order Date]])/3,0)</f>
        <v>Q3</v>
      </c>
      <c r="D1357" s="3" t="str">
        <f>TEXT(SalesDataTable[[#This Row],[Order Date]],"MMM")</f>
        <v>Jul</v>
      </c>
      <c r="E1357" s="15">
        <f>MONTH(SalesDataTable[[#This Row],[Order Date]])</f>
        <v>7</v>
      </c>
      <c r="F1357" s="12">
        <f>YEAR(SalesDataTable[[#This Row],[Order Date]])</f>
        <v>2026</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05">
      <c r="A1358" s="2">
        <v>3297</v>
      </c>
      <c r="B1358" s="3">
        <v>46216</v>
      </c>
      <c r="C1358" s="12" t="str">
        <f>"Q"&amp; ROUNDUP(MONTH(SalesDataTable[[#This Row],[Order Date]])/3,0)</f>
        <v>Q3</v>
      </c>
      <c r="D1358" s="3" t="str">
        <f>TEXT(SalesDataTable[[#This Row],[Order Date]],"MMM")</f>
        <v>Jul</v>
      </c>
      <c r="E1358" s="15">
        <f>MONTH(SalesDataTable[[#This Row],[Order Date]])</f>
        <v>7</v>
      </c>
      <c r="F1358" s="12">
        <f>YEAR(SalesDataTable[[#This Row],[Order Date]])</f>
        <v>2026</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05">
      <c r="A1359" s="2">
        <v>772</v>
      </c>
      <c r="B1359" s="3">
        <v>46217</v>
      </c>
      <c r="C1359" s="12" t="str">
        <f>"Q"&amp; ROUNDUP(MONTH(SalesDataTable[[#This Row],[Order Date]])/3,0)</f>
        <v>Q3</v>
      </c>
      <c r="D1359" s="3" t="str">
        <f>TEXT(SalesDataTable[[#This Row],[Order Date]],"MMM")</f>
        <v>Jul</v>
      </c>
      <c r="E1359" s="15">
        <f>MONTH(SalesDataTable[[#This Row],[Order Date]])</f>
        <v>7</v>
      </c>
      <c r="F1359" s="12">
        <f>YEAR(SalesDataTable[[#This Row],[Order Date]])</f>
        <v>2026</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05">
      <c r="A1360" s="2">
        <v>838</v>
      </c>
      <c r="B1360" s="3">
        <v>46217</v>
      </c>
      <c r="C1360" s="12" t="str">
        <f>"Q"&amp; ROUNDUP(MONTH(SalesDataTable[[#This Row],[Order Date]])/3,0)</f>
        <v>Q3</v>
      </c>
      <c r="D1360" s="3" t="str">
        <f>TEXT(SalesDataTable[[#This Row],[Order Date]],"MMM")</f>
        <v>Jul</v>
      </c>
      <c r="E1360" s="15">
        <f>MONTH(SalesDataTable[[#This Row],[Order Date]])</f>
        <v>7</v>
      </c>
      <c r="F1360" s="12">
        <f>YEAR(SalesDataTable[[#This Row],[Order Date]])</f>
        <v>2026</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05">
      <c r="A1361" s="2">
        <v>1144</v>
      </c>
      <c r="B1361" s="3">
        <v>46217</v>
      </c>
      <c r="C1361" s="12" t="str">
        <f>"Q"&amp; ROUNDUP(MONTH(SalesDataTable[[#This Row],[Order Date]])/3,0)</f>
        <v>Q3</v>
      </c>
      <c r="D1361" s="3" t="str">
        <f>TEXT(SalesDataTable[[#This Row],[Order Date]],"MMM")</f>
        <v>Jul</v>
      </c>
      <c r="E1361" s="15">
        <f>MONTH(SalesDataTable[[#This Row],[Order Date]])</f>
        <v>7</v>
      </c>
      <c r="F1361" s="12">
        <f>YEAR(SalesDataTable[[#This Row],[Order Date]])</f>
        <v>2026</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05">
      <c r="A1362" s="2">
        <v>1686</v>
      </c>
      <c r="B1362" s="3">
        <v>46217</v>
      </c>
      <c r="C1362" s="12" t="str">
        <f>"Q"&amp; ROUNDUP(MONTH(SalesDataTable[[#This Row],[Order Date]])/3,0)</f>
        <v>Q3</v>
      </c>
      <c r="D1362" s="3" t="str">
        <f>TEXT(SalesDataTable[[#This Row],[Order Date]],"MMM")</f>
        <v>Jul</v>
      </c>
      <c r="E1362" s="15">
        <f>MONTH(SalesDataTable[[#This Row],[Order Date]])</f>
        <v>7</v>
      </c>
      <c r="F1362" s="12">
        <f>YEAR(SalesDataTable[[#This Row],[Order Date]])</f>
        <v>2026</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05">
      <c r="A1363" s="2">
        <v>2823</v>
      </c>
      <c r="B1363" s="3">
        <v>46217</v>
      </c>
      <c r="C1363" s="12" t="str">
        <f>"Q"&amp; ROUNDUP(MONTH(SalesDataTable[[#This Row],[Order Date]])/3,0)</f>
        <v>Q3</v>
      </c>
      <c r="D1363" s="3" t="str">
        <f>TEXT(SalesDataTable[[#This Row],[Order Date]],"MMM")</f>
        <v>Jul</v>
      </c>
      <c r="E1363" s="15">
        <f>MONTH(SalesDataTable[[#This Row],[Order Date]])</f>
        <v>7</v>
      </c>
      <c r="F1363" s="12">
        <f>YEAR(SalesDataTable[[#This Row],[Order Date]])</f>
        <v>2026</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05">
      <c r="A1364" s="2">
        <v>2883</v>
      </c>
      <c r="B1364" s="3">
        <v>46217</v>
      </c>
      <c r="C1364" s="12" t="str">
        <f>"Q"&amp; ROUNDUP(MONTH(SalesDataTable[[#This Row],[Order Date]])/3,0)</f>
        <v>Q3</v>
      </c>
      <c r="D1364" s="3" t="str">
        <f>TEXT(SalesDataTable[[#This Row],[Order Date]],"MMM")</f>
        <v>Jul</v>
      </c>
      <c r="E1364" s="15">
        <f>MONTH(SalesDataTable[[#This Row],[Order Date]])</f>
        <v>7</v>
      </c>
      <c r="F1364" s="12">
        <f>YEAR(SalesDataTable[[#This Row],[Order Date]])</f>
        <v>2026</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05">
      <c r="A1365" s="2">
        <v>3259</v>
      </c>
      <c r="B1365" s="3">
        <v>46217</v>
      </c>
      <c r="C1365" s="12" t="str">
        <f>"Q"&amp; ROUNDUP(MONTH(SalesDataTable[[#This Row],[Order Date]])/3,0)</f>
        <v>Q3</v>
      </c>
      <c r="D1365" s="3" t="str">
        <f>TEXT(SalesDataTable[[#This Row],[Order Date]],"MMM")</f>
        <v>Jul</v>
      </c>
      <c r="E1365" s="15">
        <f>MONTH(SalesDataTable[[#This Row],[Order Date]])</f>
        <v>7</v>
      </c>
      <c r="F1365" s="12">
        <f>YEAR(SalesDataTable[[#This Row],[Order Date]])</f>
        <v>2026</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05">
      <c r="A1366" s="2">
        <v>3709</v>
      </c>
      <c r="B1366" s="3">
        <v>46217</v>
      </c>
      <c r="C1366" s="12" t="str">
        <f>"Q"&amp; ROUNDUP(MONTH(SalesDataTable[[#This Row],[Order Date]])/3,0)</f>
        <v>Q3</v>
      </c>
      <c r="D1366" s="3" t="str">
        <f>TEXT(SalesDataTable[[#This Row],[Order Date]],"MMM")</f>
        <v>Jul</v>
      </c>
      <c r="E1366" s="15">
        <f>MONTH(SalesDataTable[[#This Row],[Order Date]])</f>
        <v>7</v>
      </c>
      <c r="F1366" s="12">
        <f>YEAR(SalesDataTable[[#This Row],[Order Date]])</f>
        <v>2026</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05">
      <c r="A1367" s="2">
        <v>61</v>
      </c>
      <c r="B1367" s="3">
        <v>46218</v>
      </c>
      <c r="C1367" s="12" t="str">
        <f>"Q"&amp; ROUNDUP(MONTH(SalesDataTable[[#This Row],[Order Date]])/3,0)</f>
        <v>Q3</v>
      </c>
      <c r="D1367" s="3" t="str">
        <f>TEXT(SalesDataTable[[#This Row],[Order Date]],"MMM")</f>
        <v>Jul</v>
      </c>
      <c r="E1367" s="15">
        <f>MONTH(SalesDataTable[[#This Row],[Order Date]])</f>
        <v>7</v>
      </c>
      <c r="F1367" s="12">
        <f>YEAR(SalesDataTable[[#This Row],[Order Date]])</f>
        <v>2026</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05">
      <c r="A1368" s="2">
        <v>357</v>
      </c>
      <c r="B1368" s="3">
        <v>46218</v>
      </c>
      <c r="C1368" s="12" t="str">
        <f>"Q"&amp; ROUNDUP(MONTH(SalesDataTable[[#This Row],[Order Date]])/3,0)</f>
        <v>Q3</v>
      </c>
      <c r="D1368" s="3" t="str">
        <f>TEXT(SalesDataTable[[#This Row],[Order Date]],"MMM")</f>
        <v>Jul</v>
      </c>
      <c r="E1368" s="15">
        <f>MONTH(SalesDataTable[[#This Row],[Order Date]])</f>
        <v>7</v>
      </c>
      <c r="F1368" s="12">
        <f>YEAR(SalesDataTable[[#This Row],[Order Date]])</f>
        <v>2026</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05">
      <c r="A1369" s="2">
        <v>1607</v>
      </c>
      <c r="B1369" s="3">
        <v>46218</v>
      </c>
      <c r="C1369" s="12" t="str">
        <f>"Q"&amp; ROUNDUP(MONTH(SalesDataTable[[#This Row],[Order Date]])/3,0)</f>
        <v>Q3</v>
      </c>
      <c r="D1369" s="3" t="str">
        <f>TEXT(SalesDataTable[[#This Row],[Order Date]],"MMM")</f>
        <v>Jul</v>
      </c>
      <c r="E1369" s="15">
        <f>MONTH(SalesDataTable[[#This Row],[Order Date]])</f>
        <v>7</v>
      </c>
      <c r="F1369" s="12">
        <f>YEAR(SalesDataTable[[#This Row],[Order Date]])</f>
        <v>2026</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05">
      <c r="A1370" s="2">
        <v>3295</v>
      </c>
      <c r="B1370" s="3">
        <v>46218</v>
      </c>
      <c r="C1370" s="12" t="str">
        <f>"Q"&amp; ROUNDUP(MONTH(SalesDataTable[[#This Row],[Order Date]])/3,0)</f>
        <v>Q3</v>
      </c>
      <c r="D1370" s="3" t="str">
        <f>TEXT(SalesDataTable[[#This Row],[Order Date]],"MMM")</f>
        <v>Jul</v>
      </c>
      <c r="E1370" s="15">
        <f>MONTH(SalesDataTable[[#This Row],[Order Date]])</f>
        <v>7</v>
      </c>
      <c r="F1370" s="12">
        <f>YEAR(SalesDataTable[[#This Row],[Order Date]])</f>
        <v>2026</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05">
      <c r="A1371" s="2">
        <v>4048</v>
      </c>
      <c r="B1371" s="3">
        <v>46218</v>
      </c>
      <c r="C1371" s="12" t="str">
        <f>"Q"&amp; ROUNDUP(MONTH(SalesDataTable[[#This Row],[Order Date]])/3,0)</f>
        <v>Q3</v>
      </c>
      <c r="D1371" s="3" t="str">
        <f>TEXT(SalesDataTable[[#This Row],[Order Date]],"MMM")</f>
        <v>Jul</v>
      </c>
      <c r="E1371" s="15">
        <f>MONTH(SalesDataTable[[#This Row],[Order Date]])</f>
        <v>7</v>
      </c>
      <c r="F1371" s="12">
        <f>YEAR(SalesDataTable[[#This Row],[Order Date]])</f>
        <v>2026</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05">
      <c r="A1372" s="2">
        <v>4424</v>
      </c>
      <c r="B1372" s="3">
        <v>46218</v>
      </c>
      <c r="C1372" s="12" t="str">
        <f>"Q"&amp; ROUNDUP(MONTH(SalesDataTable[[#This Row],[Order Date]])/3,0)</f>
        <v>Q3</v>
      </c>
      <c r="D1372" s="3" t="str">
        <f>TEXT(SalesDataTable[[#This Row],[Order Date]],"MMM")</f>
        <v>Jul</v>
      </c>
      <c r="E1372" s="15">
        <f>MONTH(SalesDataTable[[#This Row],[Order Date]])</f>
        <v>7</v>
      </c>
      <c r="F1372" s="12">
        <f>YEAR(SalesDataTable[[#This Row],[Order Date]])</f>
        <v>2026</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05">
      <c r="A1373" s="2">
        <v>4732</v>
      </c>
      <c r="B1373" s="3">
        <v>46218</v>
      </c>
      <c r="C1373" s="12" t="str">
        <f>"Q"&amp; ROUNDUP(MONTH(SalesDataTable[[#This Row],[Order Date]])/3,0)</f>
        <v>Q3</v>
      </c>
      <c r="D1373" s="3" t="str">
        <f>TEXT(SalesDataTable[[#This Row],[Order Date]],"MMM")</f>
        <v>Jul</v>
      </c>
      <c r="E1373" s="15">
        <f>MONTH(SalesDataTable[[#This Row],[Order Date]])</f>
        <v>7</v>
      </c>
      <c r="F1373" s="12">
        <f>YEAR(SalesDataTable[[#This Row],[Order Date]])</f>
        <v>2026</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05">
      <c r="A1374" s="2">
        <v>194</v>
      </c>
      <c r="B1374" s="3">
        <v>46219</v>
      </c>
      <c r="C1374" s="12" t="str">
        <f>"Q"&amp; ROUNDUP(MONTH(SalesDataTable[[#This Row],[Order Date]])/3,0)</f>
        <v>Q3</v>
      </c>
      <c r="D1374" s="3" t="str">
        <f>TEXT(SalesDataTable[[#This Row],[Order Date]],"MMM")</f>
        <v>Jul</v>
      </c>
      <c r="E1374" s="15">
        <f>MONTH(SalesDataTable[[#This Row],[Order Date]])</f>
        <v>7</v>
      </c>
      <c r="F1374" s="12">
        <f>YEAR(SalesDataTable[[#This Row],[Order Date]])</f>
        <v>2026</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05">
      <c r="A1375" s="2">
        <v>258</v>
      </c>
      <c r="B1375" s="3">
        <v>46219</v>
      </c>
      <c r="C1375" s="12" t="str">
        <f>"Q"&amp; ROUNDUP(MONTH(SalesDataTable[[#This Row],[Order Date]])/3,0)</f>
        <v>Q3</v>
      </c>
      <c r="D1375" s="3" t="str">
        <f>TEXT(SalesDataTable[[#This Row],[Order Date]],"MMM")</f>
        <v>Jul</v>
      </c>
      <c r="E1375" s="15">
        <f>MONTH(SalesDataTable[[#This Row],[Order Date]])</f>
        <v>7</v>
      </c>
      <c r="F1375" s="12">
        <f>YEAR(SalesDataTable[[#This Row],[Order Date]])</f>
        <v>2026</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05">
      <c r="A1376" s="2">
        <v>543</v>
      </c>
      <c r="B1376" s="3">
        <v>46219</v>
      </c>
      <c r="C1376" s="12" t="str">
        <f>"Q"&amp; ROUNDUP(MONTH(SalesDataTable[[#This Row],[Order Date]])/3,0)</f>
        <v>Q3</v>
      </c>
      <c r="D1376" s="3" t="str">
        <f>TEXT(SalesDataTable[[#This Row],[Order Date]],"MMM")</f>
        <v>Jul</v>
      </c>
      <c r="E1376" s="15">
        <f>MONTH(SalesDataTable[[#This Row],[Order Date]])</f>
        <v>7</v>
      </c>
      <c r="F1376" s="12">
        <f>YEAR(SalesDataTable[[#This Row],[Order Date]])</f>
        <v>2026</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05">
      <c r="A1377" s="2">
        <v>972</v>
      </c>
      <c r="B1377" s="3">
        <v>46219</v>
      </c>
      <c r="C1377" s="12" t="str">
        <f>"Q"&amp; ROUNDUP(MONTH(SalesDataTable[[#This Row],[Order Date]])/3,0)</f>
        <v>Q3</v>
      </c>
      <c r="D1377" s="3" t="str">
        <f>TEXT(SalesDataTable[[#This Row],[Order Date]],"MMM")</f>
        <v>Jul</v>
      </c>
      <c r="E1377" s="15">
        <f>MONTH(SalesDataTable[[#This Row],[Order Date]])</f>
        <v>7</v>
      </c>
      <c r="F1377" s="12">
        <f>YEAR(SalesDataTable[[#This Row],[Order Date]])</f>
        <v>2026</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05">
      <c r="A1378" s="2">
        <v>1146</v>
      </c>
      <c r="B1378" s="3">
        <v>46219</v>
      </c>
      <c r="C1378" s="12" t="str">
        <f>"Q"&amp; ROUNDUP(MONTH(SalesDataTable[[#This Row],[Order Date]])/3,0)</f>
        <v>Q3</v>
      </c>
      <c r="D1378" s="3" t="str">
        <f>TEXT(SalesDataTable[[#This Row],[Order Date]],"MMM")</f>
        <v>Jul</v>
      </c>
      <c r="E1378" s="15">
        <f>MONTH(SalesDataTable[[#This Row],[Order Date]])</f>
        <v>7</v>
      </c>
      <c r="F1378" s="12">
        <f>YEAR(SalesDataTable[[#This Row],[Order Date]])</f>
        <v>2026</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05">
      <c r="A1379" s="2">
        <v>1464</v>
      </c>
      <c r="B1379" s="3">
        <v>46219</v>
      </c>
      <c r="C1379" s="12" t="str">
        <f>"Q"&amp; ROUNDUP(MONTH(SalesDataTable[[#This Row],[Order Date]])/3,0)</f>
        <v>Q3</v>
      </c>
      <c r="D1379" s="3" t="str">
        <f>TEXT(SalesDataTable[[#This Row],[Order Date]],"MMM")</f>
        <v>Jul</v>
      </c>
      <c r="E1379" s="15">
        <f>MONTH(SalesDataTable[[#This Row],[Order Date]])</f>
        <v>7</v>
      </c>
      <c r="F1379" s="12">
        <f>YEAR(SalesDataTable[[#This Row],[Order Date]])</f>
        <v>2026</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05">
      <c r="A1380" s="2">
        <v>1581</v>
      </c>
      <c r="B1380" s="3">
        <v>46219</v>
      </c>
      <c r="C1380" s="12" t="str">
        <f>"Q"&amp; ROUNDUP(MONTH(SalesDataTable[[#This Row],[Order Date]])/3,0)</f>
        <v>Q3</v>
      </c>
      <c r="D1380" s="3" t="str">
        <f>TEXT(SalesDataTable[[#This Row],[Order Date]],"MMM")</f>
        <v>Jul</v>
      </c>
      <c r="E1380" s="15">
        <f>MONTH(SalesDataTable[[#This Row],[Order Date]])</f>
        <v>7</v>
      </c>
      <c r="F1380" s="12">
        <f>YEAR(SalesDataTable[[#This Row],[Order Date]])</f>
        <v>2026</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05">
      <c r="A1381" s="2">
        <v>1894</v>
      </c>
      <c r="B1381" s="3">
        <v>46219</v>
      </c>
      <c r="C1381" s="12" t="str">
        <f>"Q"&amp; ROUNDUP(MONTH(SalesDataTable[[#This Row],[Order Date]])/3,0)</f>
        <v>Q3</v>
      </c>
      <c r="D1381" s="3" t="str">
        <f>TEXT(SalesDataTable[[#This Row],[Order Date]],"MMM")</f>
        <v>Jul</v>
      </c>
      <c r="E1381" s="15">
        <f>MONTH(SalesDataTable[[#This Row],[Order Date]])</f>
        <v>7</v>
      </c>
      <c r="F1381" s="12">
        <f>YEAR(SalesDataTable[[#This Row],[Order Date]])</f>
        <v>2026</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05">
      <c r="A1382" s="2">
        <v>2100</v>
      </c>
      <c r="B1382" s="3">
        <v>46219</v>
      </c>
      <c r="C1382" s="12" t="str">
        <f>"Q"&amp; ROUNDUP(MONTH(SalesDataTable[[#This Row],[Order Date]])/3,0)</f>
        <v>Q3</v>
      </c>
      <c r="D1382" s="3" t="str">
        <f>TEXT(SalesDataTable[[#This Row],[Order Date]],"MMM")</f>
        <v>Jul</v>
      </c>
      <c r="E1382" s="15">
        <f>MONTH(SalesDataTable[[#This Row],[Order Date]])</f>
        <v>7</v>
      </c>
      <c r="F1382" s="12">
        <f>YEAR(SalesDataTable[[#This Row],[Order Date]])</f>
        <v>2026</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05">
      <c r="A1383" s="2">
        <v>2902</v>
      </c>
      <c r="B1383" s="3">
        <v>46219</v>
      </c>
      <c r="C1383" s="12" t="str">
        <f>"Q"&amp; ROUNDUP(MONTH(SalesDataTable[[#This Row],[Order Date]])/3,0)</f>
        <v>Q3</v>
      </c>
      <c r="D1383" s="3" t="str">
        <f>TEXT(SalesDataTable[[#This Row],[Order Date]],"MMM")</f>
        <v>Jul</v>
      </c>
      <c r="E1383" s="15">
        <f>MONTH(SalesDataTable[[#This Row],[Order Date]])</f>
        <v>7</v>
      </c>
      <c r="F1383" s="12">
        <f>YEAR(SalesDataTable[[#This Row],[Order Date]])</f>
        <v>2026</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05">
      <c r="A1384" s="2">
        <v>3115</v>
      </c>
      <c r="B1384" s="3">
        <v>46219</v>
      </c>
      <c r="C1384" s="12" t="str">
        <f>"Q"&amp; ROUNDUP(MONTH(SalesDataTable[[#This Row],[Order Date]])/3,0)</f>
        <v>Q3</v>
      </c>
      <c r="D1384" s="3" t="str">
        <f>TEXT(SalesDataTable[[#This Row],[Order Date]],"MMM")</f>
        <v>Jul</v>
      </c>
      <c r="E1384" s="15">
        <f>MONTH(SalesDataTable[[#This Row],[Order Date]])</f>
        <v>7</v>
      </c>
      <c r="F1384" s="12">
        <f>YEAR(SalesDataTable[[#This Row],[Order Date]])</f>
        <v>2026</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05">
      <c r="A1385" s="2">
        <v>3546</v>
      </c>
      <c r="B1385" s="3">
        <v>46219</v>
      </c>
      <c r="C1385" s="12" t="str">
        <f>"Q"&amp; ROUNDUP(MONTH(SalesDataTable[[#This Row],[Order Date]])/3,0)</f>
        <v>Q3</v>
      </c>
      <c r="D1385" s="3" t="str">
        <f>TEXT(SalesDataTable[[#This Row],[Order Date]],"MMM")</f>
        <v>Jul</v>
      </c>
      <c r="E1385" s="15">
        <f>MONTH(SalesDataTable[[#This Row],[Order Date]])</f>
        <v>7</v>
      </c>
      <c r="F1385" s="12">
        <f>YEAR(SalesDataTable[[#This Row],[Order Date]])</f>
        <v>2026</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05">
      <c r="A1386" s="2">
        <v>4224</v>
      </c>
      <c r="B1386" s="3">
        <v>46219</v>
      </c>
      <c r="C1386" s="12" t="str">
        <f>"Q"&amp; ROUNDUP(MONTH(SalesDataTable[[#This Row],[Order Date]])/3,0)</f>
        <v>Q3</v>
      </c>
      <c r="D1386" s="3" t="str">
        <f>TEXT(SalesDataTable[[#This Row],[Order Date]],"MMM")</f>
        <v>Jul</v>
      </c>
      <c r="E1386" s="15">
        <f>MONTH(SalesDataTable[[#This Row],[Order Date]])</f>
        <v>7</v>
      </c>
      <c r="F1386" s="12">
        <f>YEAR(SalesDataTable[[#This Row],[Order Date]])</f>
        <v>2026</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05">
      <c r="A1387" s="2">
        <v>4858</v>
      </c>
      <c r="B1387" s="3">
        <v>46219</v>
      </c>
      <c r="C1387" s="12" t="str">
        <f>"Q"&amp; ROUNDUP(MONTH(SalesDataTable[[#This Row],[Order Date]])/3,0)</f>
        <v>Q3</v>
      </c>
      <c r="D1387" s="3" t="str">
        <f>TEXT(SalesDataTable[[#This Row],[Order Date]],"MMM")</f>
        <v>Jul</v>
      </c>
      <c r="E1387" s="15">
        <f>MONTH(SalesDataTable[[#This Row],[Order Date]])</f>
        <v>7</v>
      </c>
      <c r="F1387" s="12">
        <f>YEAR(SalesDataTable[[#This Row],[Order Date]])</f>
        <v>2026</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05">
      <c r="A1388" s="2">
        <v>768</v>
      </c>
      <c r="B1388" s="3">
        <v>46220</v>
      </c>
      <c r="C1388" s="12" t="str">
        <f>"Q"&amp; ROUNDUP(MONTH(SalesDataTable[[#This Row],[Order Date]])/3,0)</f>
        <v>Q3</v>
      </c>
      <c r="D1388" s="3" t="str">
        <f>TEXT(SalesDataTable[[#This Row],[Order Date]],"MMM")</f>
        <v>Jul</v>
      </c>
      <c r="E1388" s="15">
        <f>MONTH(SalesDataTable[[#This Row],[Order Date]])</f>
        <v>7</v>
      </c>
      <c r="F1388" s="12">
        <f>YEAR(SalesDataTable[[#This Row],[Order Date]])</f>
        <v>2026</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05">
      <c r="A1389" s="2">
        <v>1901</v>
      </c>
      <c r="B1389" s="3">
        <v>46220</v>
      </c>
      <c r="C1389" s="12" t="str">
        <f>"Q"&amp; ROUNDUP(MONTH(SalesDataTable[[#This Row],[Order Date]])/3,0)</f>
        <v>Q3</v>
      </c>
      <c r="D1389" s="3" t="str">
        <f>TEXT(SalesDataTable[[#This Row],[Order Date]],"MMM")</f>
        <v>Jul</v>
      </c>
      <c r="E1389" s="15">
        <f>MONTH(SalesDataTable[[#This Row],[Order Date]])</f>
        <v>7</v>
      </c>
      <c r="F1389" s="12">
        <f>YEAR(SalesDataTable[[#This Row],[Order Date]])</f>
        <v>2026</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05">
      <c r="A1390" s="2">
        <v>2226</v>
      </c>
      <c r="B1390" s="3">
        <v>46220</v>
      </c>
      <c r="C1390" s="12" t="str">
        <f>"Q"&amp; ROUNDUP(MONTH(SalesDataTable[[#This Row],[Order Date]])/3,0)</f>
        <v>Q3</v>
      </c>
      <c r="D1390" s="3" t="str">
        <f>TEXT(SalesDataTable[[#This Row],[Order Date]],"MMM")</f>
        <v>Jul</v>
      </c>
      <c r="E1390" s="15">
        <f>MONTH(SalesDataTable[[#This Row],[Order Date]])</f>
        <v>7</v>
      </c>
      <c r="F1390" s="12">
        <f>YEAR(SalesDataTable[[#This Row],[Order Date]])</f>
        <v>2026</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05">
      <c r="A1391" s="2">
        <v>2660</v>
      </c>
      <c r="B1391" s="3">
        <v>46220</v>
      </c>
      <c r="C1391" s="12" t="str">
        <f>"Q"&amp; ROUNDUP(MONTH(SalesDataTable[[#This Row],[Order Date]])/3,0)</f>
        <v>Q3</v>
      </c>
      <c r="D1391" s="3" t="str">
        <f>TEXT(SalesDataTable[[#This Row],[Order Date]],"MMM")</f>
        <v>Jul</v>
      </c>
      <c r="E1391" s="15">
        <f>MONTH(SalesDataTable[[#This Row],[Order Date]])</f>
        <v>7</v>
      </c>
      <c r="F1391" s="12">
        <f>YEAR(SalesDataTable[[#This Row],[Order Date]])</f>
        <v>2026</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05">
      <c r="A1392" s="2">
        <v>3004</v>
      </c>
      <c r="B1392" s="3">
        <v>46220</v>
      </c>
      <c r="C1392" s="12" t="str">
        <f>"Q"&amp; ROUNDUP(MONTH(SalesDataTable[[#This Row],[Order Date]])/3,0)</f>
        <v>Q3</v>
      </c>
      <c r="D1392" s="3" t="str">
        <f>TEXT(SalesDataTable[[#This Row],[Order Date]],"MMM")</f>
        <v>Jul</v>
      </c>
      <c r="E1392" s="15">
        <f>MONTH(SalesDataTable[[#This Row],[Order Date]])</f>
        <v>7</v>
      </c>
      <c r="F1392" s="12">
        <f>YEAR(SalesDataTable[[#This Row],[Order Date]])</f>
        <v>2026</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05">
      <c r="A1393" s="2">
        <v>4020</v>
      </c>
      <c r="B1393" s="3">
        <v>46220</v>
      </c>
      <c r="C1393" s="12" t="str">
        <f>"Q"&amp; ROUNDUP(MONTH(SalesDataTable[[#This Row],[Order Date]])/3,0)</f>
        <v>Q3</v>
      </c>
      <c r="D1393" s="3" t="str">
        <f>TEXT(SalesDataTable[[#This Row],[Order Date]],"MMM")</f>
        <v>Jul</v>
      </c>
      <c r="E1393" s="15">
        <f>MONTH(SalesDataTable[[#This Row],[Order Date]])</f>
        <v>7</v>
      </c>
      <c r="F1393" s="12">
        <f>YEAR(SalesDataTable[[#This Row],[Order Date]])</f>
        <v>2026</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05">
      <c r="A1394" s="2">
        <v>4154</v>
      </c>
      <c r="B1394" s="3">
        <v>46220</v>
      </c>
      <c r="C1394" s="12" t="str">
        <f>"Q"&amp; ROUNDUP(MONTH(SalesDataTable[[#This Row],[Order Date]])/3,0)</f>
        <v>Q3</v>
      </c>
      <c r="D1394" s="3" t="str">
        <f>TEXT(SalesDataTable[[#This Row],[Order Date]],"MMM")</f>
        <v>Jul</v>
      </c>
      <c r="E1394" s="15">
        <f>MONTH(SalesDataTable[[#This Row],[Order Date]])</f>
        <v>7</v>
      </c>
      <c r="F1394" s="12">
        <f>YEAR(SalesDataTable[[#This Row],[Order Date]])</f>
        <v>2026</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05">
      <c r="A1395" s="2">
        <v>4957</v>
      </c>
      <c r="B1395" s="3">
        <v>46220</v>
      </c>
      <c r="C1395" s="12" t="str">
        <f>"Q"&amp; ROUNDUP(MONTH(SalesDataTable[[#This Row],[Order Date]])/3,0)</f>
        <v>Q3</v>
      </c>
      <c r="D1395" s="3" t="str">
        <f>TEXT(SalesDataTable[[#This Row],[Order Date]],"MMM")</f>
        <v>Jul</v>
      </c>
      <c r="E1395" s="15">
        <f>MONTH(SalesDataTable[[#This Row],[Order Date]])</f>
        <v>7</v>
      </c>
      <c r="F1395" s="12">
        <f>YEAR(SalesDataTable[[#This Row],[Order Date]])</f>
        <v>2026</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05">
      <c r="A1396" s="2">
        <v>945</v>
      </c>
      <c r="B1396" s="3">
        <v>46221</v>
      </c>
      <c r="C1396" s="12" t="str">
        <f>"Q"&amp; ROUNDUP(MONTH(SalesDataTable[[#This Row],[Order Date]])/3,0)</f>
        <v>Q3</v>
      </c>
      <c r="D1396" s="3" t="str">
        <f>TEXT(SalesDataTable[[#This Row],[Order Date]],"MMM")</f>
        <v>Jul</v>
      </c>
      <c r="E1396" s="15">
        <f>MONTH(SalesDataTable[[#This Row],[Order Date]])</f>
        <v>7</v>
      </c>
      <c r="F1396" s="12">
        <f>YEAR(SalesDataTable[[#This Row],[Order Date]])</f>
        <v>2026</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05">
      <c r="A1397" s="2">
        <v>1726</v>
      </c>
      <c r="B1397" s="3">
        <v>46221</v>
      </c>
      <c r="C1397" s="12" t="str">
        <f>"Q"&amp; ROUNDUP(MONTH(SalesDataTable[[#This Row],[Order Date]])/3,0)</f>
        <v>Q3</v>
      </c>
      <c r="D1397" s="3" t="str">
        <f>TEXT(SalesDataTable[[#This Row],[Order Date]],"MMM")</f>
        <v>Jul</v>
      </c>
      <c r="E1397" s="15">
        <f>MONTH(SalesDataTable[[#This Row],[Order Date]])</f>
        <v>7</v>
      </c>
      <c r="F1397" s="12">
        <f>YEAR(SalesDataTable[[#This Row],[Order Date]])</f>
        <v>2026</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05">
      <c r="A1398" s="2">
        <v>1790</v>
      </c>
      <c r="B1398" s="3">
        <v>46221</v>
      </c>
      <c r="C1398" s="12" t="str">
        <f>"Q"&amp; ROUNDUP(MONTH(SalesDataTable[[#This Row],[Order Date]])/3,0)</f>
        <v>Q3</v>
      </c>
      <c r="D1398" s="3" t="str">
        <f>TEXT(SalesDataTable[[#This Row],[Order Date]],"MMM")</f>
        <v>Jul</v>
      </c>
      <c r="E1398" s="15">
        <f>MONTH(SalesDataTable[[#This Row],[Order Date]])</f>
        <v>7</v>
      </c>
      <c r="F1398" s="12">
        <f>YEAR(SalesDataTable[[#This Row],[Order Date]])</f>
        <v>2026</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05">
      <c r="A1399" s="2">
        <v>2193</v>
      </c>
      <c r="B1399" s="3">
        <v>46221</v>
      </c>
      <c r="C1399" s="12" t="str">
        <f>"Q"&amp; ROUNDUP(MONTH(SalesDataTable[[#This Row],[Order Date]])/3,0)</f>
        <v>Q3</v>
      </c>
      <c r="D1399" s="3" t="str">
        <f>TEXT(SalesDataTable[[#This Row],[Order Date]],"MMM")</f>
        <v>Jul</v>
      </c>
      <c r="E1399" s="15">
        <f>MONTH(SalesDataTable[[#This Row],[Order Date]])</f>
        <v>7</v>
      </c>
      <c r="F1399" s="12">
        <f>YEAR(SalesDataTable[[#This Row],[Order Date]])</f>
        <v>2026</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05">
      <c r="A1400" s="2">
        <v>2781</v>
      </c>
      <c r="B1400" s="3">
        <v>46221</v>
      </c>
      <c r="C1400" s="12" t="str">
        <f>"Q"&amp; ROUNDUP(MONTH(SalesDataTable[[#This Row],[Order Date]])/3,0)</f>
        <v>Q3</v>
      </c>
      <c r="D1400" s="3" t="str">
        <f>TEXT(SalesDataTable[[#This Row],[Order Date]],"MMM")</f>
        <v>Jul</v>
      </c>
      <c r="E1400" s="15">
        <f>MONTH(SalesDataTable[[#This Row],[Order Date]])</f>
        <v>7</v>
      </c>
      <c r="F1400" s="12">
        <f>YEAR(SalesDataTable[[#This Row],[Order Date]])</f>
        <v>2026</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05">
      <c r="A1401" s="2">
        <v>3043</v>
      </c>
      <c r="B1401" s="3">
        <v>46221</v>
      </c>
      <c r="C1401" s="12" t="str">
        <f>"Q"&amp; ROUNDUP(MONTH(SalesDataTable[[#This Row],[Order Date]])/3,0)</f>
        <v>Q3</v>
      </c>
      <c r="D1401" s="3" t="str">
        <f>TEXT(SalesDataTable[[#This Row],[Order Date]],"MMM")</f>
        <v>Jul</v>
      </c>
      <c r="E1401" s="15">
        <f>MONTH(SalesDataTable[[#This Row],[Order Date]])</f>
        <v>7</v>
      </c>
      <c r="F1401" s="12">
        <f>YEAR(SalesDataTable[[#This Row],[Order Date]])</f>
        <v>2026</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05">
      <c r="A1402" s="2">
        <v>3102</v>
      </c>
      <c r="B1402" s="3">
        <v>46221</v>
      </c>
      <c r="C1402" s="12" t="str">
        <f>"Q"&amp; ROUNDUP(MONTH(SalesDataTable[[#This Row],[Order Date]])/3,0)</f>
        <v>Q3</v>
      </c>
      <c r="D1402" s="3" t="str">
        <f>TEXT(SalesDataTable[[#This Row],[Order Date]],"MMM")</f>
        <v>Jul</v>
      </c>
      <c r="E1402" s="15">
        <f>MONTH(SalesDataTable[[#This Row],[Order Date]])</f>
        <v>7</v>
      </c>
      <c r="F1402" s="12">
        <f>YEAR(SalesDataTable[[#This Row],[Order Date]])</f>
        <v>2026</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05">
      <c r="A1403" s="2">
        <v>3156</v>
      </c>
      <c r="B1403" s="3">
        <v>46221</v>
      </c>
      <c r="C1403" s="12" t="str">
        <f>"Q"&amp; ROUNDUP(MONTH(SalesDataTable[[#This Row],[Order Date]])/3,0)</f>
        <v>Q3</v>
      </c>
      <c r="D1403" s="3" t="str">
        <f>TEXT(SalesDataTable[[#This Row],[Order Date]],"MMM")</f>
        <v>Jul</v>
      </c>
      <c r="E1403" s="15">
        <f>MONTH(SalesDataTable[[#This Row],[Order Date]])</f>
        <v>7</v>
      </c>
      <c r="F1403" s="12">
        <f>YEAR(SalesDataTable[[#This Row],[Order Date]])</f>
        <v>2026</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05">
      <c r="A1404" s="2">
        <v>3308</v>
      </c>
      <c r="B1404" s="3">
        <v>46221</v>
      </c>
      <c r="C1404" s="12" t="str">
        <f>"Q"&amp; ROUNDUP(MONTH(SalesDataTable[[#This Row],[Order Date]])/3,0)</f>
        <v>Q3</v>
      </c>
      <c r="D1404" s="3" t="str">
        <f>TEXT(SalesDataTable[[#This Row],[Order Date]],"MMM")</f>
        <v>Jul</v>
      </c>
      <c r="E1404" s="15">
        <f>MONTH(SalesDataTable[[#This Row],[Order Date]])</f>
        <v>7</v>
      </c>
      <c r="F1404" s="12">
        <f>YEAR(SalesDataTable[[#This Row],[Order Date]])</f>
        <v>2026</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05">
      <c r="A1405" s="2">
        <v>3329</v>
      </c>
      <c r="B1405" s="3">
        <v>46221</v>
      </c>
      <c r="C1405" s="12" t="str">
        <f>"Q"&amp; ROUNDUP(MONTH(SalesDataTable[[#This Row],[Order Date]])/3,0)</f>
        <v>Q3</v>
      </c>
      <c r="D1405" s="3" t="str">
        <f>TEXT(SalesDataTable[[#This Row],[Order Date]],"MMM")</f>
        <v>Jul</v>
      </c>
      <c r="E1405" s="15">
        <f>MONTH(SalesDataTable[[#This Row],[Order Date]])</f>
        <v>7</v>
      </c>
      <c r="F1405" s="12">
        <f>YEAR(SalesDataTable[[#This Row],[Order Date]])</f>
        <v>2026</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05">
      <c r="A1406" s="2">
        <v>4102</v>
      </c>
      <c r="B1406" s="3">
        <v>46221</v>
      </c>
      <c r="C1406" s="12" t="str">
        <f>"Q"&amp; ROUNDUP(MONTH(SalesDataTable[[#This Row],[Order Date]])/3,0)</f>
        <v>Q3</v>
      </c>
      <c r="D1406" s="3" t="str">
        <f>TEXT(SalesDataTable[[#This Row],[Order Date]],"MMM")</f>
        <v>Jul</v>
      </c>
      <c r="E1406" s="15">
        <f>MONTH(SalesDataTable[[#This Row],[Order Date]])</f>
        <v>7</v>
      </c>
      <c r="F1406" s="12">
        <f>YEAR(SalesDataTable[[#This Row],[Order Date]])</f>
        <v>2026</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05">
      <c r="A1407" s="2">
        <v>4109</v>
      </c>
      <c r="B1407" s="3">
        <v>46221</v>
      </c>
      <c r="C1407" s="12" t="str">
        <f>"Q"&amp; ROUNDUP(MONTH(SalesDataTable[[#This Row],[Order Date]])/3,0)</f>
        <v>Q3</v>
      </c>
      <c r="D1407" s="3" t="str">
        <f>TEXT(SalesDataTable[[#This Row],[Order Date]],"MMM")</f>
        <v>Jul</v>
      </c>
      <c r="E1407" s="15">
        <f>MONTH(SalesDataTable[[#This Row],[Order Date]])</f>
        <v>7</v>
      </c>
      <c r="F1407" s="12">
        <f>YEAR(SalesDataTable[[#This Row],[Order Date]])</f>
        <v>2026</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05">
      <c r="A1408" s="2">
        <v>4813</v>
      </c>
      <c r="B1408" s="3">
        <v>46221</v>
      </c>
      <c r="C1408" s="12" t="str">
        <f>"Q"&amp; ROUNDUP(MONTH(SalesDataTable[[#This Row],[Order Date]])/3,0)</f>
        <v>Q3</v>
      </c>
      <c r="D1408" s="3" t="str">
        <f>TEXT(SalesDataTable[[#This Row],[Order Date]],"MMM")</f>
        <v>Jul</v>
      </c>
      <c r="E1408" s="15">
        <f>MONTH(SalesDataTable[[#This Row],[Order Date]])</f>
        <v>7</v>
      </c>
      <c r="F1408" s="12">
        <f>YEAR(SalesDataTable[[#This Row],[Order Date]])</f>
        <v>2026</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05">
      <c r="A1409" s="2">
        <v>5054</v>
      </c>
      <c r="B1409" s="3">
        <v>46221</v>
      </c>
      <c r="C1409" s="12" t="str">
        <f>"Q"&amp; ROUNDUP(MONTH(SalesDataTable[[#This Row],[Order Date]])/3,0)</f>
        <v>Q3</v>
      </c>
      <c r="D1409" s="3" t="str">
        <f>TEXT(SalesDataTable[[#This Row],[Order Date]],"MMM")</f>
        <v>Jul</v>
      </c>
      <c r="E1409" s="15">
        <f>MONTH(SalesDataTable[[#This Row],[Order Date]])</f>
        <v>7</v>
      </c>
      <c r="F1409" s="12">
        <f>YEAR(SalesDataTable[[#This Row],[Order Date]])</f>
        <v>2026</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05">
      <c r="A1410" s="2">
        <v>138</v>
      </c>
      <c r="B1410" s="3">
        <v>46222</v>
      </c>
      <c r="C1410" s="12" t="str">
        <f>"Q"&amp; ROUNDUP(MONTH(SalesDataTable[[#This Row],[Order Date]])/3,0)</f>
        <v>Q3</v>
      </c>
      <c r="D1410" s="3" t="str">
        <f>TEXT(SalesDataTable[[#This Row],[Order Date]],"MMM")</f>
        <v>Jul</v>
      </c>
      <c r="E1410" s="15">
        <f>MONTH(SalesDataTable[[#This Row],[Order Date]])</f>
        <v>7</v>
      </c>
      <c r="F1410" s="12">
        <f>YEAR(SalesDataTable[[#This Row],[Order Date]])</f>
        <v>2026</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05">
      <c r="A1411" s="2">
        <v>433</v>
      </c>
      <c r="B1411" s="3">
        <v>46222</v>
      </c>
      <c r="C1411" s="12" t="str">
        <f>"Q"&amp; ROUNDUP(MONTH(SalesDataTable[[#This Row],[Order Date]])/3,0)</f>
        <v>Q3</v>
      </c>
      <c r="D1411" s="3" t="str">
        <f>TEXT(SalesDataTable[[#This Row],[Order Date]],"MMM")</f>
        <v>Jul</v>
      </c>
      <c r="E1411" s="15">
        <f>MONTH(SalesDataTable[[#This Row],[Order Date]])</f>
        <v>7</v>
      </c>
      <c r="F1411" s="12">
        <f>YEAR(SalesDataTable[[#This Row],[Order Date]])</f>
        <v>2026</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05">
      <c r="A1412" s="2">
        <v>484</v>
      </c>
      <c r="B1412" s="3">
        <v>46222</v>
      </c>
      <c r="C1412" s="12" t="str">
        <f>"Q"&amp; ROUNDUP(MONTH(SalesDataTable[[#This Row],[Order Date]])/3,0)</f>
        <v>Q3</v>
      </c>
      <c r="D1412" s="3" t="str">
        <f>TEXT(SalesDataTable[[#This Row],[Order Date]],"MMM")</f>
        <v>Jul</v>
      </c>
      <c r="E1412" s="15">
        <f>MONTH(SalesDataTable[[#This Row],[Order Date]])</f>
        <v>7</v>
      </c>
      <c r="F1412" s="12">
        <f>YEAR(SalesDataTable[[#This Row],[Order Date]])</f>
        <v>2026</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05">
      <c r="A1413" s="2">
        <v>492</v>
      </c>
      <c r="B1413" s="3">
        <v>46222</v>
      </c>
      <c r="C1413" s="12" t="str">
        <f>"Q"&amp; ROUNDUP(MONTH(SalesDataTable[[#This Row],[Order Date]])/3,0)</f>
        <v>Q3</v>
      </c>
      <c r="D1413" s="3" t="str">
        <f>TEXT(SalesDataTable[[#This Row],[Order Date]],"MMM")</f>
        <v>Jul</v>
      </c>
      <c r="E1413" s="15">
        <f>MONTH(SalesDataTable[[#This Row],[Order Date]])</f>
        <v>7</v>
      </c>
      <c r="F1413" s="12">
        <f>YEAR(SalesDataTable[[#This Row],[Order Date]])</f>
        <v>2026</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05">
      <c r="A1414" s="2">
        <v>626</v>
      </c>
      <c r="B1414" s="3">
        <v>46222</v>
      </c>
      <c r="C1414" s="12" t="str">
        <f>"Q"&amp; ROUNDUP(MONTH(SalesDataTable[[#This Row],[Order Date]])/3,0)</f>
        <v>Q3</v>
      </c>
      <c r="D1414" s="3" t="str">
        <f>TEXT(SalesDataTable[[#This Row],[Order Date]],"MMM")</f>
        <v>Jul</v>
      </c>
      <c r="E1414" s="15">
        <f>MONTH(SalesDataTable[[#This Row],[Order Date]])</f>
        <v>7</v>
      </c>
      <c r="F1414" s="12">
        <f>YEAR(SalesDataTable[[#This Row],[Order Date]])</f>
        <v>2026</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05">
      <c r="A1415" s="2">
        <v>1409</v>
      </c>
      <c r="B1415" s="3">
        <v>46222</v>
      </c>
      <c r="C1415" s="12" t="str">
        <f>"Q"&amp; ROUNDUP(MONTH(SalesDataTable[[#This Row],[Order Date]])/3,0)</f>
        <v>Q3</v>
      </c>
      <c r="D1415" s="3" t="str">
        <f>TEXT(SalesDataTable[[#This Row],[Order Date]],"MMM")</f>
        <v>Jul</v>
      </c>
      <c r="E1415" s="15">
        <f>MONTH(SalesDataTable[[#This Row],[Order Date]])</f>
        <v>7</v>
      </c>
      <c r="F1415" s="12">
        <f>YEAR(SalesDataTable[[#This Row],[Order Date]])</f>
        <v>2026</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05">
      <c r="A1416" s="2">
        <v>1486</v>
      </c>
      <c r="B1416" s="3">
        <v>46222</v>
      </c>
      <c r="C1416" s="12" t="str">
        <f>"Q"&amp; ROUNDUP(MONTH(SalesDataTable[[#This Row],[Order Date]])/3,0)</f>
        <v>Q3</v>
      </c>
      <c r="D1416" s="3" t="str">
        <f>TEXT(SalesDataTable[[#This Row],[Order Date]],"MMM")</f>
        <v>Jul</v>
      </c>
      <c r="E1416" s="15">
        <f>MONTH(SalesDataTable[[#This Row],[Order Date]])</f>
        <v>7</v>
      </c>
      <c r="F1416" s="12">
        <f>YEAR(SalesDataTable[[#This Row],[Order Date]])</f>
        <v>2026</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05">
      <c r="A1417" s="2">
        <v>1940</v>
      </c>
      <c r="B1417" s="3">
        <v>46222</v>
      </c>
      <c r="C1417" s="12" t="str">
        <f>"Q"&amp; ROUNDUP(MONTH(SalesDataTable[[#This Row],[Order Date]])/3,0)</f>
        <v>Q3</v>
      </c>
      <c r="D1417" s="3" t="str">
        <f>TEXT(SalesDataTable[[#This Row],[Order Date]],"MMM")</f>
        <v>Jul</v>
      </c>
      <c r="E1417" s="15">
        <f>MONTH(SalesDataTable[[#This Row],[Order Date]])</f>
        <v>7</v>
      </c>
      <c r="F1417" s="12">
        <f>YEAR(SalesDataTable[[#This Row],[Order Date]])</f>
        <v>2026</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05">
      <c r="A1418" s="2">
        <v>2215</v>
      </c>
      <c r="B1418" s="3">
        <v>46222</v>
      </c>
      <c r="C1418" s="12" t="str">
        <f>"Q"&amp; ROUNDUP(MONTH(SalesDataTable[[#This Row],[Order Date]])/3,0)</f>
        <v>Q3</v>
      </c>
      <c r="D1418" s="3" t="str">
        <f>TEXT(SalesDataTable[[#This Row],[Order Date]],"MMM")</f>
        <v>Jul</v>
      </c>
      <c r="E1418" s="15">
        <f>MONTH(SalesDataTable[[#This Row],[Order Date]])</f>
        <v>7</v>
      </c>
      <c r="F1418" s="12">
        <f>YEAR(SalesDataTable[[#This Row],[Order Date]])</f>
        <v>2026</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05">
      <c r="A1419" s="2">
        <v>2555</v>
      </c>
      <c r="B1419" s="3">
        <v>46222</v>
      </c>
      <c r="C1419" s="12" t="str">
        <f>"Q"&amp; ROUNDUP(MONTH(SalesDataTable[[#This Row],[Order Date]])/3,0)</f>
        <v>Q3</v>
      </c>
      <c r="D1419" s="3" t="str">
        <f>TEXT(SalesDataTable[[#This Row],[Order Date]],"MMM")</f>
        <v>Jul</v>
      </c>
      <c r="E1419" s="15">
        <f>MONTH(SalesDataTable[[#This Row],[Order Date]])</f>
        <v>7</v>
      </c>
      <c r="F1419" s="12">
        <f>YEAR(SalesDataTable[[#This Row],[Order Date]])</f>
        <v>2026</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05">
      <c r="A1420" s="2">
        <v>4710</v>
      </c>
      <c r="B1420" s="3">
        <v>46222</v>
      </c>
      <c r="C1420" s="12" t="str">
        <f>"Q"&amp; ROUNDUP(MONTH(SalesDataTable[[#This Row],[Order Date]])/3,0)</f>
        <v>Q3</v>
      </c>
      <c r="D1420" s="3" t="str">
        <f>TEXT(SalesDataTable[[#This Row],[Order Date]],"MMM")</f>
        <v>Jul</v>
      </c>
      <c r="E1420" s="15">
        <f>MONTH(SalesDataTable[[#This Row],[Order Date]])</f>
        <v>7</v>
      </c>
      <c r="F1420" s="12">
        <f>YEAR(SalesDataTable[[#This Row],[Order Date]])</f>
        <v>2026</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05">
      <c r="A1421" s="2">
        <v>4974</v>
      </c>
      <c r="B1421" s="3">
        <v>46222</v>
      </c>
      <c r="C1421" s="12" t="str">
        <f>"Q"&amp; ROUNDUP(MONTH(SalesDataTable[[#This Row],[Order Date]])/3,0)</f>
        <v>Q3</v>
      </c>
      <c r="D1421" s="3" t="str">
        <f>TEXT(SalesDataTable[[#This Row],[Order Date]],"MMM")</f>
        <v>Jul</v>
      </c>
      <c r="E1421" s="15">
        <f>MONTH(SalesDataTable[[#This Row],[Order Date]])</f>
        <v>7</v>
      </c>
      <c r="F1421" s="12">
        <f>YEAR(SalesDataTable[[#This Row],[Order Date]])</f>
        <v>2026</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05">
      <c r="A1422" s="2">
        <v>5048</v>
      </c>
      <c r="B1422" s="3">
        <v>46222</v>
      </c>
      <c r="C1422" s="12" t="str">
        <f>"Q"&amp; ROUNDUP(MONTH(SalesDataTable[[#This Row],[Order Date]])/3,0)</f>
        <v>Q3</v>
      </c>
      <c r="D1422" s="3" t="str">
        <f>TEXT(SalesDataTable[[#This Row],[Order Date]],"MMM")</f>
        <v>Jul</v>
      </c>
      <c r="E1422" s="15">
        <f>MONTH(SalesDataTable[[#This Row],[Order Date]])</f>
        <v>7</v>
      </c>
      <c r="F1422" s="12">
        <f>YEAR(SalesDataTable[[#This Row],[Order Date]])</f>
        <v>2026</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05">
      <c r="A1423" s="2">
        <v>1</v>
      </c>
      <c r="B1423" s="3">
        <v>46223</v>
      </c>
      <c r="C1423" s="12" t="str">
        <f>"Q"&amp; ROUNDUP(MONTH(SalesDataTable[[#This Row],[Order Date]])/3,0)</f>
        <v>Q3</v>
      </c>
      <c r="D1423" s="3" t="str">
        <f>TEXT(SalesDataTable[[#This Row],[Order Date]],"MMM")</f>
        <v>Jul</v>
      </c>
      <c r="E1423" s="15">
        <f>MONTH(SalesDataTable[[#This Row],[Order Date]])</f>
        <v>7</v>
      </c>
      <c r="F1423" s="12">
        <f>YEAR(SalesDataTable[[#This Row],[Order Date]])</f>
        <v>2026</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05">
      <c r="A1424" s="2">
        <v>270</v>
      </c>
      <c r="B1424" s="3">
        <v>46223</v>
      </c>
      <c r="C1424" s="12" t="str">
        <f>"Q"&amp; ROUNDUP(MONTH(SalesDataTable[[#This Row],[Order Date]])/3,0)</f>
        <v>Q3</v>
      </c>
      <c r="D1424" s="3" t="str">
        <f>TEXT(SalesDataTable[[#This Row],[Order Date]],"MMM")</f>
        <v>Jul</v>
      </c>
      <c r="E1424" s="15">
        <f>MONTH(SalesDataTable[[#This Row],[Order Date]])</f>
        <v>7</v>
      </c>
      <c r="F1424" s="12">
        <f>YEAR(SalesDataTable[[#This Row],[Order Date]])</f>
        <v>2026</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05">
      <c r="A1425" s="2">
        <v>2130</v>
      </c>
      <c r="B1425" s="3">
        <v>46223</v>
      </c>
      <c r="C1425" s="12" t="str">
        <f>"Q"&amp; ROUNDUP(MONTH(SalesDataTable[[#This Row],[Order Date]])/3,0)</f>
        <v>Q3</v>
      </c>
      <c r="D1425" s="3" t="str">
        <f>TEXT(SalesDataTable[[#This Row],[Order Date]],"MMM")</f>
        <v>Jul</v>
      </c>
      <c r="E1425" s="15">
        <f>MONTH(SalesDataTable[[#This Row],[Order Date]])</f>
        <v>7</v>
      </c>
      <c r="F1425" s="12">
        <f>YEAR(SalesDataTable[[#This Row],[Order Date]])</f>
        <v>2026</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05">
      <c r="A1426" s="2">
        <v>2474</v>
      </c>
      <c r="B1426" s="3">
        <v>46223</v>
      </c>
      <c r="C1426" s="12" t="str">
        <f>"Q"&amp; ROUNDUP(MONTH(SalesDataTable[[#This Row],[Order Date]])/3,0)</f>
        <v>Q3</v>
      </c>
      <c r="D1426" s="3" t="str">
        <f>TEXT(SalesDataTable[[#This Row],[Order Date]],"MMM")</f>
        <v>Jul</v>
      </c>
      <c r="E1426" s="15">
        <f>MONTH(SalesDataTable[[#This Row],[Order Date]])</f>
        <v>7</v>
      </c>
      <c r="F1426" s="12">
        <f>YEAR(SalesDataTable[[#This Row],[Order Date]])</f>
        <v>2026</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05">
      <c r="A1427" s="2">
        <v>2514</v>
      </c>
      <c r="B1427" s="3">
        <v>46223</v>
      </c>
      <c r="C1427" s="12" t="str">
        <f>"Q"&amp; ROUNDUP(MONTH(SalesDataTable[[#This Row],[Order Date]])/3,0)</f>
        <v>Q3</v>
      </c>
      <c r="D1427" s="3" t="str">
        <f>TEXT(SalesDataTable[[#This Row],[Order Date]],"MMM")</f>
        <v>Jul</v>
      </c>
      <c r="E1427" s="15">
        <f>MONTH(SalesDataTable[[#This Row],[Order Date]])</f>
        <v>7</v>
      </c>
      <c r="F1427" s="12">
        <f>YEAR(SalesDataTable[[#This Row],[Order Date]])</f>
        <v>2026</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05">
      <c r="A1428" s="2">
        <v>2616</v>
      </c>
      <c r="B1428" s="3">
        <v>46223</v>
      </c>
      <c r="C1428" s="12" t="str">
        <f>"Q"&amp; ROUNDUP(MONTH(SalesDataTable[[#This Row],[Order Date]])/3,0)</f>
        <v>Q3</v>
      </c>
      <c r="D1428" s="3" t="str">
        <f>TEXT(SalesDataTable[[#This Row],[Order Date]],"MMM")</f>
        <v>Jul</v>
      </c>
      <c r="E1428" s="15">
        <f>MONTH(SalesDataTable[[#This Row],[Order Date]])</f>
        <v>7</v>
      </c>
      <c r="F1428" s="12">
        <f>YEAR(SalesDataTable[[#This Row],[Order Date]])</f>
        <v>2026</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05">
      <c r="A1429" s="2">
        <v>2632</v>
      </c>
      <c r="B1429" s="3">
        <v>46223</v>
      </c>
      <c r="C1429" s="12" t="str">
        <f>"Q"&amp; ROUNDUP(MONTH(SalesDataTable[[#This Row],[Order Date]])/3,0)</f>
        <v>Q3</v>
      </c>
      <c r="D1429" s="3" t="str">
        <f>TEXT(SalesDataTable[[#This Row],[Order Date]],"MMM")</f>
        <v>Jul</v>
      </c>
      <c r="E1429" s="15">
        <f>MONTH(SalesDataTable[[#This Row],[Order Date]])</f>
        <v>7</v>
      </c>
      <c r="F1429" s="12">
        <f>YEAR(SalesDataTable[[#This Row],[Order Date]])</f>
        <v>2026</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05">
      <c r="A1430" s="2">
        <v>3725</v>
      </c>
      <c r="B1430" s="3">
        <v>46223</v>
      </c>
      <c r="C1430" s="12" t="str">
        <f>"Q"&amp; ROUNDUP(MONTH(SalesDataTable[[#This Row],[Order Date]])/3,0)</f>
        <v>Q3</v>
      </c>
      <c r="D1430" s="3" t="str">
        <f>TEXT(SalesDataTable[[#This Row],[Order Date]],"MMM")</f>
        <v>Jul</v>
      </c>
      <c r="E1430" s="15">
        <f>MONTH(SalesDataTable[[#This Row],[Order Date]])</f>
        <v>7</v>
      </c>
      <c r="F1430" s="12">
        <f>YEAR(SalesDataTable[[#This Row],[Order Date]])</f>
        <v>2026</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05">
      <c r="A1431" s="2">
        <v>3834</v>
      </c>
      <c r="B1431" s="3">
        <v>46223</v>
      </c>
      <c r="C1431" s="12" t="str">
        <f>"Q"&amp; ROUNDUP(MONTH(SalesDataTable[[#This Row],[Order Date]])/3,0)</f>
        <v>Q3</v>
      </c>
      <c r="D1431" s="3" t="str">
        <f>TEXT(SalesDataTable[[#This Row],[Order Date]],"MMM")</f>
        <v>Jul</v>
      </c>
      <c r="E1431" s="15">
        <f>MONTH(SalesDataTable[[#This Row],[Order Date]])</f>
        <v>7</v>
      </c>
      <c r="F1431" s="12">
        <f>YEAR(SalesDataTable[[#This Row],[Order Date]])</f>
        <v>2026</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05">
      <c r="A1432" s="2">
        <v>159</v>
      </c>
      <c r="B1432" s="3">
        <v>46224</v>
      </c>
      <c r="C1432" s="12" t="str">
        <f>"Q"&amp; ROUNDUP(MONTH(SalesDataTable[[#This Row],[Order Date]])/3,0)</f>
        <v>Q3</v>
      </c>
      <c r="D1432" s="3" t="str">
        <f>TEXT(SalesDataTable[[#This Row],[Order Date]],"MMM")</f>
        <v>Jul</v>
      </c>
      <c r="E1432" s="15">
        <f>MONTH(SalesDataTable[[#This Row],[Order Date]])</f>
        <v>7</v>
      </c>
      <c r="F1432" s="12">
        <f>YEAR(SalesDataTable[[#This Row],[Order Date]])</f>
        <v>2026</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05">
      <c r="A1433" s="2">
        <v>435</v>
      </c>
      <c r="B1433" s="3">
        <v>46224</v>
      </c>
      <c r="C1433" s="12" t="str">
        <f>"Q"&amp; ROUNDUP(MONTH(SalesDataTable[[#This Row],[Order Date]])/3,0)</f>
        <v>Q3</v>
      </c>
      <c r="D1433" s="3" t="str">
        <f>TEXT(SalesDataTable[[#This Row],[Order Date]],"MMM")</f>
        <v>Jul</v>
      </c>
      <c r="E1433" s="15">
        <f>MONTH(SalesDataTable[[#This Row],[Order Date]])</f>
        <v>7</v>
      </c>
      <c r="F1433" s="12">
        <f>YEAR(SalesDataTable[[#This Row],[Order Date]])</f>
        <v>2026</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05">
      <c r="A1434" s="2">
        <v>1467</v>
      </c>
      <c r="B1434" s="3">
        <v>46224</v>
      </c>
      <c r="C1434" s="12" t="str">
        <f>"Q"&amp; ROUNDUP(MONTH(SalesDataTable[[#This Row],[Order Date]])/3,0)</f>
        <v>Q3</v>
      </c>
      <c r="D1434" s="3" t="str">
        <f>TEXT(SalesDataTable[[#This Row],[Order Date]],"MMM")</f>
        <v>Jul</v>
      </c>
      <c r="E1434" s="15">
        <f>MONTH(SalesDataTable[[#This Row],[Order Date]])</f>
        <v>7</v>
      </c>
      <c r="F1434" s="12">
        <f>YEAR(SalesDataTable[[#This Row],[Order Date]])</f>
        <v>2026</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05">
      <c r="A1435" s="2">
        <v>1552</v>
      </c>
      <c r="B1435" s="3">
        <v>46224</v>
      </c>
      <c r="C1435" s="12" t="str">
        <f>"Q"&amp; ROUNDUP(MONTH(SalesDataTable[[#This Row],[Order Date]])/3,0)</f>
        <v>Q3</v>
      </c>
      <c r="D1435" s="3" t="str">
        <f>TEXT(SalesDataTable[[#This Row],[Order Date]],"MMM")</f>
        <v>Jul</v>
      </c>
      <c r="E1435" s="15">
        <f>MONTH(SalesDataTable[[#This Row],[Order Date]])</f>
        <v>7</v>
      </c>
      <c r="F1435" s="12">
        <f>YEAR(SalesDataTable[[#This Row],[Order Date]])</f>
        <v>2026</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05">
      <c r="A1436" s="2">
        <v>1745</v>
      </c>
      <c r="B1436" s="3">
        <v>46224</v>
      </c>
      <c r="C1436" s="12" t="str">
        <f>"Q"&amp; ROUNDUP(MONTH(SalesDataTable[[#This Row],[Order Date]])/3,0)</f>
        <v>Q3</v>
      </c>
      <c r="D1436" s="3" t="str">
        <f>TEXT(SalesDataTable[[#This Row],[Order Date]],"MMM")</f>
        <v>Jul</v>
      </c>
      <c r="E1436" s="15">
        <f>MONTH(SalesDataTable[[#This Row],[Order Date]])</f>
        <v>7</v>
      </c>
      <c r="F1436" s="12">
        <f>YEAR(SalesDataTable[[#This Row],[Order Date]])</f>
        <v>2026</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05">
      <c r="A1437" s="2">
        <v>2174</v>
      </c>
      <c r="B1437" s="3">
        <v>46224</v>
      </c>
      <c r="C1437" s="12" t="str">
        <f>"Q"&amp; ROUNDUP(MONTH(SalesDataTable[[#This Row],[Order Date]])/3,0)</f>
        <v>Q3</v>
      </c>
      <c r="D1437" s="3" t="str">
        <f>TEXT(SalesDataTable[[#This Row],[Order Date]],"MMM")</f>
        <v>Jul</v>
      </c>
      <c r="E1437" s="15">
        <f>MONTH(SalesDataTable[[#This Row],[Order Date]])</f>
        <v>7</v>
      </c>
      <c r="F1437" s="12">
        <f>YEAR(SalesDataTable[[#This Row],[Order Date]])</f>
        <v>2026</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05">
      <c r="A1438" s="2">
        <v>3444</v>
      </c>
      <c r="B1438" s="3">
        <v>46224</v>
      </c>
      <c r="C1438" s="12" t="str">
        <f>"Q"&amp; ROUNDUP(MONTH(SalesDataTable[[#This Row],[Order Date]])/3,0)</f>
        <v>Q3</v>
      </c>
      <c r="D1438" s="3" t="str">
        <f>TEXT(SalesDataTable[[#This Row],[Order Date]],"MMM")</f>
        <v>Jul</v>
      </c>
      <c r="E1438" s="15">
        <f>MONTH(SalesDataTable[[#This Row],[Order Date]])</f>
        <v>7</v>
      </c>
      <c r="F1438" s="12">
        <f>YEAR(SalesDataTable[[#This Row],[Order Date]])</f>
        <v>2026</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05">
      <c r="A1439" s="2">
        <v>3646</v>
      </c>
      <c r="B1439" s="3">
        <v>46224</v>
      </c>
      <c r="C1439" s="12" t="str">
        <f>"Q"&amp; ROUNDUP(MONTH(SalesDataTable[[#This Row],[Order Date]])/3,0)</f>
        <v>Q3</v>
      </c>
      <c r="D1439" s="3" t="str">
        <f>TEXT(SalesDataTable[[#This Row],[Order Date]],"MMM")</f>
        <v>Jul</v>
      </c>
      <c r="E1439" s="15">
        <f>MONTH(SalesDataTable[[#This Row],[Order Date]])</f>
        <v>7</v>
      </c>
      <c r="F1439" s="12">
        <f>YEAR(SalesDataTable[[#This Row],[Order Date]])</f>
        <v>2026</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05">
      <c r="A1440" s="2">
        <v>4558</v>
      </c>
      <c r="B1440" s="3">
        <v>46224</v>
      </c>
      <c r="C1440" s="12" t="str">
        <f>"Q"&amp; ROUNDUP(MONTH(SalesDataTable[[#This Row],[Order Date]])/3,0)</f>
        <v>Q3</v>
      </c>
      <c r="D1440" s="3" t="str">
        <f>TEXT(SalesDataTable[[#This Row],[Order Date]],"MMM")</f>
        <v>Jul</v>
      </c>
      <c r="E1440" s="15">
        <f>MONTH(SalesDataTable[[#This Row],[Order Date]])</f>
        <v>7</v>
      </c>
      <c r="F1440" s="12">
        <f>YEAR(SalesDataTable[[#This Row],[Order Date]])</f>
        <v>2026</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05">
      <c r="A1441" s="2">
        <v>4564</v>
      </c>
      <c r="B1441" s="3">
        <v>46224</v>
      </c>
      <c r="C1441" s="12" t="str">
        <f>"Q"&amp; ROUNDUP(MONTH(SalesDataTable[[#This Row],[Order Date]])/3,0)</f>
        <v>Q3</v>
      </c>
      <c r="D1441" s="3" t="str">
        <f>TEXT(SalesDataTable[[#This Row],[Order Date]],"MMM")</f>
        <v>Jul</v>
      </c>
      <c r="E1441" s="15">
        <f>MONTH(SalesDataTable[[#This Row],[Order Date]])</f>
        <v>7</v>
      </c>
      <c r="F1441" s="12">
        <f>YEAR(SalesDataTable[[#This Row],[Order Date]])</f>
        <v>2026</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05">
      <c r="A1442" s="2">
        <v>4616</v>
      </c>
      <c r="B1442" s="3">
        <v>46224</v>
      </c>
      <c r="C1442" s="12" t="str">
        <f>"Q"&amp; ROUNDUP(MONTH(SalesDataTable[[#This Row],[Order Date]])/3,0)</f>
        <v>Q3</v>
      </c>
      <c r="D1442" s="3" t="str">
        <f>TEXT(SalesDataTable[[#This Row],[Order Date]],"MMM")</f>
        <v>Jul</v>
      </c>
      <c r="E1442" s="15">
        <f>MONTH(SalesDataTable[[#This Row],[Order Date]])</f>
        <v>7</v>
      </c>
      <c r="F1442" s="12">
        <f>YEAR(SalesDataTable[[#This Row],[Order Date]])</f>
        <v>2026</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05">
      <c r="A1443" s="2">
        <v>536</v>
      </c>
      <c r="B1443" s="3">
        <v>46225</v>
      </c>
      <c r="C1443" s="12" t="str">
        <f>"Q"&amp; ROUNDUP(MONTH(SalesDataTable[[#This Row],[Order Date]])/3,0)</f>
        <v>Q3</v>
      </c>
      <c r="D1443" s="3" t="str">
        <f>TEXT(SalesDataTable[[#This Row],[Order Date]],"MMM")</f>
        <v>Jul</v>
      </c>
      <c r="E1443" s="15">
        <f>MONTH(SalesDataTable[[#This Row],[Order Date]])</f>
        <v>7</v>
      </c>
      <c r="F1443" s="12">
        <f>YEAR(SalesDataTable[[#This Row],[Order Date]])</f>
        <v>2026</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05">
      <c r="A1444" s="2">
        <v>571</v>
      </c>
      <c r="B1444" s="3">
        <v>46225</v>
      </c>
      <c r="C1444" s="12" t="str">
        <f>"Q"&amp; ROUNDUP(MONTH(SalesDataTable[[#This Row],[Order Date]])/3,0)</f>
        <v>Q3</v>
      </c>
      <c r="D1444" s="3" t="str">
        <f>TEXT(SalesDataTable[[#This Row],[Order Date]],"MMM")</f>
        <v>Jul</v>
      </c>
      <c r="E1444" s="15">
        <f>MONTH(SalesDataTable[[#This Row],[Order Date]])</f>
        <v>7</v>
      </c>
      <c r="F1444" s="12">
        <f>YEAR(SalesDataTable[[#This Row],[Order Date]])</f>
        <v>2026</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05">
      <c r="A1445" s="2">
        <v>965</v>
      </c>
      <c r="B1445" s="3">
        <v>46225</v>
      </c>
      <c r="C1445" s="12" t="str">
        <f>"Q"&amp; ROUNDUP(MONTH(SalesDataTable[[#This Row],[Order Date]])/3,0)</f>
        <v>Q3</v>
      </c>
      <c r="D1445" s="3" t="str">
        <f>TEXT(SalesDataTable[[#This Row],[Order Date]],"MMM")</f>
        <v>Jul</v>
      </c>
      <c r="E1445" s="15">
        <f>MONTH(SalesDataTable[[#This Row],[Order Date]])</f>
        <v>7</v>
      </c>
      <c r="F1445" s="12">
        <f>YEAR(SalesDataTable[[#This Row],[Order Date]])</f>
        <v>2026</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05">
      <c r="A1446" s="2">
        <v>1504</v>
      </c>
      <c r="B1446" s="3">
        <v>46225</v>
      </c>
      <c r="C1446" s="12" t="str">
        <f>"Q"&amp; ROUNDUP(MONTH(SalesDataTable[[#This Row],[Order Date]])/3,0)</f>
        <v>Q3</v>
      </c>
      <c r="D1446" s="3" t="str">
        <f>TEXT(SalesDataTable[[#This Row],[Order Date]],"MMM")</f>
        <v>Jul</v>
      </c>
      <c r="E1446" s="15">
        <f>MONTH(SalesDataTable[[#This Row],[Order Date]])</f>
        <v>7</v>
      </c>
      <c r="F1446" s="12">
        <f>YEAR(SalesDataTable[[#This Row],[Order Date]])</f>
        <v>2026</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05">
      <c r="A1447" s="2">
        <v>2560</v>
      </c>
      <c r="B1447" s="3">
        <v>46225</v>
      </c>
      <c r="C1447" s="12" t="str">
        <f>"Q"&amp; ROUNDUP(MONTH(SalesDataTable[[#This Row],[Order Date]])/3,0)</f>
        <v>Q3</v>
      </c>
      <c r="D1447" s="3" t="str">
        <f>TEXT(SalesDataTable[[#This Row],[Order Date]],"MMM")</f>
        <v>Jul</v>
      </c>
      <c r="E1447" s="15">
        <f>MONTH(SalesDataTable[[#This Row],[Order Date]])</f>
        <v>7</v>
      </c>
      <c r="F1447" s="12">
        <f>YEAR(SalesDataTable[[#This Row],[Order Date]])</f>
        <v>2026</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05">
      <c r="A1448" s="2">
        <v>2758</v>
      </c>
      <c r="B1448" s="3">
        <v>46225</v>
      </c>
      <c r="C1448" s="12" t="str">
        <f>"Q"&amp; ROUNDUP(MONTH(SalesDataTable[[#This Row],[Order Date]])/3,0)</f>
        <v>Q3</v>
      </c>
      <c r="D1448" s="3" t="str">
        <f>TEXT(SalesDataTable[[#This Row],[Order Date]],"MMM")</f>
        <v>Jul</v>
      </c>
      <c r="E1448" s="15">
        <f>MONTH(SalesDataTable[[#This Row],[Order Date]])</f>
        <v>7</v>
      </c>
      <c r="F1448" s="12">
        <f>YEAR(SalesDataTable[[#This Row],[Order Date]])</f>
        <v>2026</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05">
      <c r="A1449" s="2">
        <v>4030</v>
      </c>
      <c r="B1449" s="3">
        <v>46225</v>
      </c>
      <c r="C1449" s="12" t="str">
        <f>"Q"&amp; ROUNDUP(MONTH(SalesDataTable[[#This Row],[Order Date]])/3,0)</f>
        <v>Q3</v>
      </c>
      <c r="D1449" s="3" t="str">
        <f>TEXT(SalesDataTable[[#This Row],[Order Date]],"MMM")</f>
        <v>Jul</v>
      </c>
      <c r="E1449" s="15">
        <f>MONTH(SalesDataTable[[#This Row],[Order Date]])</f>
        <v>7</v>
      </c>
      <c r="F1449" s="12">
        <f>YEAR(SalesDataTable[[#This Row],[Order Date]])</f>
        <v>2026</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05">
      <c r="A1450" s="2">
        <v>4337</v>
      </c>
      <c r="B1450" s="3">
        <v>46225</v>
      </c>
      <c r="C1450" s="12" t="str">
        <f>"Q"&amp; ROUNDUP(MONTH(SalesDataTable[[#This Row],[Order Date]])/3,0)</f>
        <v>Q3</v>
      </c>
      <c r="D1450" s="3" t="str">
        <f>TEXT(SalesDataTable[[#This Row],[Order Date]],"MMM")</f>
        <v>Jul</v>
      </c>
      <c r="E1450" s="15">
        <f>MONTH(SalesDataTable[[#This Row],[Order Date]])</f>
        <v>7</v>
      </c>
      <c r="F1450" s="12">
        <f>YEAR(SalesDataTable[[#This Row],[Order Date]])</f>
        <v>2026</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05">
      <c r="A1451" s="2">
        <v>5129</v>
      </c>
      <c r="B1451" s="3">
        <v>46225</v>
      </c>
      <c r="C1451" s="12" t="str">
        <f>"Q"&amp; ROUNDUP(MONTH(SalesDataTable[[#This Row],[Order Date]])/3,0)</f>
        <v>Q3</v>
      </c>
      <c r="D1451" s="3" t="str">
        <f>TEXT(SalesDataTable[[#This Row],[Order Date]],"MMM")</f>
        <v>Jul</v>
      </c>
      <c r="E1451" s="15">
        <f>MONTH(SalesDataTable[[#This Row],[Order Date]])</f>
        <v>7</v>
      </c>
      <c r="F1451" s="12">
        <f>YEAR(SalesDataTable[[#This Row],[Order Date]])</f>
        <v>2026</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05">
      <c r="A1452" s="2">
        <v>81</v>
      </c>
      <c r="B1452" s="3">
        <v>46226</v>
      </c>
      <c r="C1452" s="12" t="str">
        <f>"Q"&amp; ROUNDUP(MONTH(SalesDataTable[[#This Row],[Order Date]])/3,0)</f>
        <v>Q3</v>
      </c>
      <c r="D1452" s="3" t="str">
        <f>TEXT(SalesDataTable[[#This Row],[Order Date]],"MMM")</f>
        <v>Jul</v>
      </c>
      <c r="E1452" s="15">
        <f>MONTH(SalesDataTable[[#This Row],[Order Date]])</f>
        <v>7</v>
      </c>
      <c r="F1452" s="12">
        <f>YEAR(SalesDataTable[[#This Row],[Order Date]])</f>
        <v>2026</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05">
      <c r="A1453" s="2">
        <v>493</v>
      </c>
      <c r="B1453" s="3">
        <v>46226</v>
      </c>
      <c r="C1453" s="12" t="str">
        <f>"Q"&amp; ROUNDUP(MONTH(SalesDataTable[[#This Row],[Order Date]])/3,0)</f>
        <v>Q3</v>
      </c>
      <c r="D1453" s="3" t="str">
        <f>TEXT(SalesDataTable[[#This Row],[Order Date]],"MMM")</f>
        <v>Jul</v>
      </c>
      <c r="E1453" s="15">
        <f>MONTH(SalesDataTable[[#This Row],[Order Date]])</f>
        <v>7</v>
      </c>
      <c r="F1453" s="12">
        <f>YEAR(SalesDataTable[[#This Row],[Order Date]])</f>
        <v>2026</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05">
      <c r="A1454" s="2">
        <v>613</v>
      </c>
      <c r="B1454" s="3">
        <v>46226</v>
      </c>
      <c r="C1454" s="12" t="str">
        <f>"Q"&amp; ROUNDUP(MONTH(SalesDataTable[[#This Row],[Order Date]])/3,0)</f>
        <v>Q3</v>
      </c>
      <c r="D1454" s="3" t="str">
        <f>TEXT(SalesDataTable[[#This Row],[Order Date]],"MMM")</f>
        <v>Jul</v>
      </c>
      <c r="E1454" s="15">
        <f>MONTH(SalesDataTable[[#This Row],[Order Date]])</f>
        <v>7</v>
      </c>
      <c r="F1454" s="12">
        <f>YEAR(SalesDataTable[[#This Row],[Order Date]])</f>
        <v>2026</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05">
      <c r="A1455" s="2">
        <v>958</v>
      </c>
      <c r="B1455" s="3">
        <v>46226</v>
      </c>
      <c r="C1455" s="12" t="str">
        <f>"Q"&amp; ROUNDUP(MONTH(SalesDataTable[[#This Row],[Order Date]])/3,0)</f>
        <v>Q3</v>
      </c>
      <c r="D1455" s="3" t="str">
        <f>TEXT(SalesDataTable[[#This Row],[Order Date]],"MMM")</f>
        <v>Jul</v>
      </c>
      <c r="E1455" s="15">
        <f>MONTH(SalesDataTable[[#This Row],[Order Date]])</f>
        <v>7</v>
      </c>
      <c r="F1455" s="12">
        <f>YEAR(SalesDataTable[[#This Row],[Order Date]])</f>
        <v>2026</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05">
      <c r="A1456" s="2">
        <v>1270</v>
      </c>
      <c r="B1456" s="3">
        <v>46226</v>
      </c>
      <c r="C1456" s="12" t="str">
        <f>"Q"&amp; ROUNDUP(MONTH(SalesDataTable[[#This Row],[Order Date]])/3,0)</f>
        <v>Q3</v>
      </c>
      <c r="D1456" s="3" t="str">
        <f>TEXT(SalesDataTable[[#This Row],[Order Date]],"MMM")</f>
        <v>Jul</v>
      </c>
      <c r="E1456" s="15">
        <f>MONTH(SalesDataTable[[#This Row],[Order Date]])</f>
        <v>7</v>
      </c>
      <c r="F1456" s="12">
        <f>YEAR(SalesDataTable[[#This Row],[Order Date]])</f>
        <v>2026</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05">
      <c r="A1457" s="2">
        <v>1513</v>
      </c>
      <c r="B1457" s="3">
        <v>46226</v>
      </c>
      <c r="C1457" s="12" t="str">
        <f>"Q"&amp; ROUNDUP(MONTH(SalesDataTable[[#This Row],[Order Date]])/3,0)</f>
        <v>Q3</v>
      </c>
      <c r="D1457" s="3" t="str">
        <f>TEXT(SalesDataTable[[#This Row],[Order Date]],"MMM")</f>
        <v>Jul</v>
      </c>
      <c r="E1457" s="15">
        <f>MONTH(SalesDataTable[[#This Row],[Order Date]])</f>
        <v>7</v>
      </c>
      <c r="F1457" s="12">
        <f>YEAR(SalesDataTable[[#This Row],[Order Date]])</f>
        <v>2026</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05">
      <c r="A1458" s="2">
        <v>2009</v>
      </c>
      <c r="B1458" s="3">
        <v>46226</v>
      </c>
      <c r="C1458" s="12" t="str">
        <f>"Q"&amp; ROUNDUP(MONTH(SalesDataTable[[#This Row],[Order Date]])/3,0)</f>
        <v>Q3</v>
      </c>
      <c r="D1458" s="3" t="str">
        <f>TEXT(SalesDataTable[[#This Row],[Order Date]],"MMM")</f>
        <v>Jul</v>
      </c>
      <c r="E1458" s="15">
        <f>MONTH(SalesDataTable[[#This Row],[Order Date]])</f>
        <v>7</v>
      </c>
      <c r="F1458" s="12">
        <f>YEAR(SalesDataTable[[#This Row],[Order Date]])</f>
        <v>2026</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05">
      <c r="A1459" s="2">
        <v>2838</v>
      </c>
      <c r="B1459" s="3">
        <v>46226</v>
      </c>
      <c r="C1459" s="12" t="str">
        <f>"Q"&amp; ROUNDUP(MONTH(SalesDataTable[[#This Row],[Order Date]])/3,0)</f>
        <v>Q3</v>
      </c>
      <c r="D1459" s="3" t="str">
        <f>TEXT(SalesDataTable[[#This Row],[Order Date]],"MMM")</f>
        <v>Jul</v>
      </c>
      <c r="E1459" s="15">
        <f>MONTH(SalesDataTable[[#This Row],[Order Date]])</f>
        <v>7</v>
      </c>
      <c r="F1459" s="12">
        <f>YEAR(SalesDataTable[[#This Row],[Order Date]])</f>
        <v>2026</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05">
      <c r="A1460" s="2">
        <v>3730</v>
      </c>
      <c r="B1460" s="3">
        <v>46226</v>
      </c>
      <c r="C1460" s="12" t="str">
        <f>"Q"&amp; ROUNDUP(MONTH(SalesDataTable[[#This Row],[Order Date]])/3,0)</f>
        <v>Q3</v>
      </c>
      <c r="D1460" s="3" t="str">
        <f>TEXT(SalesDataTable[[#This Row],[Order Date]],"MMM")</f>
        <v>Jul</v>
      </c>
      <c r="E1460" s="15">
        <f>MONTH(SalesDataTable[[#This Row],[Order Date]])</f>
        <v>7</v>
      </c>
      <c r="F1460" s="12">
        <f>YEAR(SalesDataTable[[#This Row],[Order Date]])</f>
        <v>2026</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05">
      <c r="A1461" s="2">
        <v>4287</v>
      </c>
      <c r="B1461" s="3">
        <v>46226</v>
      </c>
      <c r="C1461" s="12" t="str">
        <f>"Q"&amp; ROUNDUP(MONTH(SalesDataTable[[#This Row],[Order Date]])/3,0)</f>
        <v>Q3</v>
      </c>
      <c r="D1461" s="3" t="str">
        <f>TEXT(SalesDataTable[[#This Row],[Order Date]],"MMM")</f>
        <v>Jul</v>
      </c>
      <c r="E1461" s="15">
        <f>MONTH(SalesDataTable[[#This Row],[Order Date]])</f>
        <v>7</v>
      </c>
      <c r="F1461" s="12">
        <f>YEAR(SalesDataTable[[#This Row],[Order Date]])</f>
        <v>2026</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05">
      <c r="A1462" s="2">
        <v>4297</v>
      </c>
      <c r="B1462" s="3">
        <v>46226</v>
      </c>
      <c r="C1462" s="12" t="str">
        <f>"Q"&amp; ROUNDUP(MONTH(SalesDataTable[[#This Row],[Order Date]])/3,0)</f>
        <v>Q3</v>
      </c>
      <c r="D1462" s="3" t="str">
        <f>TEXT(SalesDataTable[[#This Row],[Order Date]],"MMM")</f>
        <v>Jul</v>
      </c>
      <c r="E1462" s="15">
        <f>MONTH(SalesDataTable[[#This Row],[Order Date]])</f>
        <v>7</v>
      </c>
      <c r="F1462" s="12">
        <f>YEAR(SalesDataTable[[#This Row],[Order Date]])</f>
        <v>2026</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05">
      <c r="A1463" s="2">
        <v>5118</v>
      </c>
      <c r="B1463" s="3">
        <v>46226</v>
      </c>
      <c r="C1463" s="12" t="str">
        <f>"Q"&amp; ROUNDUP(MONTH(SalesDataTable[[#This Row],[Order Date]])/3,0)</f>
        <v>Q3</v>
      </c>
      <c r="D1463" s="3" t="str">
        <f>TEXT(SalesDataTable[[#This Row],[Order Date]],"MMM")</f>
        <v>Jul</v>
      </c>
      <c r="E1463" s="15">
        <f>MONTH(SalesDataTable[[#This Row],[Order Date]])</f>
        <v>7</v>
      </c>
      <c r="F1463" s="12">
        <f>YEAR(SalesDataTable[[#This Row],[Order Date]])</f>
        <v>2026</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05">
      <c r="A1464" s="2">
        <v>363</v>
      </c>
      <c r="B1464" s="3">
        <v>46227</v>
      </c>
      <c r="C1464" s="12" t="str">
        <f>"Q"&amp; ROUNDUP(MONTH(SalesDataTable[[#This Row],[Order Date]])/3,0)</f>
        <v>Q3</v>
      </c>
      <c r="D1464" s="3" t="str">
        <f>TEXT(SalesDataTable[[#This Row],[Order Date]],"MMM")</f>
        <v>Jul</v>
      </c>
      <c r="E1464" s="15">
        <f>MONTH(SalesDataTable[[#This Row],[Order Date]])</f>
        <v>7</v>
      </c>
      <c r="F1464" s="12">
        <f>YEAR(SalesDataTable[[#This Row],[Order Date]])</f>
        <v>2026</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05">
      <c r="A1465" s="2">
        <v>4243</v>
      </c>
      <c r="B1465" s="3">
        <v>46227</v>
      </c>
      <c r="C1465" s="12" t="str">
        <f>"Q"&amp; ROUNDUP(MONTH(SalesDataTable[[#This Row],[Order Date]])/3,0)</f>
        <v>Q3</v>
      </c>
      <c r="D1465" s="3" t="str">
        <f>TEXT(SalesDataTable[[#This Row],[Order Date]],"MMM")</f>
        <v>Jul</v>
      </c>
      <c r="E1465" s="15">
        <f>MONTH(SalesDataTable[[#This Row],[Order Date]])</f>
        <v>7</v>
      </c>
      <c r="F1465" s="12">
        <f>YEAR(SalesDataTable[[#This Row],[Order Date]])</f>
        <v>2026</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05">
      <c r="A1466" s="2">
        <v>4348</v>
      </c>
      <c r="B1466" s="3">
        <v>46227</v>
      </c>
      <c r="C1466" s="12" t="str">
        <f>"Q"&amp; ROUNDUP(MONTH(SalesDataTable[[#This Row],[Order Date]])/3,0)</f>
        <v>Q3</v>
      </c>
      <c r="D1466" s="3" t="str">
        <f>TEXT(SalesDataTable[[#This Row],[Order Date]],"MMM")</f>
        <v>Jul</v>
      </c>
      <c r="E1466" s="15">
        <f>MONTH(SalesDataTable[[#This Row],[Order Date]])</f>
        <v>7</v>
      </c>
      <c r="F1466" s="12">
        <f>YEAR(SalesDataTable[[#This Row],[Order Date]])</f>
        <v>2026</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05">
      <c r="A1467" s="2">
        <v>4405</v>
      </c>
      <c r="B1467" s="3">
        <v>46227</v>
      </c>
      <c r="C1467" s="12" t="str">
        <f>"Q"&amp; ROUNDUP(MONTH(SalesDataTable[[#This Row],[Order Date]])/3,0)</f>
        <v>Q3</v>
      </c>
      <c r="D1467" s="3" t="str">
        <f>TEXT(SalesDataTable[[#This Row],[Order Date]],"MMM")</f>
        <v>Jul</v>
      </c>
      <c r="E1467" s="15">
        <f>MONTH(SalesDataTable[[#This Row],[Order Date]])</f>
        <v>7</v>
      </c>
      <c r="F1467" s="12">
        <f>YEAR(SalesDataTable[[#This Row],[Order Date]])</f>
        <v>2026</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05">
      <c r="A1468" s="2">
        <v>4857</v>
      </c>
      <c r="B1468" s="3">
        <v>46227</v>
      </c>
      <c r="C1468" s="12" t="str">
        <f>"Q"&amp; ROUNDUP(MONTH(SalesDataTable[[#This Row],[Order Date]])/3,0)</f>
        <v>Q3</v>
      </c>
      <c r="D1468" s="3" t="str">
        <f>TEXT(SalesDataTable[[#This Row],[Order Date]],"MMM")</f>
        <v>Jul</v>
      </c>
      <c r="E1468" s="15">
        <f>MONTH(SalesDataTable[[#This Row],[Order Date]])</f>
        <v>7</v>
      </c>
      <c r="F1468" s="12">
        <f>YEAR(SalesDataTable[[#This Row],[Order Date]])</f>
        <v>2026</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05">
      <c r="A1469" s="2">
        <v>87</v>
      </c>
      <c r="B1469" s="3">
        <v>46228</v>
      </c>
      <c r="C1469" s="12" t="str">
        <f>"Q"&amp; ROUNDUP(MONTH(SalesDataTable[[#This Row],[Order Date]])/3,0)</f>
        <v>Q3</v>
      </c>
      <c r="D1469" s="3" t="str">
        <f>TEXT(SalesDataTable[[#This Row],[Order Date]],"MMM")</f>
        <v>Jul</v>
      </c>
      <c r="E1469" s="15">
        <f>MONTH(SalesDataTable[[#This Row],[Order Date]])</f>
        <v>7</v>
      </c>
      <c r="F1469" s="12">
        <f>YEAR(SalesDataTable[[#This Row],[Order Date]])</f>
        <v>2026</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05">
      <c r="A1470" s="2">
        <v>315</v>
      </c>
      <c r="B1470" s="3">
        <v>46228</v>
      </c>
      <c r="C1470" s="12" t="str">
        <f>"Q"&amp; ROUNDUP(MONTH(SalesDataTable[[#This Row],[Order Date]])/3,0)</f>
        <v>Q3</v>
      </c>
      <c r="D1470" s="3" t="str">
        <f>TEXT(SalesDataTable[[#This Row],[Order Date]],"MMM")</f>
        <v>Jul</v>
      </c>
      <c r="E1470" s="15">
        <f>MONTH(SalesDataTable[[#This Row],[Order Date]])</f>
        <v>7</v>
      </c>
      <c r="F1470" s="12">
        <f>YEAR(SalesDataTable[[#This Row],[Order Date]])</f>
        <v>2026</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05">
      <c r="A1471" s="2">
        <v>970</v>
      </c>
      <c r="B1471" s="3">
        <v>46228</v>
      </c>
      <c r="C1471" s="12" t="str">
        <f>"Q"&amp; ROUNDUP(MONTH(SalesDataTable[[#This Row],[Order Date]])/3,0)</f>
        <v>Q3</v>
      </c>
      <c r="D1471" s="3" t="str">
        <f>TEXT(SalesDataTable[[#This Row],[Order Date]],"MMM")</f>
        <v>Jul</v>
      </c>
      <c r="E1471" s="15">
        <f>MONTH(SalesDataTable[[#This Row],[Order Date]])</f>
        <v>7</v>
      </c>
      <c r="F1471" s="12">
        <f>YEAR(SalesDataTable[[#This Row],[Order Date]])</f>
        <v>2026</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05">
      <c r="A1472" s="2">
        <v>1891</v>
      </c>
      <c r="B1472" s="3">
        <v>46228</v>
      </c>
      <c r="C1472" s="12" t="str">
        <f>"Q"&amp; ROUNDUP(MONTH(SalesDataTable[[#This Row],[Order Date]])/3,0)</f>
        <v>Q3</v>
      </c>
      <c r="D1472" s="3" t="str">
        <f>TEXT(SalesDataTable[[#This Row],[Order Date]],"MMM")</f>
        <v>Jul</v>
      </c>
      <c r="E1472" s="15">
        <f>MONTH(SalesDataTable[[#This Row],[Order Date]])</f>
        <v>7</v>
      </c>
      <c r="F1472" s="12">
        <f>YEAR(SalesDataTable[[#This Row],[Order Date]])</f>
        <v>2026</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05">
      <c r="A1473" s="2">
        <v>2148</v>
      </c>
      <c r="B1473" s="3">
        <v>46228</v>
      </c>
      <c r="C1473" s="12" t="str">
        <f>"Q"&amp; ROUNDUP(MONTH(SalesDataTable[[#This Row],[Order Date]])/3,0)</f>
        <v>Q3</v>
      </c>
      <c r="D1473" s="3" t="str">
        <f>TEXT(SalesDataTable[[#This Row],[Order Date]],"MMM")</f>
        <v>Jul</v>
      </c>
      <c r="E1473" s="15">
        <f>MONTH(SalesDataTable[[#This Row],[Order Date]])</f>
        <v>7</v>
      </c>
      <c r="F1473" s="12">
        <f>YEAR(SalesDataTable[[#This Row],[Order Date]])</f>
        <v>2026</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05">
      <c r="A1474" s="2">
        <v>2467</v>
      </c>
      <c r="B1474" s="3">
        <v>46228</v>
      </c>
      <c r="C1474" s="12" t="str">
        <f>"Q"&amp; ROUNDUP(MONTH(SalesDataTable[[#This Row],[Order Date]])/3,0)</f>
        <v>Q3</v>
      </c>
      <c r="D1474" s="3" t="str">
        <f>TEXT(SalesDataTable[[#This Row],[Order Date]],"MMM")</f>
        <v>Jul</v>
      </c>
      <c r="E1474" s="15">
        <f>MONTH(SalesDataTable[[#This Row],[Order Date]])</f>
        <v>7</v>
      </c>
      <c r="F1474" s="12">
        <f>YEAR(SalesDataTable[[#This Row],[Order Date]])</f>
        <v>2026</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05">
      <c r="A1475" s="2">
        <v>3710</v>
      </c>
      <c r="B1475" s="3">
        <v>46228</v>
      </c>
      <c r="C1475" s="12" t="str">
        <f>"Q"&amp; ROUNDUP(MONTH(SalesDataTable[[#This Row],[Order Date]])/3,0)</f>
        <v>Q3</v>
      </c>
      <c r="D1475" s="3" t="str">
        <f>TEXT(SalesDataTable[[#This Row],[Order Date]],"MMM")</f>
        <v>Jul</v>
      </c>
      <c r="E1475" s="15">
        <f>MONTH(SalesDataTable[[#This Row],[Order Date]])</f>
        <v>7</v>
      </c>
      <c r="F1475" s="12">
        <f>YEAR(SalesDataTable[[#This Row],[Order Date]])</f>
        <v>2026</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05">
      <c r="A1476" s="2">
        <v>3714</v>
      </c>
      <c r="B1476" s="3">
        <v>46228</v>
      </c>
      <c r="C1476" s="12" t="str">
        <f>"Q"&amp; ROUNDUP(MONTH(SalesDataTable[[#This Row],[Order Date]])/3,0)</f>
        <v>Q3</v>
      </c>
      <c r="D1476" s="3" t="str">
        <f>TEXT(SalesDataTable[[#This Row],[Order Date]],"MMM")</f>
        <v>Jul</v>
      </c>
      <c r="E1476" s="15">
        <f>MONTH(SalesDataTable[[#This Row],[Order Date]])</f>
        <v>7</v>
      </c>
      <c r="F1476" s="12">
        <f>YEAR(SalesDataTable[[#This Row],[Order Date]])</f>
        <v>2026</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05">
      <c r="A1477" s="2">
        <v>3893</v>
      </c>
      <c r="B1477" s="3">
        <v>46228</v>
      </c>
      <c r="C1477" s="12" t="str">
        <f>"Q"&amp; ROUNDUP(MONTH(SalesDataTable[[#This Row],[Order Date]])/3,0)</f>
        <v>Q3</v>
      </c>
      <c r="D1477" s="3" t="str">
        <f>TEXT(SalesDataTable[[#This Row],[Order Date]],"MMM")</f>
        <v>Jul</v>
      </c>
      <c r="E1477" s="15">
        <f>MONTH(SalesDataTable[[#This Row],[Order Date]])</f>
        <v>7</v>
      </c>
      <c r="F1477" s="12">
        <f>YEAR(SalesDataTable[[#This Row],[Order Date]])</f>
        <v>2026</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05">
      <c r="A1478" s="2">
        <v>4136</v>
      </c>
      <c r="B1478" s="3">
        <v>46228</v>
      </c>
      <c r="C1478" s="12" t="str">
        <f>"Q"&amp; ROUNDUP(MONTH(SalesDataTable[[#This Row],[Order Date]])/3,0)</f>
        <v>Q3</v>
      </c>
      <c r="D1478" s="3" t="str">
        <f>TEXT(SalesDataTable[[#This Row],[Order Date]],"MMM")</f>
        <v>Jul</v>
      </c>
      <c r="E1478" s="15">
        <f>MONTH(SalesDataTable[[#This Row],[Order Date]])</f>
        <v>7</v>
      </c>
      <c r="F1478" s="12">
        <f>YEAR(SalesDataTable[[#This Row],[Order Date]])</f>
        <v>2026</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05">
      <c r="A1479" s="2">
        <v>4212</v>
      </c>
      <c r="B1479" s="3">
        <v>46228</v>
      </c>
      <c r="C1479" s="12" t="str">
        <f>"Q"&amp; ROUNDUP(MONTH(SalesDataTable[[#This Row],[Order Date]])/3,0)</f>
        <v>Q3</v>
      </c>
      <c r="D1479" s="3" t="str">
        <f>TEXT(SalesDataTable[[#This Row],[Order Date]],"MMM")</f>
        <v>Jul</v>
      </c>
      <c r="E1479" s="15">
        <f>MONTH(SalesDataTable[[#This Row],[Order Date]])</f>
        <v>7</v>
      </c>
      <c r="F1479" s="12">
        <f>YEAR(SalesDataTable[[#This Row],[Order Date]])</f>
        <v>2026</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05">
      <c r="A1480" s="2">
        <v>4332</v>
      </c>
      <c r="B1480" s="3">
        <v>46228</v>
      </c>
      <c r="C1480" s="12" t="str">
        <f>"Q"&amp; ROUNDUP(MONTH(SalesDataTable[[#This Row],[Order Date]])/3,0)</f>
        <v>Q3</v>
      </c>
      <c r="D1480" s="3" t="str">
        <f>TEXT(SalesDataTable[[#This Row],[Order Date]],"MMM")</f>
        <v>Jul</v>
      </c>
      <c r="E1480" s="15">
        <f>MONTH(SalesDataTable[[#This Row],[Order Date]])</f>
        <v>7</v>
      </c>
      <c r="F1480" s="12">
        <f>YEAR(SalesDataTable[[#This Row],[Order Date]])</f>
        <v>2026</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05">
      <c r="A1481" s="2">
        <v>702</v>
      </c>
      <c r="B1481" s="3">
        <v>46229</v>
      </c>
      <c r="C1481" s="12" t="str">
        <f>"Q"&amp; ROUNDUP(MONTH(SalesDataTable[[#This Row],[Order Date]])/3,0)</f>
        <v>Q3</v>
      </c>
      <c r="D1481" s="3" t="str">
        <f>TEXT(SalesDataTable[[#This Row],[Order Date]],"MMM")</f>
        <v>Jul</v>
      </c>
      <c r="E1481" s="15">
        <f>MONTH(SalesDataTable[[#This Row],[Order Date]])</f>
        <v>7</v>
      </c>
      <c r="F1481" s="12">
        <f>YEAR(SalesDataTable[[#This Row],[Order Date]])</f>
        <v>2026</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05">
      <c r="A1482" s="2">
        <v>1223</v>
      </c>
      <c r="B1482" s="3">
        <v>46229</v>
      </c>
      <c r="C1482" s="12" t="str">
        <f>"Q"&amp; ROUNDUP(MONTH(SalesDataTable[[#This Row],[Order Date]])/3,0)</f>
        <v>Q3</v>
      </c>
      <c r="D1482" s="3" t="str">
        <f>TEXT(SalesDataTable[[#This Row],[Order Date]],"MMM")</f>
        <v>Jul</v>
      </c>
      <c r="E1482" s="15">
        <f>MONTH(SalesDataTable[[#This Row],[Order Date]])</f>
        <v>7</v>
      </c>
      <c r="F1482" s="12">
        <f>YEAR(SalesDataTable[[#This Row],[Order Date]])</f>
        <v>2026</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05">
      <c r="A1483" s="2">
        <v>1370</v>
      </c>
      <c r="B1483" s="3">
        <v>46229</v>
      </c>
      <c r="C1483" s="12" t="str">
        <f>"Q"&amp; ROUNDUP(MONTH(SalesDataTable[[#This Row],[Order Date]])/3,0)</f>
        <v>Q3</v>
      </c>
      <c r="D1483" s="3" t="str">
        <f>TEXT(SalesDataTable[[#This Row],[Order Date]],"MMM")</f>
        <v>Jul</v>
      </c>
      <c r="E1483" s="15">
        <f>MONTH(SalesDataTable[[#This Row],[Order Date]])</f>
        <v>7</v>
      </c>
      <c r="F1483" s="12">
        <f>YEAR(SalesDataTable[[#This Row],[Order Date]])</f>
        <v>2026</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05">
      <c r="A1484" s="2">
        <v>3476</v>
      </c>
      <c r="B1484" s="3">
        <v>46229</v>
      </c>
      <c r="C1484" s="12" t="str">
        <f>"Q"&amp; ROUNDUP(MONTH(SalesDataTable[[#This Row],[Order Date]])/3,0)</f>
        <v>Q3</v>
      </c>
      <c r="D1484" s="3" t="str">
        <f>TEXT(SalesDataTable[[#This Row],[Order Date]],"MMM")</f>
        <v>Jul</v>
      </c>
      <c r="E1484" s="15">
        <f>MONTH(SalesDataTable[[#This Row],[Order Date]])</f>
        <v>7</v>
      </c>
      <c r="F1484" s="12">
        <f>YEAR(SalesDataTable[[#This Row],[Order Date]])</f>
        <v>2026</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05">
      <c r="A1485" s="2">
        <v>4066</v>
      </c>
      <c r="B1485" s="3">
        <v>46229</v>
      </c>
      <c r="C1485" s="12" t="str">
        <f>"Q"&amp; ROUNDUP(MONTH(SalesDataTable[[#This Row],[Order Date]])/3,0)</f>
        <v>Q3</v>
      </c>
      <c r="D1485" s="3" t="str">
        <f>TEXT(SalesDataTable[[#This Row],[Order Date]],"MMM")</f>
        <v>Jul</v>
      </c>
      <c r="E1485" s="15">
        <f>MONTH(SalesDataTable[[#This Row],[Order Date]])</f>
        <v>7</v>
      </c>
      <c r="F1485" s="12">
        <f>YEAR(SalesDataTable[[#This Row],[Order Date]])</f>
        <v>2026</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05">
      <c r="A1486" s="2">
        <v>4153</v>
      </c>
      <c r="B1486" s="3">
        <v>46229</v>
      </c>
      <c r="C1486" s="12" t="str">
        <f>"Q"&amp; ROUNDUP(MONTH(SalesDataTable[[#This Row],[Order Date]])/3,0)</f>
        <v>Q3</v>
      </c>
      <c r="D1486" s="3" t="str">
        <f>TEXT(SalesDataTable[[#This Row],[Order Date]],"MMM")</f>
        <v>Jul</v>
      </c>
      <c r="E1486" s="15">
        <f>MONTH(SalesDataTable[[#This Row],[Order Date]])</f>
        <v>7</v>
      </c>
      <c r="F1486" s="12">
        <f>YEAR(SalesDataTable[[#This Row],[Order Date]])</f>
        <v>2026</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05">
      <c r="A1487" s="2">
        <v>379</v>
      </c>
      <c r="B1487" s="3">
        <v>46230</v>
      </c>
      <c r="C1487" s="12" t="str">
        <f>"Q"&amp; ROUNDUP(MONTH(SalesDataTable[[#This Row],[Order Date]])/3,0)</f>
        <v>Q3</v>
      </c>
      <c r="D1487" s="3" t="str">
        <f>TEXT(SalesDataTable[[#This Row],[Order Date]],"MMM")</f>
        <v>Jul</v>
      </c>
      <c r="E1487" s="15">
        <f>MONTH(SalesDataTable[[#This Row],[Order Date]])</f>
        <v>7</v>
      </c>
      <c r="F1487" s="12">
        <f>YEAR(SalesDataTable[[#This Row],[Order Date]])</f>
        <v>2026</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05">
      <c r="A1488" s="2">
        <v>820</v>
      </c>
      <c r="B1488" s="3">
        <v>46230</v>
      </c>
      <c r="C1488" s="12" t="str">
        <f>"Q"&amp; ROUNDUP(MONTH(SalesDataTable[[#This Row],[Order Date]])/3,0)</f>
        <v>Q3</v>
      </c>
      <c r="D1488" s="3" t="str">
        <f>TEXT(SalesDataTable[[#This Row],[Order Date]],"MMM")</f>
        <v>Jul</v>
      </c>
      <c r="E1488" s="15">
        <f>MONTH(SalesDataTable[[#This Row],[Order Date]])</f>
        <v>7</v>
      </c>
      <c r="F1488" s="12">
        <f>YEAR(SalesDataTable[[#This Row],[Order Date]])</f>
        <v>2026</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05">
      <c r="A1489" s="2">
        <v>2003</v>
      </c>
      <c r="B1489" s="3">
        <v>46230</v>
      </c>
      <c r="C1489" s="12" t="str">
        <f>"Q"&amp; ROUNDUP(MONTH(SalesDataTable[[#This Row],[Order Date]])/3,0)</f>
        <v>Q3</v>
      </c>
      <c r="D1489" s="3" t="str">
        <f>TEXT(SalesDataTable[[#This Row],[Order Date]],"MMM")</f>
        <v>Jul</v>
      </c>
      <c r="E1489" s="15">
        <f>MONTH(SalesDataTable[[#This Row],[Order Date]])</f>
        <v>7</v>
      </c>
      <c r="F1489" s="12">
        <f>YEAR(SalesDataTable[[#This Row],[Order Date]])</f>
        <v>2026</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05">
      <c r="A1490" s="2">
        <v>2682</v>
      </c>
      <c r="B1490" s="3">
        <v>46230</v>
      </c>
      <c r="C1490" s="12" t="str">
        <f>"Q"&amp; ROUNDUP(MONTH(SalesDataTable[[#This Row],[Order Date]])/3,0)</f>
        <v>Q3</v>
      </c>
      <c r="D1490" s="3" t="str">
        <f>TEXT(SalesDataTable[[#This Row],[Order Date]],"MMM")</f>
        <v>Jul</v>
      </c>
      <c r="E1490" s="15">
        <f>MONTH(SalesDataTable[[#This Row],[Order Date]])</f>
        <v>7</v>
      </c>
      <c r="F1490" s="12">
        <f>YEAR(SalesDataTable[[#This Row],[Order Date]])</f>
        <v>2026</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05">
      <c r="A1491" s="2">
        <v>3860</v>
      </c>
      <c r="B1491" s="3">
        <v>46230</v>
      </c>
      <c r="C1491" s="12" t="str">
        <f>"Q"&amp; ROUNDUP(MONTH(SalesDataTable[[#This Row],[Order Date]])/3,0)</f>
        <v>Q3</v>
      </c>
      <c r="D1491" s="3" t="str">
        <f>TEXT(SalesDataTable[[#This Row],[Order Date]],"MMM")</f>
        <v>Jul</v>
      </c>
      <c r="E1491" s="15">
        <f>MONTH(SalesDataTable[[#This Row],[Order Date]])</f>
        <v>7</v>
      </c>
      <c r="F1491" s="12">
        <f>YEAR(SalesDataTable[[#This Row],[Order Date]])</f>
        <v>2026</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05">
      <c r="A1492" s="2">
        <v>4063</v>
      </c>
      <c r="B1492" s="3">
        <v>46230</v>
      </c>
      <c r="C1492" s="12" t="str">
        <f>"Q"&amp; ROUNDUP(MONTH(SalesDataTable[[#This Row],[Order Date]])/3,0)</f>
        <v>Q3</v>
      </c>
      <c r="D1492" s="3" t="str">
        <f>TEXT(SalesDataTable[[#This Row],[Order Date]],"MMM")</f>
        <v>Jul</v>
      </c>
      <c r="E1492" s="15">
        <f>MONTH(SalesDataTable[[#This Row],[Order Date]])</f>
        <v>7</v>
      </c>
      <c r="F1492" s="12">
        <f>YEAR(SalesDataTable[[#This Row],[Order Date]])</f>
        <v>2026</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05">
      <c r="A1493" s="2">
        <v>4474</v>
      </c>
      <c r="B1493" s="3">
        <v>46230</v>
      </c>
      <c r="C1493" s="12" t="str">
        <f>"Q"&amp; ROUNDUP(MONTH(SalesDataTable[[#This Row],[Order Date]])/3,0)</f>
        <v>Q3</v>
      </c>
      <c r="D1493" s="3" t="str">
        <f>TEXT(SalesDataTable[[#This Row],[Order Date]],"MMM")</f>
        <v>Jul</v>
      </c>
      <c r="E1493" s="15">
        <f>MONTH(SalesDataTable[[#This Row],[Order Date]])</f>
        <v>7</v>
      </c>
      <c r="F1493" s="12">
        <f>YEAR(SalesDataTable[[#This Row],[Order Date]])</f>
        <v>2026</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05">
      <c r="A1494" s="2">
        <v>21</v>
      </c>
      <c r="B1494" s="3">
        <v>46231</v>
      </c>
      <c r="C1494" s="12" t="str">
        <f>"Q"&amp; ROUNDUP(MONTH(SalesDataTable[[#This Row],[Order Date]])/3,0)</f>
        <v>Q3</v>
      </c>
      <c r="D1494" s="3" t="str">
        <f>TEXT(SalesDataTable[[#This Row],[Order Date]],"MMM")</f>
        <v>Jul</v>
      </c>
      <c r="E1494" s="15">
        <f>MONTH(SalesDataTable[[#This Row],[Order Date]])</f>
        <v>7</v>
      </c>
      <c r="F1494" s="12">
        <f>YEAR(SalesDataTable[[#This Row],[Order Date]])</f>
        <v>2026</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05">
      <c r="A1495" s="2">
        <v>368</v>
      </c>
      <c r="B1495" s="3">
        <v>46231</v>
      </c>
      <c r="C1495" s="12" t="str">
        <f>"Q"&amp; ROUNDUP(MONTH(SalesDataTable[[#This Row],[Order Date]])/3,0)</f>
        <v>Q3</v>
      </c>
      <c r="D1495" s="3" t="str">
        <f>TEXT(SalesDataTable[[#This Row],[Order Date]],"MMM")</f>
        <v>Jul</v>
      </c>
      <c r="E1495" s="15">
        <f>MONTH(SalesDataTable[[#This Row],[Order Date]])</f>
        <v>7</v>
      </c>
      <c r="F1495" s="12">
        <f>YEAR(SalesDataTable[[#This Row],[Order Date]])</f>
        <v>2026</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05">
      <c r="A1496" s="2">
        <v>457</v>
      </c>
      <c r="B1496" s="3">
        <v>46231</v>
      </c>
      <c r="C1496" s="12" t="str">
        <f>"Q"&amp; ROUNDUP(MONTH(SalesDataTable[[#This Row],[Order Date]])/3,0)</f>
        <v>Q3</v>
      </c>
      <c r="D1496" s="3" t="str">
        <f>TEXT(SalesDataTable[[#This Row],[Order Date]],"MMM")</f>
        <v>Jul</v>
      </c>
      <c r="E1496" s="15">
        <f>MONTH(SalesDataTable[[#This Row],[Order Date]])</f>
        <v>7</v>
      </c>
      <c r="F1496" s="12">
        <f>YEAR(SalesDataTable[[#This Row],[Order Date]])</f>
        <v>2026</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05">
      <c r="A1497" s="2">
        <v>1516</v>
      </c>
      <c r="B1497" s="3">
        <v>46231</v>
      </c>
      <c r="C1497" s="12" t="str">
        <f>"Q"&amp; ROUNDUP(MONTH(SalesDataTable[[#This Row],[Order Date]])/3,0)</f>
        <v>Q3</v>
      </c>
      <c r="D1497" s="3" t="str">
        <f>TEXT(SalesDataTable[[#This Row],[Order Date]],"MMM")</f>
        <v>Jul</v>
      </c>
      <c r="E1497" s="15">
        <f>MONTH(SalesDataTable[[#This Row],[Order Date]])</f>
        <v>7</v>
      </c>
      <c r="F1497" s="12">
        <f>YEAR(SalesDataTable[[#This Row],[Order Date]])</f>
        <v>2026</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05">
      <c r="A1498" s="2">
        <v>2266</v>
      </c>
      <c r="B1498" s="3">
        <v>46231</v>
      </c>
      <c r="C1498" s="12" t="str">
        <f>"Q"&amp; ROUNDUP(MONTH(SalesDataTable[[#This Row],[Order Date]])/3,0)</f>
        <v>Q3</v>
      </c>
      <c r="D1498" s="3" t="str">
        <f>TEXT(SalesDataTable[[#This Row],[Order Date]],"MMM")</f>
        <v>Jul</v>
      </c>
      <c r="E1498" s="15">
        <f>MONTH(SalesDataTable[[#This Row],[Order Date]])</f>
        <v>7</v>
      </c>
      <c r="F1498" s="12">
        <f>YEAR(SalesDataTable[[#This Row],[Order Date]])</f>
        <v>2026</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05">
      <c r="A1499" s="2">
        <v>2802</v>
      </c>
      <c r="B1499" s="3">
        <v>46231</v>
      </c>
      <c r="C1499" s="12" t="str">
        <f>"Q"&amp; ROUNDUP(MONTH(SalesDataTable[[#This Row],[Order Date]])/3,0)</f>
        <v>Q3</v>
      </c>
      <c r="D1499" s="3" t="str">
        <f>TEXT(SalesDataTable[[#This Row],[Order Date]],"MMM")</f>
        <v>Jul</v>
      </c>
      <c r="E1499" s="15">
        <f>MONTH(SalesDataTable[[#This Row],[Order Date]])</f>
        <v>7</v>
      </c>
      <c r="F1499" s="12">
        <f>YEAR(SalesDataTable[[#This Row],[Order Date]])</f>
        <v>2026</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05">
      <c r="A1500" s="2">
        <v>3604</v>
      </c>
      <c r="B1500" s="3">
        <v>46231</v>
      </c>
      <c r="C1500" s="12" t="str">
        <f>"Q"&amp; ROUNDUP(MONTH(SalesDataTable[[#This Row],[Order Date]])/3,0)</f>
        <v>Q3</v>
      </c>
      <c r="D1500" s="3" t="str">
        <f>TEXT(SalesDataTable[[#This Row],[Order Date]],"MMM")</f>
        <v>Jul</v>
      </c>
      <c r="E1500" s="15">
        <f>MONTH(SalesDataTable[[#This Row],[Order Date]])</f>
        <v>7</v>
      </c>
      <c r="F1500" s="12">
        <f>YEAR(SalesDataTable[[#This Row],[Order Date]])</f>
        <v>2026</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05">
      <c r="A1501" s="2">
        <v>3644</v>
      </c>
      <c r="B1501" s="3">
        <v>46231</v>
      </c>
      <c r="C1501" s="12" t="str">
        <f>"Q"&amp; ROUNDUP(MONTH(SalesDataTable[[#This Row],[Order Date]])/3,0)</f>
        <v>Q3</v>
      </c>
      <c r="D1501" s="3" t="str">
        <f>TEXT(SalesDataTable[[#This Row],[Order Date]],"MMM")</f>
        <v>Jul</v>
      </c>
      <c r="E1501" s="15">
        <f>MONTH(SalesDataTable[[#This Row],[Order Date]])</f>
        <v>7</v>
      </c>
      <c r="F1501" s="12">
        <f>YEAR(SalesDataTable[[#This Row],[Order Date]])</f>
        <v>2026</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05">
      <c r="A1502" s="2">
        <v>4271</v>
      </c>
      <c r="B1502" s="3">
        <v>46231</v>
      </c>
      <c r="C1502" s="12" t="str">
        <f>"Q"&amp; ROUNDUP(MONTH(SalesDataTable[[#This Row],[Order Date]])/3,0)</f>
        <v>Q3</v>
      </c>
      <c r="D1502" s="3" t="str">
        <f>TEXT(SalesDataTable[[#This Row],[Order Date]],"MMM")</f>
        <v>Jul</v>
      </c>
      <c r="E1502" s="15">
        <f>MONTH(SalesDataTable[[#This Row],[Order Date]])</f>
        <v>7</v>
      </c>
      <c r="F1502" s="12">
        <f>YEAR(SalesDataTable[[#This Row],[Order Date]])</f>
        <v>2026</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05">
      <c r="A1503" s="2">
        <v>272</v>
      </c>
      <c r="B1503" s="3">
        <v>46232</v>
      </c>
      <c r="C1503" s="12" t="str">
        <f>"Q"&amp; ROUNDUP(MONTH(SalesDataTable[[#This Row],[Order Date]])/3,0)</f>
        <v>Q3</v>
      </c>
      <c r="D1503" s="3" t="str">
        <f>TEXT(SalesDataTable[[#This Row],[Order Date]],"MMM")</f>
        <v>Jul</v>
      </c>
      <c r="E1503" s="15">
        <f>MONTH(SalesDataTable[[#This Row],[Order Date]])</f>
        <v>7</v>
      </c>
      <c r="F1503" s="12">
        <f>YEAR(SalesDataTable[[#This Row],[Order Date]])</f>
        <v>2026</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05">
      <c r="A1504" s="2">
        <v>1469</v>
      </c>
      <c r="B1504" s="3">
        <v>46232</v>
      </c>
      <c r="C1504" s="12" t="str">
        <f>"Q"&amp; ROUNDUP(MONTH(SalesDataTable[[#This Row],[Order Date]])/3,0)</f>
        <v>Q3</v>
      </c>
      <c r="D1504" s="3" t="str">
        <f>TEXT(SalesDataTable[[#This Row],[Order Date]],"MMM")</f>
        <v>Jul</v>
      </c>
      <c r="E1504" s="15">
        <f>MONTH(SalesDataTable[[#This Row],[Order Date]])</f>
        <v>7</v>
      </c>
      <c r="F1504" s="12">
        <f>YEAR(SalesDataTable[[#This Row],[Order Date]])</f>
        <v>2026</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05">
      <c r="A1505" s="2">
        <v>2253</v>
      </c>
      <c r="B1505" s="3">
        <v>46232</v>
      </c>
      <c r="C1505" s="12" t="str">
        <f>"Q"&amp; ROUNDUP(MONTH(SalesDataTable[[#This Row],[Order Date]])/3,0)</f>
        <v>Q3</v>
      </c>
      <c r="D1505" s="3" t="str">
        <f>TEXT(SalesDataTable[[#This Row],[Order Date]],"MMM")</f>
        <v>Jul</v>
      </c>
      <c r="E1505" s="15">
        <f>MONTH(SalesDataTable[[#This Row],[Order Date]])</f>
        <v>7</v>
      </c>
      <c r="F1505" s="12">
        <f>YEAR(SalesDataTable[[#This Row],[Order Date]])</f>
        <v>2026</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05">
      <c r="A1506" s="2">
        <v>2554</v>
      </c>
      <c r="B1506" s="3">
        <v>46232</v>
      </c>
      <c r="C1506" s="12" t="str">
        <f>"Q"&amp; ROUNDUP(MONTH(SalesDataTable[[#This Row],[Order Date]])/3,0)</f>
        <v>Q3</v>
      </c>
      <c r="D1506" s="3" t="str">
        <f>TEXT(SalesDataTable[[#This Row],[Order Date]],"MMM")</f>
        <v>Jul</v>
      </c>
      <c r="E1506" s="15">
        <f>MONTH(SalesDataTable[[#This Row],[Order Date]])</f>
        <v>7</v>
      </c>
      <c r="F1506" s="12">
        <f>YEAR(SalesDataTable[[#This Row],[Order Date]])</f>
        <v>2026</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05">
      <c r="A1507" s="2">
        <v>2624</v>
      </c>
      <c r="B1507" s="3">
        <v>46232</v>
      </c>
      <c r="C1507" s="12" t="str">
        <f>"Q"&amp; ROUNDUP(MONTH(SalesDataTable[[#This Row],[Order Date]])/3,0)</f>
        <v>Q3</v>
      </c>
      <c r="D1507" s="3" t="str">
        <f>TEXT(SalesDataTable[[#This Row],[Order Date]],"MMM")</f>
        <v>Jul</v>
      </c>
      <c r="E1507" s="15">
        <f>MONTH(SalesDataTable[[#This Row],[Order Date]])</f>
        <v>7</v>
      </c>
      <c r="F1507" s="12">
        <f>YEAR(SalesDataTable[[#This Row],[Order Date]])</f>
        <v>2026</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05">
      <c r="A1508" s="2">
        <v>3338</v>
      </c>
      <c r="B1508" s="3">
        <v>46232</v>
      </c>
      <c r="C1508" s="12" t="str">
        <f>"Q"&amp; ROUNDUP(MONTH(SalesDataTable[[#This Row],[Order Date]])/3,0)</f>
        <v>Q3</v>
      </c>
      <c r="D1508" s="3" t="str">
        <f>TEXT(SalesDataTable[[#This Row],[Order Date]],"MMM")</f>
        <v>Jul</v>
      </c>
      <c r="E1508" s="15">
        <f>MONTH(SalesDataTable[[#This Row],[Order Date]])</f>
        <v>7</v>
      </c>
      <c r="F1508" s="12">
        <f>YEAR(SalesDataTable[[#This Row],[Order Date]])</f>
        <v>2026</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05">
      <c r="A1509" s="2">
        <v>4575</v>
      </c>
      <c r="B1509" s="3">
        <v>46232</v>
      </c>
      <c r="C1509" s="12" t="str">
        <f>"Q"&amp; ROUNDUP(MONTH(SalesDataTable[[#This Row],[Order Date]])/3,0)</f>
        <v>Q3</v>
      </c>
      <c r="D1509" s="3" t="str">
        <f>TEXT(SalesDataTable[[#This Row],[Order Date]],"MMM")</f>
        <v>Jul</v>
      </c>
      <c r="E1509" s="15">
        <f>MONTH(SalesDataTable[[#This Row],[Order Date]])</f>
        <v>7</v>
      </c>
      <c r="F1509" s="12">
        <f>YEAR(SalesDataTable[[#This Row],[Order Date]])</f>
        <v>2026</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05">
      <c r="A1510" s="2">
        <v>4871</v>
      </c>
      <c r="B1510" s="3">
        <v>46232</v>
      </c>
      <c r="C1510" s="12" t="str">
        <f>"Q"&amp; ROUNDUP(MONTH(SalesDataTable[[#This Row],[Order Date]])/3,0)</f>
        <v>Q3</v>
      </c>
      <c r="D1510" s="3" t="str">
        <f>TEXT(SalesDataTable[[#This Row],[Order Date]],"MMM")</f>
        <v>Jul</v>
      </c>
      <c r="E1510" s="15">
        <f>MONTH(SalesDataTable[[#This Row],[Order Date]])</f>
        <v>7</v>
      </c>
      <c r="F1510" s="12">
        <f>YEAR(SalesDataTable[[#This Row],[Order Date]])</f>
        <v>2026</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05">
      <c r="A1511" s="2">
        <v>4931</v>
      </c>
      <c r="B1511" s="3">
        <v>46232</v>
      </c>
      <c r="C1511" s="12" t="str">
        <f>"Q"&amp; ROUNDUP(MONTH(SalesDataTable[[#This Row],[Order Date]])/3,0)</f>
        <v>Q3</v>
      </c>
      <c r="D1511" s="3" t="str">
        <f>TEXT(SalesDataTable[[#This Row],[Order Date]],"MMM")</f>
        <v>Jul</v>
      </c>
      <c r="E1511" s="15">
        <f>MONTH(SalesDataTable[[#This Row],[Order Date]])</f>
        <v>7</v>
      </c>
      <c r="F1511" s="12">
        <f>YEAR(SalesDataTable[[#This Row],[Order Date]])</f>
        <v>2026</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05">
      <c r="A1512" s="2">
        <v>4962</v>
      </c>
      <c r="B1512" s="3">
        <v>46232</v>
      </c>
      <c r="C1512" s="12" t="str">
        <f>"Q"&amp; ROUNDUP(MONTH(SalesDataTable[[#This Row],[Order Date]])/3,0)</f>
        <v>Q3</v>
      </c>
      <c r="D1512" s="3" t="str">
        <f>TEXT(SalesDataTable[[#This Row],[Order Date]],"MMM")</f>
        <v>Jul</v>
      </c>
      <c r="E1512" s="15">
        <f>MONTH(SalesDataTable[[#This Row],[Order Date]])</f>
        <v>7</v>
      </c>
      <c r="F1512" s="12">
        <f>YEAR(SalesDataTable[[#This Row],[Order Date]])</f>
        <v>2026</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05">
      <c r="A1513" s="2">
        <v>5006</v>
      </c>
      <c r="B1513" s="3">
        <v>46232</v>
      </c>
      <c r="C1513" s="12" t="str">
        <f>"Q"&amp; ROUNDUP(MONTH(SalesDataTable[[#This Row],[Order Date]])/3,0)</f>
        <v>Q3</v>
      </c>
      <c r="D1513" s="3" t="str">
        <f>TEXT(SalesDataTable[[#This Row],[Order Date]],"MMM")</f>
        <v>Jul</v>
      </c>
      <c r="E1513" s="15">
        <f>MONTH(SalesDataTable[[#This Row],[Order Date]])</f>
        <v>7</v>
      </c>
      <c r="F1513" s="12">
        <f>YEAR(SalesDataTable[[#This Row],[Order Date]])</f>
        <v>2026</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05">
      <c r="A1514" s="2">
        <v>5033</v>
      </c>
      <c r="B1514" s="3">
        <v>46232</v>
      </c>
      <c r="C1514" s="12" t="str">
        <f>"Q"&amp; ROUNDUP(MONTH(SalesDataTable[[#This Row],[Order Date]])/3,0)</f>
        <v>Q3</v>
      </c>
      <c r="D1514" s="3" t="str">
        <f>TEXT(SalesDataTable[[#This Row],[Order Date]],"MMM")</f>
        <v>Jul</v>
      </c>
      <c r="E1514" s="15">
        <f>MONTH(SalesDataTable[[#This Row],[Order Date]])</f>
        <v>7</v>
      </c>
      <c r="F1514" s="12">
        <f>YEAR(SalesDataTable[[#This Row],[Order Date]])</f>
        <v>2026</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05">
      <c r="A1515" s="2">
        <v>5117</v>
      </c>
      <c r="B1515" s="3">
        <v>46232</v>
      </c>
      <c r="C1515" s="12" t="str">
        <f>"Q"&amp; ROUNDUP(MONTH(SalesDataTable[[#This Row],[Order Date]])/3,0)</f>
        <v>Q3</v>
      </c>
      <c r="D1515" s="3" t="str">
        <f>TEXT(SalesDataTable[[#This Row],[Order Date]],"MMM")</f>
        <v>Jul</v>
      </c>
      <c r="E1515" s="15">
        <f>MONTH(SalesDataTable[[#This Row],[Order Date]])</f>
        <v>7</v>
      </c>
      <c r="F1515" s="12">
        <f>YEAR(SalesDataTable[[#This Row],[Order Date]])</f>
        <v>2026</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05">
      <c r="A1516" s="2">
        <v>954</v>
      </c>
      <c r="B1516" s="3">
        <v>46233</v>
      </c>
      <c r="C1516" s="12" t="str">
        <f>"Q"&amp; ROUNDUP(MONTH(SalesDataTable[[#This Row],[Order Date]])/3,0)</f>
        <v>Q3</v>
      </c>
      <c r="D1516" s="3" t="str">
        <f>TEXT(SalesDataTable[[#This Row],[Order Date]],"MMM")</f>
        <v>Jul</v>
      </c>
      <c r="E1516" s="15">
        <f>MONTH(SalesDataTable[[#This Row],[Order Date]])</f>
        <v>7</v>
      </c>
      <c r="F1516" s="12">
        <f>YEAR(SalesDataTable[[#This Row],[Order Date]])</f>
        <v>2026</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05">
      <c r="A1517" s="2">
        <v>1644</v>
      </c>
      <c r="B1517" s="3">
        <v>46233</v>
      </c>
      <c r="C1517" s="12" t="str">
        <f>"Q"&amp; ROUNDUP(MONTH(SalesDataTable[[#This Row],[Order Date]])/3,0)</f>
        <v>Q3</v>
      </c>
      <c r="D1517" s="3" t="str">
        <f>TEXT(SalesDataTable[[#This Row],[Order Date]],"MMM")</f>
        <v>Jul</v>
      </c>
      <c r="E1517" s="15">
        <f>MONTH(SalesDataTable[[#This Row],[Order Date]])</f>
        <v>7</v>
      </c>
      <c r="F1517" s="12">
        <f>YEAR(SalesDataTable[[#This Row],[Order Date]])</f>
        <v>2026</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05">
      <c r="A1518" s="2">
        <v>2030</v>
      </c>
      <c r="B1518" s="3">
        <v>46233</v>
      </c>
      <c r="C1518" s="12" t="str">
        <f>"Q"&amp; ROUNDUP(MONTH(SalesDataTable[[#This Row],[Order Date]])/3,0)</f>
        <v>Q3</v>
      </c>
      <c r="D1518" s="3" t="str">
        <f>TEXT(SalesDataTable[[#This Row],[Order Date]],"MMM")</f>
        <v>Jul</v>
      </c>
      <c r="E1518" s="15">
        <f>MONTH(SalesDataTable[[#This Row],[Order Date]])</f>
        <v>7</v>
      </c>
      <c r="F1518" s="12">
        <f>YEAR(SalesDataTable[[#This Row],[Order Date]])</f>
        <v>2026</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05">
      <c r="A1519" s="2">
        <v>2595</v>
      </c>
      <c r="B1519" s="3">
        <v>46233</v>
      </c>
      <c r="C1519" s="12" t="str">
        <f>"Q"&amp; ROUNDUP(MONTH(SalesDataTable[[#This Row],[Order Date]])/3,0)</f>
        <v>Q3</v>
      </c>
      <c r="D1519" s="3" t="str">
        <f>TEXT(SalesDataTable[[#This Row],[Order Date]],"MMM")</f>
        <v>Jul</v>
      </c>
      <c r="E1519" s="15">
        <f>MONTH(SalesDataTable[[#This Row],[Order Date]])</f>
        <v>7</v>
      </c>
      <c r="F1519" s="12">
        <f>YEAR(SalesDataTable[[#This Row],[Order Date]])</f>
        <v>2026</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05">
      <c r="A1520" s="2">
        <v>2763</v>
      </c>
      <c r="B1520" s="3">
        <v>46233</v>
      </c>
      <c r="C1520" s="12" t="str">
        <f>"Q"&amp; ROUNDUP(MONTH(SalesDataTable[[#This Row],[Order Date]])/3,0)</f>
        <v>Q3</v>
      </c>
      <c r="D1520" s="3" t="str">
        <f>TEXT(SalesDataTable[[#This Row],[Order Date]],"MMM")</f>
        <v>Jul</v>
      </c>
      <c r="E1520" s="15">
        <f>MONTH(SalesDataTable[[#This Row],[Order Date]])</f>
        <v>7</v>
      </c>
      <c r="F1520" s="12">
        <f>YEAR(SalesDataTable[[#This Row],[Order Date]])</f>
        <v>2026</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05">
      <c r="A1521" s="2">
        <v>3537</v>
      </c>
      <c r="B1521" s="3">
        <v>46233</v>
      </c>
      <c r="C1521" s="12" t="str">
        <f>"Q"&amp; ROUNDUP(MONTH(SalesDataTable[[#This Row],[Order Date]])/3,0)</f>
        <v>Q3</v>
      </c>
      <c r="D1521" s="3" t="str">
        <f>TEXT(SalesDataTable[[#This Row],[Order Date]],"MMM")</f>
        <v>Jul</v>
      </c>
      <c r="E1521" s="15">
        <f>MONTH(SalesDataTable[[#This Row],[Order Date]])</f>
        <v>7</v>
      </c>
      <c r="F1521" s="12">
        <f>YEAR(SalesDataTable[[#This Row],[Order Date]])</f>
        <v>2026</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05">
      <c r="A1522" s="2">
        <v>3550</v>
      </c>
      <c r="B1522" s="3">
        <v>46233</v>
      </c>
      <c r="C1522" s="12" t="str">
        <f>"Q"&amp; ROUNDUP(MONTH(SalesDataTable[[#This Row],[Order Date]])/3,0)</f>
        <v>Q3</v>
      </c>
      <c r="D1522" s="3" t="str">
        <f>TEXT(SalesDataTable[[#This Row],[Order Date]],"MMM")</f>
        <v>Jul</v>
      </c>
      <c r="E1522" s="15">
        <f>MONTH(SalesDataTable[[#This Row],[Order Date]])</f>
        <v>7</v>
      </c>
      <c r="F1522" s="12">
        <f>YEAR(SalesDataTable[[#This Row],[Order Date]])</f>
        <v>2026</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05">
      <c r="A1523" s="2">
        <v>3875</v>
      </c>
      <c r="B1523" s="3">
        <v>46233</v>
      </c>
      <c r="C1523" s="12" t="str">
        <f>"Q"&amp; ROUNDUP(MONTH(SalesDataTable[[#This Row],[Order Date]])/3,0)</f>
        <v>Q3</v>
      </c>
      <c r="D1523" s="3" t="str">
        <f>TEXT(SalesDataTable[[#This Row],[Order Date]],"MMM")</f>
        <v>Jul</v>
      </c>
      <c r="E1523" s="15">
        <f>MONTH(SalesDataTable[[#This Row],[Order Date]])</f>
        <v>7</v>
      </c>
      <c r="F1523" s="12">
        <f>YEAR(SalesDataTable[[#This Row],[Order Date]])</f>
        <v>2026</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05">
      <c r="A1524" s="2">
        <v>4467</v>
      </c>
      <c r="B1524" s="3">
        <v>46233</v>
      </c>
      <c r="C1524" s="12" t="str">
        <f>"Q"&amp; ROUNDUP(MONTH(SalesDataTable[[#This Row],[Order Date]])/3,0)</f>
        <v>Q3</v>
      </c>
      <c r="D1524" s="3" t="str">
        <f>TEXT(SalesDataTable[[#This Row],[Order Date]],"MMM")</f>
        <v>Jul</v>
      </c>
      <c r="E1524" s="15">
        <f>MONTH(SalesDataTable[[#This Row],[Order Date]])</f>
        <v>7</v>
      </c>
      <c r="F1524" s="12">
        <f>YEAR(SalesDataTable[[#This Row],[Order Date]])</f>
        <v>2026</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05">
      <c r="A1525" s="2">
        <v>739</v>
      </c>
      <c r="B1525" s="3">
        <v>46234</v>
      </c>
      <c r="C1525" s="12" t="str">
        <f>"Q"&amp; ROUNDUP(MONTH(SalesDataTable[[#This Row],[Order Date]])/3,0)</f>
        <v>Q3</v>
      </c>
      <c r="D1525" s="3" t="str">
        <f>TEXT(SalesDataTable[[#This Row],[Order Date]],"MMM")</f>
        <v>Jul</v>
      </c>
      <c r="E1525" s="15">
        <f>MONTH(SalesDataTable[[#This Row],[Order Date]])</f>
        <v>7</v>
      </c>
      <c r="F1525" s="12">
        <f>YEAR(SalesDataTable[[#This Row],[Order Date]])</f>
        <v>2026</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05">
      <c r="A1526" s="2">
        <v>2376</v>
      </c>
      <c r="B1526" s="3">
        <v>46234</v>
      </c>
      <c r="C1526" s="12" t="str">
        <f>"Q"&amp; ROUNDUP(MONTH(SalesDataTable[[#This Row],[Order Date]])/3,0)</f>
        <v>Q3</v>
      </c>
      <c r="D1526" s="3" t="str">
        <f>TEXT(SalesDataTable[[#This Row],[Order Date]],"MMM")</f>
        <v>Jul</v>
      </c>
      <c r="E1526" s="15">
        <f>MONTH(SalesDataTable[[#This Row],[Order Date]])</f>
        <v>7</v>
      </c>
      <c r="F1526" s="12">
        <f>YEAR(SalesDataTable[[#This Row],[Order Date]])</f>
        <v>2026</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05">
      <c r="A1527" s="2">
        <v>3109</v>
      </c>
      <c r="B1527" s="3">
        <v>46234</v>
      </c>
      <c r="C1527" s="12" t="str">
        <f>"Q"&amp; ROUNDUP(MONTH(SalesDataTable[[#This Row],[Order Date]])/3,0)</f>
        <v>Q3</v>
      </c>
      <c r="D1527" s="3" t="str">
        <f>TEXT(SalesDataTable[[#This Row],[Order Date]],"MMM")</f>
        <v>Jul</v>
      </c>
      <c r="E1527" s="15">
        <f>MONTH(SalesDataTable[[#This Row],[Order Date]])</f>
        <v>7</v>
      </c>
      <c r="F1527" s="12">
        <f>YEAR(SalesDataTable[[#This Row],[Order Date]])</f>
        <v>2026</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05">
      <c r="A1528" s="2">
        <v>4362</v>
      </c>
      <c r="B1528" s="3">
        <v>46234</v>
      </c>
      <c r="C1528" s="12" t="str">
        <f>"Q"&amp; ROUNDUP(MONTH(SalesDataTable[[#This Row],[Order Date]])/3,0)</f>
        <v>Q3</v>
      </c>
      <c r="D1528" s="3" t="str">
        <f>TEXT(SalesDataTable[[#This Row],[Order Date]],"MMM")</f>
        <v>Jul</v>
      </c>
      <c r="E1528" s="15">
        <f>MONTH(SalesDataTable[[#This Row],[Order Date]])</f>
        <v>7</v>
      </c>
      <c r="F1528" s="12">
        <f>YEAR(SalesDataTable[[#This Row],[Order Date]])</f>
        <v>2026</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05">
      <c r="A1529" s="2">
        <v>777</v>
      </c>
      <c r="B1529" s="3">
        <v>46235</v>
      </c>
      <c r="C1529" s="12" t="str">
        <f>"Q"&amp; ROUNDUP(MONTH(SalesDataTable[[#This Row],[Order Date]])/3,0)</f>
        <v>Q3</v>
      </c>
      <c r="D1529" s="3" t="str">
        <f>TEXT(SalesDataTable[[#This Row],[Order Date]],"MMM")</f>
        <v>Aug</v>
      </c>
      <c r="E1529" s="15">
        <f>MONTH(SalesDataTable[[#This Row],[Order Date]])</f>
        <v>8</v>
      </c>
      <c r="F1529" s="12">
        <f>YEAR(SalesDataTable[[#This Row],[Order Date]])</f>
        <v>2026</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05">
      <c r="A1530" s="2">
        <v>831</v>
      </c>
      <c r="B1530" s="3">
        <v>46235</v>
      </c>
      <c r="C1530" s="12" t="str">
        <f>"Q"&amp; ROUNDUP(MONTH(SalesDataTable[[#This Row],[Order Date]])/3,0)</f>
        <v>Q3</v>
      </c>
      <c r="D1530" s="3" t="str">
        <f>TEXT(SalesDataTable[[#This Row],[Order Date]],"MMM")</f>
        <v>Aug</v>
      </c>
      <c r="E1530" s="15">
        <f>MONTH(SalesDataTable[[#This Row],[Order Date]])</f>
        <v>8</v>
      </c>
      <c r="F1530" s="12">
        <f>YEAR(SalesDataTable[[#This Row],[Order Date]])</f>
        <v>2026</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05">
      <c r="A1531" s="2">
        <v>2059</v>
      </c>
      <c r="B1531" s="3">
        <v>46235</v>
      </c>
      <c r="C1531" s="12" t="str">
        <f>"Q"&amp; ROUNDUP(MONTH(SalesDataTable[[#This Row],[Order Date]])/3,0)</f>
        <v>Q3</v>
      </c>
      <c r="D1531" s="3" t="str">
        <f>TEXT(SalesDataTable[[#This Row],[Order Date]],"MMM")</f>
        <v>Aug</v>
      </c>
      <c r="E1531" s="15">
        <f>MONTH(SalesDataTable[[#This Row],[Order Date]])</f>
        <v>8</v>
      </c>
      <c r="F1531" s="12">
        <f>YEAR(SalesDataTable[[#This Row],[Order Date]])</f>
        <v>2026</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05">
      <c r="A1532" s="2">
        <v>2519</v>
      </c>
      <c r="B1532" s="3">
        <v>46235</v>
      </c>
      <c r="C1532" s="12" t="str">
        <f>"Q"&amp; ROUNDUP(MONTH(SalesDataTable[[#This Row],[Order Date]])/3,0)</f>
        <v>Q3</v>
      </c>
      <c r="D1532" s="3" t="str">
        <f>TEXT(SalesDataTable[[#This Row],[Order Date]],"MMM")</f>
        <v>Aug</v>
      </c>
      <c r="E1532" s="15">
        <f>MONTH(SalesDataTable[[#This Row],[Order Date]])</f>
        <v>8</v>
      </c>
      <c r="F1532" s="12">
        <f>YEAR(SalesDataTable[[#This Row],[Order Date]])</f>
        <v>2026</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05">
      <c r="A1533" s="2">
        <v>2644</v>
      </c>
      <c r="B1533" s="3">
        <v>46235</v>
      </c>
      <c r="C1533" s="12" t="str">
        <f>"Q"&amp; ROUNDUP(MONTH(SalesDataTable[[#This Row],[Order Date]])/3,0)</f>
        <v>Q3</v>
      </c>
      <c r="D1533" s="3" t="str">
        <f>TEXT(SalesDataTable[[#This Row],[Order Date]],"MMM")</f>
        <v>Aug</v>
      </c>
      <c r="E1533" s="15">
        <f>MONTH(SalesDataTable[[#This Row],[Order Date]])</f>
        <v>8</v>
      </c>
      <c r="F1533" s="12">
        <f>YEAR(SalesDataTable[[#This Row],[Order Date]])</f>
        <v>2026</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05">
      <c r="A1534" s="2">
        <v>4141</v>
      </c>
      <c r="B1534" s="3">
        <v>46235</v>
      </c>
      <c r="C1534" s="12" t="str">
        <f>"Q"&amp; ROUNDUP(MONTH(SalesDataTable[[#This Row],[Order Date]])/3,0)</f>
        <v>Q3</v>
      </c>
      <c r="D1534" s="3" t="str">
        <f>TEXT(SalesDataTable[[#This Row],[Order Date]],"MMM")</f>
        <v>Aug</v>
      </c>
      <c r="E1534" s="15">
        <f>MONTH(SalesDataTable[[#This Row],[Order Date]])</f>
        <v>8</v>
      </c>
      <c r="F1534" s="12">
        <f>YEAR(SalesDataTable[[#This Row],[Order Date]])</f>
        <v>2026</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05">
      <c r="A1535" s="2">
        <v>4804</v>
      </c>
      <c r="B1535" s="3">
        <v>46235</v>
      </c>
      <c r="C1535" s="12" t="str">
        <f>"Q"&amp; ROUNDUP(MONTH(SalesDataTable[[#This Row],[Order Date]])/3,0)</f>
        <v>Q3</v>
      </c>
      <c r="D1535" s="3" t="str">
        <f>TEXT(SalesDataTable[[#This Row],[Order Date]],"MMM")</f>
        <v>Aug</v>
      </c>
      <c r="E1535" s="15">
        <f>MONTH(SalesDataTable[[#This Row],[Order Date]])</f>
        <v>8</v>
      </c>
      <c r="F1535" s="12">
        <f>YEAR(SalesDataTable[[#This Row],[Order Date]])</f>
        <v>2026</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05">
      <c r="A1536" s="2">
        <v>5161</v>
      </c>
      <c r="B1536" s="3">
        <v>46235</v>
      </c>
      <c r="C1536" s="12" t="str">
        <f>"Q"&amp; ROUNDUP(MONTH(SalesDataTable[[#This Row],[Order Date]])/3,0)</f>
        <v>Q3</v>
      </c>
      <c r="D1536" s="3" t="str">
        <f>TEXT(SalesDataTable[[#This Row],[Order Date]],"MMM")</f>
        <v>Aug</v>
      </c>
      <c r="E1536" s="15">
        <f>MONTH(SalesDataTable[[#This Row],[Order Date]])</f>
        <v>8</v>
      </c>
      <c r="F1536" s="12">
        <f>YEAR(SalesDataTable[[#This Row],[Order Date]])</f>
        <v>2026</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05">
      <c r="A1537" s="2">
        <v>590</v>
      </c>
      <c r="B1537" s="3">
        <v>46236</v>
      </c>
      <c r="C1537" s="12" t="str">
        <f>"Q"&amp; ROUNDUP(MONTH(SalesDataTable[[#This Row],[Order Date]])/3,0)</f>
        <v>Q3</v>
      </c>
      <c r="D1537" s="3" t="str">
        <f>TEXT(SalesDataTable[[#This Row],[Order Date]],"MMM")</f>
        <v>Aug</v>
      </c>
      <c r="E1537" s="15">
        <f>MONTH(SalesDataTable[[#This Row],[Order Date]])</f>
        <v>8</v>
      </c>
      <c r="F1537" s="12">
        <f>YEAR(SalesDataTable[[#This Row],[Order Date]])</f>
        <v>2026</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05">
      <c r="A1538" s="2">
        <v>1599</v>
      </c>
      <c r="B1538" s="3">
        <v>46236</v>
      </c>
      <c r="C1538" s="12" t="str">
        <f>"Q"&amp; ROUNDUP(MONTH(SalesDataTable[[#This Row],[Order Date]])/3,0)</f>
        <v>Q3</v>
      </c>
      <c r="D1538" s="3" t="str">
        <f>TEXT(SalesDataTable[[#This Row],[Order Date]],"MMM")</f>
        <v>Aug</v>
      </c>
      <c r="E1538" s="15">
        <f>MONTH(SalesDataTable[[#This Row],[Order Date]])</f>
        <v>8</v>
      </c>
      <c r="F1538" s="12">
        <f>YEAR(SalesDataTable[[#This Row],[Order Date]])</f>
        <v>2026</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05">
      <c r="A1539" s="2">
        <v>1665</v>
      </c>
      <c r="B1539" s="3">
        <v>46236</v>
      </c>
      <c r="C1539" s="12" t="str">
        <f>"Q"&amp; ROUNDUP(MONTH(SalesDataTable[[#This Row],[Order Date]])/3,0)</f>
        <v>Q3</v>
      </c>
      <c r="D1539" s="3" t="str">
        <f>TEXT(SalesDataTable[[#This Row],[Order Date]],"MMM")</f>
        <v>Aug</v>
      </c>
      <c r="E1539" s="15">
        <f>MONTH(SalesDataTable[[#This Row],[Order Date]])</f>
        <v>8</v>
      </c>
      <c r="F1539" s="12">
        <f>YEAR(SalesDataTable[[#This Row],[Order Date]])</f>
        <v>2026</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05">
      <c r="A1540" s="2">
        <v>2409</v>
      </c>
      <c r="B1540" s="3">
        <v>46236</v>
      </c>
      <c r="C1540" s="12" t="str">
        <f>"Q"&amp; ROUNDUP(MONTH(SalesDataTable[[#This Row],[Order Date]])/3,0)</f>
        <v>Q3</v>
      </c>
      <c r="D1540" s="3" t="str">
        <f>TEXT(SalesDataTable[[#This Row],[Order Date]],"MMM")</f>
        <v>Aug</v>
      </c>
      <c r="E1540" s="15">
        <f>MONTH(SalesDataTable[[#This Row],[Order Date]])</f>
        <v>8</v>
      </c>
      <c r="F1540" s="12">
        <f>YEAR(SalesDataTable[[#This Row],[Order Date]])</f>
        <v>2026</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05">
      <c r="A1541" s="2">
        <v>2936</v>
      </c>
      <c r="B1541" s="3">
        <v>46236</v>
      </c>
      <c r="C1541" s="12" t="str">
        <f>"Q"&amp; ROUNDUP(MONTH(SalesDataTable[[#This Row],[Order Date]])/3,0)</f>
        <v>Q3</v>
      </c>
      <c r="D1541" s="3" t="str">
        <f>TEXT(SalesDataTable[[#This Row],[Order Date]],"MMM")</f>
        <v>Aug</v>
      </c>
      <c r="E1541" s="15">
        <f>MONTH(SalesDataTable[[#This Row],[Order Date]])</f>
        <v>8</v>
      </c>
      <c r="F1541" s="12">
        <f>YEAR(SalesDataTable[[#This Row],[Order Date]])</f>
        <v>2026</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05">
      <c r="A1542" s="2">
        <v>3397</v>
      </c>
      <c r="B1542" s="3">
        <v>46236</v>
      </c>
      <c r="C1542" s="12" t="str">
        <f>"Q"&amp; ROUNDUP(MONTH(SalesDataTable[[#This Row],[Order Date]])/3,0)</f>
        <v>Q3</v>
      </c>
      <c r="D1542" s="3" t="str">
        <f>TEXT(SalesDataTable[[#This Row],[Order Date]],"MMM")</f>
        <v>Aug</v>
      </c>
      <c r="E1542" s="15">
        <f>MONTH(SalesDataTable[[#This Row],[Order Date]])</f>
        <v>8</v>
      </c>
      <c r="F1542" s="12">
        <f>YEAR(SalesDataTable[[#This Row],[Order Date]])</f>
        <v>2026</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05">
      <c r="A1543" s="2">
        <v>4556</v>
      </c>
      <c r="B1543" s="3">
        <v>46236</v>
      </c>
      <c r="C1543" s="12" t="str">
        <f>"Q"&amp; ROUNDUP(MONTH(SalesDataTable[[#This Row],[Order Date]])/3,0)</f>
        <v>Q3</v>
      </c>
      <c r="D1543" s="3" t="str">
        <f>TEXT(SalesDataTable[[#This Row],[Order Date]],"MMM")</f>
        <v>Aug</v>
      </c>
      <c r="E1543" s="15">
        <f>MONTH(SalesDataTable[[#This Row],[Order Date]])</f>
        <v>8</v>
      </c>
      <c r="F1543" s="12">
        <f>YEAR(SalesDataTable[[#This Row],[Order Date]])</f>
        <v>2026</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05">
      <c r="A1544" s="2">
        <v>4614</v>
      </c>
      <c r="B1544" s="3">
        <v>46236</v>
      </c>
      <c r="C1544" s="12" t="str">
        <f>"Q"&amp; ROUNDUP(MONTH(SalesDataTable[[#This Row],[Order Date]])/3,0)</f>
        <v>Q3</v>
      </c>
      <c r="D1544" s="3" t="str">
        <f>TEXT(SalesDataTable[[#This Row],[Order Date]],"MMM")</f>
        <v>Aug</v>
      </c>
      <c r="E1544" s="15">
        <f>MONTH(SalesDataTable[[#This Row],[Order Date]])</f>
        <v>8</v>
      </c>
      <c r="F1544" s="12">
        <f>YEAR(SalesDataTable[[#This Row],[Order Date]])</f>
        <v>2026</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05">
      <c r="A1545" s="2">
        <v>4999</v>
      </c>
      <c r="B1545" s="3">
        <v>46236</v>
      </c>
      <c r="C1545" s="12" t="str">
        <f>"Q"&amp; ROUNDUP(MONTH(SalesDataTable[[#This Row],[Order Date]])/3,0)</f>
        <v>Q3</v>
      </c>
      <c r="D1545" s="3" t="str">
        <f>TEXT(SalesDataTable[[#This Row],[Order Date]],"MMM")</f>
        <v>Aug</v>
      </c>
      <c r="E1545" s="15">
        <f>MONTH(SalesDataTable[[#This Row],[Order Date]])</f>
        <v>8</v>
      </c>
      <c r="F1545" s="12">
        <f>YEAR(SalesDataTable[[#This Row],[Order Date]])</f>
        <v>2026</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05">
      <c r="A1546" s="2">
        <v>207</v>
      </c>
      <c r="B1546" s="3">
        <v>46237</v>
      </c>
      <c r="C1546" s="12" t="str">
        <f>"Q"&amp; ROUNDUP(MONTH(SalesDataTable[[#This Row],[Order Date]])/3,0)</f>
        <v>Q3</v>
      </c>
      <c r="D1546" s="3" t="str">
        <f>TEXT(SalesDataTable[[#This Row],[Order Date]],"MMM")</f>
        <v>Aug</v>
      </c>
      <c r="E1546" s="15">
        <f>MONTH(SalesDataTable[[#This Row],[Order Date]])</f>
        <v>8</v>
      </c>
      <c r="F1546" s="12">
        <f>YEAR(SalesDataTable[[#This Row],[Order Date]])</f>
        <v>2026</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05">
      <c r="A1547" s="2">
        <v>295</v>
      </c>
      <c r="B1547" s="3">
        <v>46237</v>
      </c>
      <c r="C1547" s="12" t="str">
        <f>"Q"&amp; ROUNDUP(MONTH(SalesDataTable[[#This Row],[Order Date]])/3,0)</f>
        <v>Q3</v>
      </c>
      <c r="D1547" s="3" t="str">
        <f>TEXT(SalesDataTable[[#This Row],[Order Date]],"MMM")</f>
        <v>Aug</v>
      </c>
      <c r="E1547" s="15">
        <f>MONTH(SalesDataTable[[#This Row],[Order Date]])</f>
        <v>8</v>
      </c>
      <c r="F1547" s="12">
        <f>YEAR(SalesDataTable[[#This Row],[Order Date]])</f>
        <v>2026</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05">
      <c r="A1548" s="2">
        <v>657</v>
      </c>
      <c r="B1548" s="3">
        <v>46237</v>
      </c>
      <c r="C1548" s="12" t="str">
        <f>"Q"&amp; ROUNDUP(MONTH(SalesDataTable[[#This Row],[Order Date]])/3,0)</f>
        <v>Q3</v>
      </c>
      <c r="D1548" s="3" t="str">
        <f>TEXT(SalesDataTable[[#This Row],[Order Date]],"MMM")</f>
        <v>Aug</v>
      </c>
      <c r="E1548" s="15">
        <f>MONTH(SalesDataTable[[#This Row],[Order Date]])</f>
        <v>8</v>
      </c>
      <c r="F1548" s="12">
        <f>YEAR(SalesDataTable[[#This Row],[Order Date]])</f>
        <v>2026</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05">
      <c r="A1549" s="2">
        <v>694</v>
      </c>
      <c r="B1549" s="3">
        <v>46237</v>
      </c>
      <c r="C1549" s="12" t="str">
        <f>"Q"&amp; ROUNDUP(MONTH(SalesDataTable[[#This Row],[Order Date]])/3,0)</f>
        <v>Q3</v>
      </c>
      <c r="D1549" s="3" t="str">
        <f>TEXT(SalesDataTable[[#This Row],[Order Date]],"MMM")</f>
        <v>Aug</v>
      </c>
      <c r="E1549" s="15">
        <f>MONTH(SalesDataTable[[#This Row],[Order Date]])</f>
        <v>8</v>
      </c>
      <c r="F1549" s="12">
        <f>YEAR(SalesDataTable[[#This Row],[Order Date]])</f>
        <v>2026</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05">
      <c r="A1550" s="2">
        <v>1187</v>
      </c>
      <c r="B1550" s="3">
        <v>46237</v>
      </c>
      <c r="C1550" s="12" t="str">
        <f>"Q"&amp; ROUNDUP(MONTH(SalesDataTable[[#This Row],[Order Date]])/3,0)</f>
        <v>Q3</v>
      </c>
      <c r="D1550" s="3" t="str">
        <f>TEXT(SalesDataTable[[#This Row],[Order Date]],"MMM")</f>
        <v>Aug</v>
      </c>
      <c r="E1550" s="15">
        <f>MONTH(SalesDataTable[[#This Row],[Order Date]])</f>
        <v>8</v>
      </c>
      <c r="F1550" s="12">
        <f>YEAR(SalesDataTable[[#This Row],[Order Date]])</f>
        <v>2026</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05">
      <c r="A1551" s="2">
        <v>1915</v>
      </c>
      <c r="B1551" s="3">
        <v>46237</v>
      </c>
      <c r="C1551" s="12" t="str">
        <f>"Q"&amp; ROUNDUP(MONTH(SalesDataTable[[#This Row],[Order Date]])/3,0)</f>
        <v>Q3</v>
      </c>
      <c r="D1551" s="3" t="str">
        <f>TEXT(SalesDataTable[[#This Row],[Order Date]],"MMM")</f>
        <v>Aug</v>
      </c>
      <c r="E1551" s="15">
        <f>MONTH(SalesDataTable[[#This Row],[Order Date]])</f>
        <v>8</v>
      </c>
      <c r="F1551" s="12">
        <f>YEAR(SalesDataTable[[#This Row],[Order Date]])</f>
        <v>2026</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05">
      <c r="A1552" s="2">
        <v>2156</v>
      </c>
      <c r="B1552" s="3">
        <v>46237</v>
      </c>
      <c r="C1552" s="12" t="str">
        <f>"Q"&amp; ROUNDUP(MONTH(SalesDataTable[[#This Row],[Order Date]])/3,0)</f>
        <v>Q3</v>
      </c>
      <c r="D1552" s="3" t="str">
        <f>TEXT(SalesDataTable[[#This Row],[Order Date]],"MMM")</f>
        <v>Aug</v>
      </c>
      <c r="E1552" s="15">
        <f>MONTH(SalesDataTable[[#This Row],[Order Date]])</f>
        <v>8</v>
      </c>
      <c r="F1552" s="12">
        <f>YEAR(SalesDataTable[[#This Row],[Order Date]])</f>
        <v>2026</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05">
      <c r="A1553" s="2">
        <v>2539</v>
      </c>
      <c r="B1553" s="3">
        <v>46237</v>
      </c>
      <c r="C1553" s="12" t="str">
        <f>"Q"&amp; ROUNDUP(MONTH(SalesDataTable[[#This Row],[Order Date]])/3,0)</f>
        <v>Q3</v>
      </c>
      <c r="D1553" s="3" t="str">
        <f>TEXT(SalesDataTable[[#This Row],[Order Date]],"MMM")</f>
        <v>Aug</v>
      </c>
      <c r="E1553" s="15">
        <f>MONTH(SalesDataTable[[#This Row],[Order Date]])</f>
        <v>8</v>
      </c>
      <c r="F1553" s="12">
        <f>YEAR(SalesDataTable[[#This Row],[Order Date]])</f>
        <v>2026</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05">
      <c r="A1554" s="2">
        <v>3803</v>
      </c>
      <c r="B1554" s="3">
        <v>46237</v>
      </c>
      <c r="C1554" s="12" t="str">
        <f>"Q"&amp; ROUNDUP(MONTH(SalesDataTable[[#This Row],[Order Date]])/3,0)</f>
        <v>Q3</v>
      </c>
      <c r="D1554" s="3" t="str">
        <f>TEXT(SalesDataTable[[#This Row],[Order Date]],"MMM")</f>
        <v>Aug</v>
      </c>
      <c r="E1554" s="15">
        <f>MONTH(SalesDataTable[[#This Row],[Order Date]])</f>
        <v>8</v>
      </c>
      <c r="F1554" s="12">
        <f>YEAR(SalesDataTable[[#This Row],[Order Date]])</f>
        <v>2026</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05">
      <c r="A1555" s="2">
        <v>100</v>
      </c>
      <c r="B1555" s="3">
        <v>46238</v>
      </c>
      <c r="C1555" s="12" t="str">
        <f>"Q"&amp; ROUNDUP(MONTH(SalesDataTable[[#This Row],[Order Date]])/3,0)</f>
        <v>Q3</v>
      </c>
      <c r="D1555" s="3" t="str">
        <f>TEXT(SalesDataTable[[#This Row],[Order Date]],"MMM")</f>
        <v>Aug</v>
      </c>
      <c r="E1555" s="15">
        <f>MONTH(SalesDataTable[[#This Row],[Order Date]])</f>
        <v>8</v>
      </c>
      <c r="F1555" s="12">
        <f>YEAR(SalesDataTable[[#This Row],[Order Date]])</f>
        <v>2026</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05">
      <c r="A1556" s="2">
        <v>118</v>
      </c>
      <c r="B1556" s="3">
        <v>46238</v>
      </c>
      <c r="C1556" s="12" t="str">
        <f>"Q"&amp; ROUNDUP(MONTH(SalesDataTable[[#This Row],[Order Date]])/3,0)</f>
        <v>Q3</v>
      </c>
      <c r="D1556" s="3" t="str">
        <f>TEXT(SalesDataTable[[#This Row],[Order Date]],"MMM")</f>
        <v>Aug</v>
      </c>
      <c r="E1556" s="15">
        <f>MONTH(SalesDataTable[[#This Row],[Order Date]])</f>
        <v>8</v>
      </c>
      <c r="F1556" s="12">
        <f>YEAR(SalesDataTable[[#This Row],[Order Date]])</f>
        <v>2026</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05">
      <c r="A1557" s="2">
        <v>220</v>
      </c>
      <c r="B1557" s="3">
        <v>46238</v>
      </c>
      <c r="C1557" s="12" t="str">
        <f>"Q"&amp; ROUNDUP(MONTH(SalesDataTable[[#This Row],[Order Date]])/3,0)</f>
        <v>Q3</v>
      </c>
      <c r="D1557" s="3" t="str">
        <f>TEXT(SalesDataTable[[#This Row],[Order Date]],"MMM")</f>
        <v>Aug</v>
      </c>
      <c r="E1557" s="15">
        <f>MONTH(SalesDataTable[[#This Row],[Order Date]])</f>
        <v>8</v>
      </c>
      <c r="F1557" s="12">
        <f>YEAR(SalesDataTable[[#This Row],[Order Date]])</f>
        <v>2026</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05">
      <c r="A1558" s="2">
        <v>1145</v>
      </c>
      <c r="B1558" s="3">
        <v>46238</v>
      </c>
      <c r="C1558" s="12" t="str">
        <f>"Q"&amp; ROUNDUP(MONTH(SalesDataTable[[#This Row],[Order Date]])/3,0)</f>
        <v>Q3</v>
      </c>
      <c r="D1558" s="3" t="str">
        <f>TEXT(SalesDataTable[[#This Row],[Order Date]],"MMM")</f>
        <v>Aug</v>
      </c>
      <c r="E1558" s="15">
        <f>MONTH(SalesDataTable[[#This Row],[Order Date]])</f>
        <v>8</v>
      </c>
      <c r="F1558" s="12">
        <f>YEAR(SalesDataTable[[#This Row],[Order Date]])</f>
        <v>2026</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05">
      <c r="A1559" s="2">
        <v>1289</v>
      </c>
      <c r="B1559" s="3">
        <v>46238</v>
      </c>
      <c r="C1559" s="12" t="str">
        <f>"Q"&amp; ROUNDUP(MONTH(SalesDataTable[[#This Row],[Order Date]])/3,0)</f>
        <v>Q3</v>
      </c>
      <c r="D1559" s="3" t="str">
        <f>TEXT(SalesDataTable[[#This Row],[Order Date]],"MMM")</f>
        <v>Aug</v>
      </c>
      <c r="E1559" s="15">
        <f>MONTH(SalesDataTable[[#This Row],[Order Date]])</f>
        <v>8</v>
      </c>
      <c r="F1559" s="12">
        <f>YEAR(SalesDataTable[[#This Row],[Order Date]])</f>
        <v>2026</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05">
      <c r="A1560" s="2">
        <v>1411</v>
      </c>
      <c r="B1560" s="3">
        <v>46238</v>
      </c>
      <c r="C1560" s="12" t="str">
        <f>"Q"&amp; ROUNDUP(MONTH(SalesDataTable[[#This Row],[Order Date]])/3,0)</f>
        <v>Q3</v>
      </c>
      <c r="D1560" s="3" t="str">
        <f>TEXT(SalesDataTable[[#This Row],[Order Date]],"MMM")</f>
        <v>Aug</v>
      </c>
      <c r="E1560" s="15">
        <f>MONTH(SalesDataTable[[#This Row],[Order Date]])</f>
        <v>8</v>
      </c>
      <c r="F1560" s="12">
        <f>YEAR(SalesDataTable[[#This Row],[Order Date]])</f>
        <v>2026</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05">
      <c r="A1561" s="2">
        <v>1799</v>
      </c>
      <c r="B1561" s="3">
        <v>46238</v>
      </c>
      <c r="C1561" s="12" t="str">
        <f>"Q"&amp; ROUNDUP(MONTH(SalesDataTable[[#This Row],[Order Date]])/3,0)</f>
        <v>Q3</v>
      </c>
      <c r="D1561" s="3" t="str">
        <f>TEXT(SalesDataTable[[#This Row],[Order Date]],"MMM")</f>
        <v>Aug</v>
      </c>
      <c r="E1561" s="15">
        <f>MONTH(SalesDataTable[[#This Row],[Order Date]])</f>
        <v>8</v>
      </c>
      <c r="F1561" s="12">
        <f>YEAR(SalesDataTable[[#This Row],[Order Date]])</f>
        <v>2026</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05">
      <c r="A1562" s="2">
        <v>1871</v>
      </c>
      <c r="B1562" s="3">
        <v>46238</v>
      </c>
      <c r="C1562" s="12" t="str">
        <f>"Q"&amp; ROUNDUP(MONTH(SalesDataTable[[#This Row],[Order Date]])/3,0)</f>
        <v>Q3</v>
      </c>
      <c r="D1562" s="3" t="str">
        <f>TEXT(SalesDataTable[[#This Row],[Order Date]],"MMM")</f>
        <v>Aug</v>
      </c>
      <c r="E1562" s="15">
        <f>MONTH(SalesDataTable[[#This Row],[Order Date]])</f>
        <v>8</v>
      </c>
      <c r="F1562" s="12">
        <f>YEAR(SalesDataTable[[#This Row],[Order Date]])</f>
        <v>2026</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05">
      <c r="A1563" s="2">
        <v>4180</v>
      </c>
      <c r="B1563" s="3">
        <v>46238</v>
      </c>
      <c r="C1563" s="12" t="str">
        <f>"Q"&amp; ROUNDUP(MONTH(SalesDataTable[[#This Row],[Order Date]])/3,0)</f>
        <v>Q3</v>
      </c>
      <c r="D1563" s="3" t="str">
        <f>TEXT(SalesDataTable[[#This Row],[Order Date]],"MMM")</f>
        <v>Aug</v>
      </c>
      <c r="E1563" s="15">
        <f>MONTH(SalesDataTable[[#This Row],[Order Date]])</f>
        <v>8</v>
      </c>
      <c r="F1563" s="12">
        <f>YEAR(SalesDataTable[[#This Row],[Order Date]])</f>
        <v>2026</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05">
      <c r="A1564" s="2">
        <v>4338</v>
      </c>
      <c r="B1564" s="3">
        <v>46238</v>
      </c>
      <c r="C1564" s="12" t="str">
        <f>"Q"&amp; ROUNDUP(MONTH(SalesDataTable[[#This Row],[Order Date]])/3,0)</f>
        <v>Q3</v>
      </c>
      <c r="D1564" s="3" t="str">
        <f>TEXT(SalesDataTable[[#This Row],[Order Date]],"MMM")</f>
        <v>Aug</v>
      </c>
      <c r="E1564" s="15">
        <f>MONTH(SalesDataTable[[#This Row],[Order Date]])</f>
        <v>8</v>
      </c>
      <c r="F1564" s="12">
        <f>YEAR(SalesDataTable[[#This Row],[Order Date]])</f>
        <v>2026</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05">
      <c r="A1565" s="2">
        <v>4463</v>
      </c>
      <c r="B1565" s="3">
        <v>46238</v>
      </c>
      <c r="C1565" s="12" t="str">
        <f>"Q"&amp; ROUNDUP(MONTH(SalesDataTable[[#This Row],[Order Date]])/3,0)</f>
        <v>Q3</v>
      </c>
      <c r="D1565" s="3" t="str">
        <f>TEXT(SalesDataTable[[#This Row],[Order Date]],"MMM")</f>
        <v>Aug</v>
      </c>
      <c r="E1565" s="15">
        <f>MONTH(SalesDataTable[[#This Row],[Order Date]])</f>
        <v>8</v>
      </c>
      <c r="F1565" s="12">
        <f>YEAR(SalesDataTable[[#This Row],[Order Date]])</f>
        <v>2026</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05">
      <c r="A1566" s="2">
        <v>382</v>
      </c>
      <c r="B1566" s="3">
        <v>46239</v>
      </c>
      <c r="C1566" s="12" t="str">
        <f>"Q"&amp; ROUNDUP(MONTH(SalesDataTable[[#This Row],[Order Date]])/3,0)</f>
        <v>Q3</v>
      </c>
      <c r="D1566" s="3" t="str">
        <f>TEXT(SalesDataTable[[#This Row],[Order Date]],"MMM")</f>
        <v>Aug</v>
      </c>
      <c r="E1566" s="15">
        <f>MONTH(SalesDataTable[[#This Row],[Order Date]])</f>
        <v>8</v>
      </c>
      <c r="F1566" s="12">
        <f>YEAR(SalesDataTable[[#This Row],[Order Date]])</f>
        <v>2026</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05">
      <c r="A1567" s="2">
        <v>1011</v>
      </c>
      <c r="B1567" s="3">
        <v>46239</v>
      </c>
      <c r="C1567" s="12" t="str">
        <f>"Q"&amp; ROUNDUP(MONTH(SalesDataTable[[#This Row],[Order Date]])/3,0)</f>
        <v>Q3</v>
      </c>
      <c r="D1567" s="3" t="str">
        <f>TEXT(SalesDataTable[[#This Row],[Order Date]],"MMM")</f>
        <v>Aug</v>
      </c>
      <c r="E1567" s="15">
        <f>MONTH(SalesDataTable[[#This Row],[Order Date]])</f>
        <v>8</v>
      </c>
      <c r="F1567" s="12">
        <f>YEAR(SalesDataTable[[#This Row],[Order Date]])</f>
        <v>2026</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05">
      <c r="A1568" s="2">
        <v>1148</v>
      </c>
      <c r="B1568" s="3">
        <v>46239</v>
      </c>
      <c r="C1568" s="12" t="str">
        <f>"Q"&amp; ROUNDUP(MONTH(SalesDataTable[[#This Row],[Order Date]])/3,0)</f>
        <v>Q3</v>
      </c>
      <c r="D1568" s="3" t="str">
        <f>TEXT(SalesDataTable[[#This Row],[Order Date]],"MMM")</f>
        <v>Aug</v>
      </c>
      <c r="E1568" s="15">
        <f>MONTH(SalesDataTable[[#This Row],[Order Date]])</f>
        <v>8</v>
      </c>
      <c r="F1568" s="12">
        <f>YEAR(SalesDataTable[[#This Row],[Order Date]])</f>
        <v>2026</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05">
      <c r="A1569" s="2">
        <v>1397</v>
      </c>
      <c r="B1569" s="3">
        <v>46239</v>
      </c>
      <c r="C1569" s="12" t="str">
        <f>"Q"&amp; ROUNDUP(MONTH(SalesDataTable[[#This Row],[Order Date]])/3,0)</f>
        <v>Q3</v>
      </c>
      <c r="D1569" s="3" t="str">
        <f>TEXT(SalesDataTable[[#This Row],[Order Date]],"MMM")</f>
        <v>Aug</v>
      </c>
      <c r="E1569" s="15">
        <f>MONTH(SalesDataTable[[#This Row],[Order Date]])</f>
        <v>8</v>
      </c>
      <c r="F1569" s="12">
        <f>YEAR(SalesDataTable[[#This Row],[Order Date]])</f>
        <v>2026</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05">
      <c r="A1570" s="2">
        <v>2252</v>
      </c>
      <c r="B1570" s="3">
        <v>46239</v>
      </c>
      <c r="C1570" s="12" t="str">
        <f>"Q"&amp; ROUNDUP(MONTH(SalesDataTable[[#This Row],[Order Date]])/3,0)</f>
        <v>Q3</v>
      </c>
      <c r="D1570" s="3" t="str">
        <f>TEXT(SalesDataTable[[#This Row],[Order Date]],"MMM")</f>
        <v>Aug</v>
      </c>
      <c r="E1570" s="15">
        <f>MONTH(SalesDataTable[[#This Row],[Order Date]])</f>
        <v>8</v>
      </c>
      <c r="F1570" s="12">
        <f>YEAR(SalesDataTable[[#This Row],[Order Date]])</f>
        <v>2026</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05">
      <c r="A1571" s="2">
        <v>2415</v>
      </c>
      <c r="B1571" s="3">
        <v>46239</v>
      </c>
      <c r="C1571" s="12" t="str">
        <f>"Q"&amp; ROUNDUP(MONTH(SalesDataTable[[#This Row],[Order Date]])/3,0)</f>
        <v>Q3</v>
      </c>
      <c r="D1571" s="3" t="str">
        <f>TEXT(SalesDataTable[[#This Row],[Order Date]],"MMM")</f>
        <v>Aug</v>
      </c>
      <c r="E1571" s="15">
        <f>MONTH(SalesDataTable[[#This Row],[Order Date]])</f>
        <v>8</v>
      </c>
      <c r="F1571" s="12">
        <f>YEAR(SalesDataTable[[#This Row],[Order Date]])</f>
        <v>2026</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05">
      <c r="A1572" s="2">
        <v>2525</v>
      </c>
      <c r="B1572" s="3">
        <v>46239</v>
      </c>
      <c r="C1572" s="12" t="str">
        <f>"Q"&amp; ROUNDUP(MONTH(SalesDataTable[[#This Row],[Order Date]])/3,0)</f>
        <v>Q3</v>
      </c>
      <c r="D1572" s="3" t="str">
        <f>TEXT(SalesDataTable[[#This Row],[Order Date]],"MMM")</f>
        <v>Aug</v>
      </c>
      <c r="E1572" s="15">
        <f>MONTH(SalesDataTable[[#This Row],[Order Date]])</f>
        <v>8</v>
      </c>
      <c r="F1572" s="12">
        <f>YEAR(SalesDataTable[[#This Row],[Order Date]])</f>
        <v>2026</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05">
      <c r="A1573" s="2">
        <v>2652</v>
      </c>
      <c r="B1573" s="3">
        <v>46239</v>
      </c>
      <c r="C1573" s="12" t="str">
        <f>"Q"&amp; ROUNDUP(MONTH(SalesDataTable[[#This Row],[Order Date]])/3,0)</f>
        <v>Q3</v>
      </c>
      <c r="D1573" s="3" t="str">
        <f>TEXT(SalesDataTable[[#This Row],[Order Date]],"MMM")</f>
        <v>Aug</v>
      </c>
      <c r="E1573" s="15">
        <f>MONTH(SalesDataTable[[#This Row],[Order Date]])</f>
        <v>8</v>
      </c>
      <c r="F1573" s="12">
        <f>YEAR(SalesDataTable[[#This Row],[Order Date]])</f>
        <v>2026</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05">
      <c r="A1574" s="2">
        <v>4035</v>
      </c>
      <c r="B1574" s="3">
        <v>46239</v>
      </c>
      <c r="C1574" s="12" t="str">
        <f>"Q"&amp; ROUNDUP(MONTH(SalesDataTable[[#This Row],[Order Date]])/3,0)</f>
        <v>Q3</v>
      </c>
      <c r="D1574" s="3" t="str">
        <f>TEXT(SalesDataTable[[#This Row],[Order Date]],"MMM")</f>
        <v>Aug</v>
      </c>
      <c r="E1574" s="15">
        <f>MONTH(SalesDataTable[[#This Row],[Order Date]])</f>
        <v>8</v>
      </c>
      <c r="F1574" s="12">
        <f>YEAR(SalesDataTable[[#This Row],[Order Date]])</f>
        <v>2026</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05">
      <c r="A1575" s="2">
        <v>4377</v>
      </c>
      <c r="B1575" s="3">
        <v>46239</v>
      </c>
      <c r="C1575" s="12" t="str">
        <f>"Q"&amp; ROUNDUP(MONTH(SalesDataTable[[#This Row],[Order Date]])/3,0)</f>
        <v>Q3</v>
      </c>
      <c r="D1575" s="3" t="str">
        <f>TEXT(SalesDataTable[[#This Row],[Order Date]],"MMM")</f>
        <v>Aug</v>
      </c>
      <c r="E1575" s="15">
        <f>MONTH(SalesDataTable[[#This Row],[Order Date]])</f>
        <v>8</v>
      </c>
      <c r="F1575" s="12">
        <f>YEAR(SalesDataTable[[#This Row],[Order Date]])</f>
        <v>2026</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05">
      <c r="A1576" s="2">
        <v>4734</v>
      </c>
      <c r="B1576" s="3">
        <v>46239</v>
      </c>
      <c r="C1576" s="12" t="str">
        <f>"Q"&amp; ROUNDUP(MONTH(SalesDataTable[[#This Row],[Order Date]])/3,0)</f>
        <v>Q3</v>
      </c>
      <c r="D1576" s="3" t="str">
        <f>TEXT(SalesDataTable[[#This Row],[Order Date]],"MMM")</f>
        <v>Aug</v>
      </c>
      <c r="E1576" s="15">
        <f>MONTH(SalesDataTable[[#This Row],[Order Date]])</f>
        <v>8</v>
      </c>
      <c r="F1576" s="12">
        <f>YEAR(SalesDataTable[[#This Row],[Order Date]])</f>
        <v>2026</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05">
      <c r="A1577" s="2">
        <v>4892</v>
      </c>
      <c r="B1577" s="3">
        <v>46239</v>
      </c>
      <c r="C1577" s="12" t="str">
        <f>"Q"&amp; ROUNDUP(MONTH(SalesDataTable[[#This Row],[Order Date]])/3,0)</f>
        <v>Q3</v>
      </c>
      <c r="D1577" s="3" t="str">
        <f>TEXT(SalesDataTable[[#This Row],[Order Date]],"MMM")</f>
        <v>Aug</v>
      </c>
      <c r="E1577" s="15">
        <f>MONTH(SalesDataTable[[#This Row],[Order Date]])</f>
        <v>8</v>
      </c>
      <c r="F1577" s="12">
        <f>YEAR(SalesDataTable[[#This Row],[Order Date]])</f>
        <v>2026</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05">
      <c r="A1578" s="2">
        <v>5059</v>
      </c>
      <c r="B1578" s="3">
        <v>46239</v>
      </c>
      <c r="C1578" s="12" t="str">
        <f>"Q"&amp; ROUNDUP(MONTH(SalesDataTable[[#This Row],[Order Date]])/3,0)</f>
        <v>Q3</v>
      </c>
      <c r="D1578" s="3" t="str">
        <f>TEXT(SalesDataTable[[#This Row],[Order Date]],"MMM")</f>
        <v>Aug</v>
      </c>
      <c r="E1578" s="15">
        <f>MONTH(SalesDataTable[[#This Row],[Order Date]])</f>
        <v>8</v>
      </c>
      <c r="F1578" s="12">
        <f>YEAR(SalesDataTable[[#This Row],[Order Date]])</f>
        <v>2026</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05">
      <c r="A1579" s="2">
        <v>835</v>
      </c>
      <c r="B1579" s="3">
        <v>46240</v>
      </c>
      <c r="C1579" s="12" t="str">
        <f>"Q"&amp; ROUNDUP(MONTH(SalesDataTable[[#This Row],[Order Date]])/3,0)</f>
        <v>Q3</v>
      </c>
      <c r="D1579" s="3" t="str">
        <f>TEXT(SalesDataTable[[#This Row],[Order Date]],"MMM")</f>
        <v>Aug</v>
      </c>
      <c r="E1579" s="15">
        <f>MONTH(SalesDataTable[[#This Row],[Order Date]])</f>
        <v>8</v>
      </c>
      <c r="F1579" s="12">
        <f>YEAR(SalesDataTable[[#This Row],[Order Date]])</f>
        <v>2026</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05">
      <c r="A1580" s="2">
        <v>1104</v>
      </c>
      <c r="B1580" s="3">
        <v>46240</v>
      </c>
      <c r="C1580" s="12" t="str">
        <f>"Q"&amp; ROUNDUP(MONTH(SalesDataTable[[#This Row],[Order Date]])/3,0)</f>
        <v>Q3</v>
      </c>
      <c r="D1580" s="3" t="str">
        <f>TEXT(SalesDataTable[[#This Row],[Order Date]],"MMM")</f>
        <v>Aug</v>
      </c>
      <c r="E1580" s="15">
        <f>MONTH(SalesDataTable[[#This Row],[Order Date]])</f>
        <v>8</v>
      </c>
      <c r="F1580" s="12">
        <f>YEAR(SalesDataTable[[#This Row],[Order Date]])</f>
        <v>2026</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05">
      <c r="A1581" s="2">
        <v>1976</v>
      </c>
      <c r="B1581" s="3">
        <v>46240</v>
      </c>
      <c r="C1581" s="12" t="str">
        <f>"Q"&amp; ROUNDUP(MONTH(SalesDataTable[[#This Row],[Order Date]])/3,0)</f>
        <v>Q3</v>
      </c>
      <c r="D1581" s="3" t="str">
        <f>TEXT(SalesDataTable[[#This Row],[Order Date]],"MMM")</f>
        <v>Aug</v>
      </c>
      <c r="E1581" s="15">
        <f>MONTH(SalesDataTable[[#This Row],[Order Date]])</f>
        <v>8</v>
      </c>
      <c r="F1581" s="12">
        <f>YEAR(SalesDataTable[[#This Row],[Order Date]])</f>
        <v>2026</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05">
      <c r="A1582" s="2">
        <v>2596</v>
      </c>
      <c r="B1582" s="3">
        <v>46240</v>
      </c>
      <c r="C1582" s="12" t="str">
        <f>"Q"&amp; ROUNDUP(MONTH(SalesDataTable[[#This Row],[Order Date]])/3,0)</f>
        <v>Q3</v>
      </c>
      <c r="D1582" s="3" t="str">
        <f>TEXT(SalesDataTable[[#This Row],[Order Date]],"MMM")</f>
        <v>Aug</v>
      </c>
      <c r="E1582" s="15">
        <f>MONTH(SalesDataTable[[#This Row],[Order Date]])</f>
        <v>8</v>
      </c>
      <c r="F1582" s="12">
        <f>YEAR(SalesDataTable[[#This Row],[Order Date]])</f>
        <v>2026</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05">
      <c r="A1583" s="2">
        <v>2693</v>
      </c>
      <c r="B1583" s="3">
        <v>46240</v>
      </c>
      <c r="C1583" s="12" t="str">
        <f>"Q"&amp; ROUNDUP(MONTH(SalesDataTable[[#This Row],[Order Date]])/3,0)</f>
        <v>Q3</v>
      </c>
      <c r="D1583" s="3" t="str">
        <f>TEXT(SalesDataTable[[#This Row],[Order Date]],"MMM")</f>
        <v>Aug</v>
      </c>
      <c r="E1583" s="15">
        <f>MONTH(SalesDataTable[[#This Row],[Order Date]])</f>
        <v>8</v>
      </c>
      <c r="F1583" s="12">
        <f>YEAR(SalesDataTable[[#This Row],[Order Date]])</f>
        <v>2026</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05">
      <c r="A1584" s="2">
        <v>3045</v>
      </c>
      <c r="B1584" s="3">
        <v>46240</v>
      </c>
      <c r="C1584" s="12" t="str">
        <f>"Q"&amp; ROUNDUP(MONTH(SalesDataTable[[#This Row],[Order Date]])/3,0)</f>
        <v>Q3</v>
      </c>
      <c r="D1584" s="3" t="str">
        <f>TEXT(SalesDataTable[[#This Row],[Order Date]],"MMM")</f>
        <v>Aug</v>
      </c>
      <c r="E1584" s="15">
        <f>MONTH(SalesDataTable[[#This Row],[Order Date]])</f>
        <v>8</v>
      </c>
      <c r="F1584" s="12">
        <f>YEAR(SalesDataTable[[#This Row],[Order Date]])</f>
        <v>2026</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05">
      <c r="A1585" s="2">
        <v>3340</v>
      </c>
      <c r="B1585" s="3">
        <v>46240</v>
      </c>
      <c r="C1585" s="12" t="str">
        <f>"Q"&amp; ROUNDUP(MONTH(SalesDataTable[[#This Row],[Order Date]])/3,0)</f>
        <v>Q3</v>
      </c>
      <c r="D1585" s="3" t="str">
        <f>TEXT(SalesDataTable[[#This Row],[Order Date]],"MMM")</f>
        <v>Aug</v>
      </c>
      <c r="E1585" s="15">
        <f>MONTH(SalesDataTable[[#This Row],[Order Date]])</f>
        <v>8</v>
      </c>
      <c r="F1585" s="12">
        <f>YEAR(SalesDataTable[[#This Row],[Order Date]])</f>
        <v>2026</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05">
      <c r="A1586" s="2">
        <v>3553</v>
      </c>
      <c r="B1586" s="3">
        <v>46240</v>
      </c>
      <c r="C1586" s="12" t="str">
        <f>"Q"&amp; ROUNDUP(MONTH(SalesDataTable[[#This Row],[Order Date]])/3,0)</f>
        <v>Q3</v>
      </c>
      <c r="D1586" s="3" t="str">
        <f>TEXT(SalesDataTable[[#This Row],[Order Date]],"MMM")</f>
        <v>Aug</v>
      </c>
      <c r="E1586" s="15">
        <f>MONTH(SalesDataTable[[#This Row],[Order Date]])</f>
        <v>8</v>
      </c>
      <c r="F1586" s="12">
        <f>YEAR(SalesDataTable[[#This Row],[Order Date]])</f>
        <v>2026</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05">
      <c r="A1587" s="2">
        <v>3807</v>
      </c>
      <c r="B1587" s="3">
        <v>46240</v>
      </c>
      <c r="C1587" s="12" t="str">
        <f>"Q"&amp; ROUNDUP(MONTH(SalesDataTable[[#This Row],[Order Date]])/3,0)</f>
        <v>Q3</v>
      </c>
      <c r="D1587" s="3" t="str">
        <f>TEXT(SalesDataTable[[#This Row],[Order Date]],"MMM")</f>
        <v>Aug</v>
      </c>
      <c r="E1587" s="15">
        <f>MONTH(SalesDataTable[[#This Row],[Order Date]])</f>
        <v>8</v>
      </c>
      <c r="F1587" s="12">
        <f>YEAR(SalesDataTable[[#This Row],[Order Date]])</f>
        <v>2026</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05">
      <c r="A1588" s="2">
        <v>4061</v>
      </c>
      <c r="B1588" s="3">
        <v>46240</v>
      </c>
      <c r="C1588" s="12" t="str">
        <f>"Q"&amp; ROUNDUP(MONTH(SalesDataTable[[#This Row],[Order Date]])/3,0)</f>
        <v>Q3</v>
      </c>
      <c r="D1588" s="3" t="str">
        <f>TEXT(SalesDataTable[[#This Row],[Order Date]],"MMM")</f>
        <v>Aug</v>
      </c>
      <c r="E1588" s="15">
        <f>MONTH(SalesDataTable[[#This Row],[Order Date]])</f>
        <v>8</v>
      </c>
      <c r="F1588" s="12">
        <f>YEAR(SalesDataTable[[#This Row],[Order Date]])</f>
        <v>2026</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05">
      <c r="A1589" s="2">
        <v>4645</v>
      </c>
      <c r="B1589" s="3">
        <v>46240</v>
      </c>
      <c r="C1589" s="12" t="str">
        <f>"Q"&amp; ROUNDUP(MONTH(SalesDataTable[[#This Row],[Order Date]])/3,0)</f>
        <v>Q3</v>
      </c>
      <c r="D1589" s="3" t="str">
        <f>TEXT(SalesDataTable[[#This Row],[Order Date]],"MMM")</f>
        <v>Aug</v>
      </c>
      <c r="E1589" s="15">
        <f>MONTH(SalesDataTable[[#This Row],[Order Date]])</f>
        <v>8</v>
      </c>
      <c r="F1589" s="12">
        <f>YEAR(SalesDataTable[[#This Row],[Order Date]])</f>
        <v>2026</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05">
      <c r="A1590" s="2">
        <v>5104</v>
      </c>
      <c r="B1590" s="3">
        <v>46240</v>
      </c>
      <c r="C1590" s="12" t="str">
        <f>"Q"&amp; ROUNDUP(MONTH(SalesDataTable[[#This Row],[Order Date]])/3,0)</f>
        <v>Q3</v>
      </c>
      <c r="D1590" s="3" t="str">
        <f>TEXT(SalesDataTable[[#This Row],[Order Date]],"MMM")</f>
        <v>Aug</v>
      </c>
      <c r="E1590" s="15">
        <f>MONTH(SalesDataTable[[#This Row],[Order Date]])</f>
        <v>8</v>
      </c>
      <c r="F1590" s="12">
        <f>YEAR(SalesDataTable[[#This Row],[Order Date]])</f>
        <v>2026</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05">
      <c r="A1591" s="2">
        <v>813</v>
      </c>
      <c r="B1591" s="3">
        <v>46241</v>
      </c>
      <c r="C1591" s="12" t="str">
        <f>"Q"&amp; ROUNDUP(MONTH(SalesDataTable[[#This Row],[Order Date]])/3,0)</f>
        <v>Q3</v>
      </c>
      <c r="D1591" s="3" t="str">
        <f>TEXT(SalesDataTable[[#This Row],[Order Date]],"MMM")</f>
        <v>Aug</v>
      </c>
      <c r="E1591" s="15">
        <f>MONTH(SalesDataTable[[#This Row],[Order Date]])</f>
        <v>8</v>
      </c>
      <c r="F1591" s="12">
        <f>YEAR(SalesDataTable[[#This Row],[Order Date]])</f>
        <v>2026</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05">
      <c r="A1592" s="2">
        <v>836</v>
      </c>
      <c r="B1592" s="3">
        <v>46241</v>
      </c>
      <c r="C1592" s="12" t="str">
        <f>"Q"&amp; ROUNDUP(MONTH(SalesDataTable[[#This Row],[Order Date]])/3,0)</f>
        <v>Q3</v>
      </c>
      <c r="D1592" s="3" t="str">
        <f>TEXT(SalesDataTable[[#This Row],[Order Date]],"MMM")</f>
        <v>Aug</v>
      </c>
      <c r="E1592" s="15">
        <f>MONTH(SalesDataTable[[#This Row],[Order Date]])</f>
        <v>8</v>
      </c>
      <c r="F1592" s="12">
        <f>YEAR(SalesDataTable[[#This Row],[Order Date]])</f>
        <v>2026</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05">
      <c r="A1593" s="2">
        <v>1266</v>
      </c>
      <c r="B1593" s="3">
        <v>46241</v>
      </c>
      <c r="C1593" s="12" t="str">
        <f>"Q"&amp; ROUNDUP(MONTH(SalesDataTable[[#This Row],[Order Date]])/3,0)</f>
        <v>Q3</v>
      </c>
      <c r="D1593" s="3" t="str">
        <f>TEXT(SalesDataTable[[#This Row],[Order Date]],"MMM")</f>
        <v>Aug</v>
      </c>
      <c r="E1593" s="15">
        <f>MONTH(SalesDataTable[[#This Row],[Order Date]])</f>
        <v>8</v>
      </c>
      <c r="F1593" s="12">
        <f>YEAR(SalesDataTable[[#This Row],[Order Date]])</f>
        <v>2026</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05">
      <c r="A1594" s="2">
        <v>2201</v>
      </c>
      <c r="B1594" s="3">
        <v>46241</v>
      </c>
      <c r="C1594" s="12" t="str">
        <f>"Q"&amp; ROUNDUP(MONTH(SalesDataTable[[#This Row],[Order Date]])/3,0)</f>
        <v>Q3</v>
      </c>
      <c r="D1594" s="3" t="str">
        <f>TEXT(SalesDataTable[[#This Row],[Order Date]],"MMM")</f>
        <v>Aug</v>
      </c>
      <c r="E1594" s="15">
        <f>MONTH(SalesDataTable[[#This Row],[Order Date]])</f>
        <v>8</v>
      </c>
      <c r="F1594" s="12">
        <f>YEAR(SalesDataTable[[#This Row],[Order Date]])</f>
        <v>2026</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05">
      <c r="A1595" s="2">
        <v>2382</v>
      </c>
      <c r="B1595" s="3">
        <v>46241</v>
      </c>
      <c r="C1595" s="12" t="str">
        <f>"Q"&amp; ROUNDUP(MONTH(SalesDataTable[[#This Row],[Order Date]])/3,0)</f>
        <v>Q3</v>
      </c>
      <c r="D1595" s="3" t="str">
        <f>TEXT(SalesDataTable[[#This Row],[Order Date]],"MMM")</f>
        <v>Aug</v>
      </c>
      <c r="E1595" s="15">
        <f>MONTH(SalesDataTable[[#This Row],[Order Date]])</f>
        <v>8</v>
      </c>
      <c r="F1595" s="12">
        <f>YEAR(SalesDataTable[[#This Row],[Order Date]])</f>
        <v>2026</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05">
      <c r="A1596" s="2">
        <v>1227</v>
      </c>
      <c r="B1596" s="3">
        <v>46242</v>
      </c>
      <c r="C1596" s="12" t="str">
        <f>"Q"&amp; ROUNDUP(MONTH(SalesDataTable[[#This Row],[Order Date]])/3,0)</f>
        <v>Q3</v>
      </c>
      <c r="D1596" s="3" t="str">
        <f>TEXT(SalesDataTable[[#This Row],[Order Date]],"MMM")</f>
        <v>Aug</v>
      </c>
      <c r="E1596" s="15">
        <f>MONTH(SalesDataTable[[#This Row],[Order Date]])</f>
        <v>8</v>
      </c>
      <c r="F1596" s="12">
        <f>YEAR(SalesDataTable[[#This Row],[Order Date]])</f>
        <v>2026</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05">
      <c r="A1597" s="2">
        <v>1843</v>
      </c>
      <c r="B1597" s="3">
        <v>46242</v>
      </c>
      <c r="C1597" s="12" t="str">
        <f>"Q"&amp; ROUNDUP(MONTH(SalesDataTable[[#This Row],[Order Date]])/3,0)</f>
        <v>Q3</v>
      </c>
      <c r="D1597" s="3" t="str">
        <f>TEXT(SalesDataTable[[#This Row],[Order Date]],"MMM")</f>
        <v>Aug</v>
      </c>
      <c r="E1597" s="15">
        <f>MONTH(SalesDataTable[[#This Row],[Order Date]])</f>
        <v>8</v>
      </c>
      <c r="F1597" s="12">
        <f>YEAR(SalesDataTable[[#This Row],[Order Date]])</f>
        <v>2026</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05">
      <c r="A1598" s="2">
        <v>2369</v>
      </c>
      <c r="B1598" s="3">
        <v>46242</v>
      </c>
      <c r="C1598" s="12" t="str">
        <f>"Q"&amp; ROUNDUP(MONTH(SalesDataTable[[#This Row],[Order Date]])/3,0)</f>
        <v>Q3</v>
      </c>
      <c r="D1598" s="3" t="str">
        <f>TEXT(SalesDataTable[[#This Row],[Order Date]],"MMM")</f>
        <v>Aug</v>
      </c>
      <c r="E1598" s="15">
        <f>MONTH(SalesDataTable[[#This Row],[Order Date]])</f>
        <v>8</v>
      </c>
      <c r="F1598" s="12">
        <f>YEAR(SalesDataTable[[#This Row],[Order Date]])</f>
        <v>2026</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05">
      <c r="A1599" s="2">
        <v>2386</v>
      </c>
      <c r="B1599" s="3">
        <v>46242</v>
      </c>
      <c r="C1599" s="12" t="str">
        <f>"Q"&amp; ROUNDUP(MONTH(SalesDataTable[[#This Row],[Order Date]])/3,0)</f>
        <v>Q3</v>
      </c>
      <c r="D1599" s="3" t="str">
        <f>TEXT(SalesDataTable[[#This Row],[Order Date]],"MMM")</f>
        <v>Aug</v>
      </c>
      <c r="E1599" s="15">
        <f>MONTH(SalesDataTable[[#This Row],[Order Date]])</f>
        <v>8</v>
      </c>
      <c r="F1599" s="12">
        <f>YEAR(SalesDataTable[[#This Row],[Order Date]])</f>
        <v>2026</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05">
      <c r="A1600" s="2">
        <v>2579</v>
      </c>
      <c r="B1600" s="3">
        <v>46242</v>
      </c>
      <c r="C1600" s="12" t="str">
        <f>"Q"&amp; ROUNDUP(MONTH(SalesDataTable[[#This Row],[Order Date]])/3,0)</f>
        <v>Q3</v>
      </c>
      <c r="D1600" s="3" t="str">
        <f>TEXT(SalesDataTable[[#This Row],[Order Date]],"MMM")</f>
        <v>Aug</v>
      </c>
      <c r="E1600" s="15">
        <f>MONTH(SalesDataTable[[#This Row],[Order Date]])</f>
        <v>8</v>
      </c>
      <c r="F1600" s="12">
        <f>YEAR(SalesDataTable[[#This Row],[Order Date]])</f>
        <v>2026</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05">
      <c r="A1601" s="2">
        <v>3075</v>
      </c>
      <c r="B1601" s="3">
        <v>46242</v>
      </c>
      <c r="C1601" s="12" t="str">
        <f>"Q"&amp; ROUNDUP(MONTH(SalesDataTable[[#This Row],[Order Date]])/3,0)</f>
        <v>Q3</v>
      </c>
      <c r="D1601" s="3" t="str">
        <f>TEXT(SalesDataTable[[#This Row],[Order Date]],"MMM")</f>
        <v>Aug</v>
      </c>
      <c r="E1601" s="15">
        <f>MONTH(SalesDataTable[[#This Row],[Order Date]])</f>
        <v>8</v>
      </c>
      <c r="F1601" s="12">
        <f>YEAR(SalesDataTable[[#This Row],[Order Date]])</f>
        <v>2026</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05">
      <c r="A1602" s="2">
        <v>3982</v>
      </c>
      <c r="B1602" s="3">
        <v>46242</v>
      </c>
      <c r="C1602" s="12" t="str">
        <f>"Q"&amp; ROUNDUP(MONTH(SalesDataTable[[#This Row],[Order Date]])/3,0)</f>
        <v>Q3</v>
      </c>
      <c r="D1602" s="3" t="str">
        <f>TEXT(SalesDataTable[[#This Row],[Order Date]],"MMM")</f>
        <v>Aug</v>
      </c>
      <c r="E1602" s="15">
        <f>MONTH(SalesDataTable[[#This Row],[Order Date]])</f>
        <v>8</v>
      </c>
      <c r="F1602" s="12">
        <f>YEAR(SalesDataTable[[#This Row],[Order Date]])</f>
        <v>2026</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05">
      <c r="A1603" s="2">
        <v>4530</v>
      </c>
      <c r="B1603" s="3">
        <v>46242</v>
      </c>
      <c r="C1603" s="12" t="str">
        <f>"Q"&amp; ROUNDUP(MONTH(SalesDataTable[[#This Row],[Order Date]])/3,0)</f>
        <v>Q3</v>
      </c>
      <c r="D1603" s="3" t="str">
        <f>TEXT(SalesDataTable[[#This Row],[Order Date]],"MMM")</f>
        <v>Aug</v>
      </c>
      <c r="E1603" s="15">
        <f>MONTH(SalesDataTable[[#This Row],[Order Date]])</f>
        <v>8</v>
      </c>
      <c r="F1603" s="12">
        <f>YEAR(SalesDataTable[[#This Row],[Order Date]])</f>
        <v>2026</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05">
      <c r="A1604" s="2">
        <v>4641</v>
      </c>
      <c r="B1604" s="3">
        <v>46242</v>
      </c>
      <c r="C1604" s="12" t="str">
        <f>"Q"&amp; ROUNDUP(MONTH(SalesDataTable[[#This Row],[Order Date]])/3,0)</f>
        <v>Q3</v>
      </c>
      <c r="D1604" s="3" t="str">
        <f>TEXT(SalesDataTable[[#This Row],[Order Date]],"MMM")</f>
        <v>Aug</v>
      </c>
      <c r="E1604" s="15">
        <f>MONTH(SalesDataTable[[#This Row],[Order Date]])</f>
        <v>8</v>
      </c>
      <c r="F1604" s="12">
        <f>YEAR(SalesDataTable[[#This Row],[Order Date]])</f>
        <v>2026</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05">
      <c r="A1605" s="2">
        <v>4778</v>
      </c>
      <c r="B1605" s="3">
        <v>46242</v>
      </c>
      <c r="C1605" s="12" t="str">
        <f>"Q"&amp; ROUNDUP(MONTH(SalesDataTable[[#This Row],[Order Date]])/3,0)</f>
        <v>Q3</v>
      </c>
      <c r="D1605" s="3" t="str">
        <f>TEXT(SalesDataTable[[#This Row],[Order Date]],"MMM")</f>
        <v>Aug</v>
      </c>
      <c r="E1605" s="15">
        <f>MONTH(SalesDataTable[[#This Row],[Order Date]])</f>
        <v>8</v>
      </c>
      <c r="F1605" s="12">
        <f>YEAR(SalesDataTable[[#This Row],[Order Date]])</f>
        <v>2026</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05">
      <c r="A1606" s="2">
        <v>5132</v>
      </c>
      <c r="B1606" s="3">
        <v>46242</v>
      </c>
      <c r="C1606" s="12" t="str">
        <f>"Q"&amp; ROUNDUP(MONTH(SalesDataTable[[#This Row],[Order Date]])/3,0)</f>
        <v>Q3</v>
      </c>
      <c r="D1606" s="3" t="str">
        <f>TEXT(SalesDataTable[[#This Row],[Order Date]],"MMM")</f>
        <v>Aug</v>
      </c>
      <c r="E1606" s="15">
        <f>MONTH(SalesDataTable[[#This Row],[Order Date]])</f>
        <v>8</v>
      </c>
      <c r="F1606" s="12">
        <f>YEAR(SalesDataTable[[#This Row],[Order Date]])</f>
        <v>2026</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05">
      <c r="A1607" s="2">
        <v>227</v>
      </c>
      <c r="B1607" s="3">
        <v>46243</v>
      </c>
      <c r="C1607" s="12" t="str">
        <f>"Q"&amp; ROUNDUP(MONTH(SalesDataTable[[#This Row],[Order Date]])/3,0)</f>
        <v>Q3</v>
      </c>
      <c r="D1607" s="3" t="str">
        <f>TEXT(SalesDataTable[[#This Row],[Order Date]],"MMM")</f>
        <v>Aug</v>
      </c>
      <c r="E1607" s="15">
        <f>MONTH(SalesDataTable[[#This Row],[Order Date]])</f>
        <v>8</v>
      </c>
      <c r="F1607" s="12">
        <f>YEAR(SalesDataTable[[#This Row],[Order Date]])</f>
        <v>2026</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05">
      <c r="A1608" s="2">
        <v>390</v>
      </c>
      <c r="B1608" s="3">
        <v>46243</v>
      </c>
      <c r="C1608" s="12" t="str">
        <f>"Q"&amp; ROUNDUP(MONTH(SalesDataTable[[#This Row],[Order Date]])/3,0)</f>
        <v>Q3</v>
      </c>
      <c r="D1608" s="3" t="str">
        <f>TEXT(SalesDataTable[[#This Row],[Order Date]],"MMM")</f>
        <v>Aug</v>
      </c>
      <c r="E1608" s="15">
        <f>MONTH(SalesDataTable[[#This Row],[Order Date]])</f>
        <v>8</v>
      </c>
      <c r="F1608" s="12">
        <f>YEAR(SalesDataTable[[#This Row],[Order Date]])</f>
        <v>2026</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05">
      <c r="A1609" s="2">
        <v>859</v>
      </c>
      <c r="B1609" s="3">
        <v>46243</v>
      </c>
      <c r="C1609" s="12" t="str">
        <f>"Q"&amp; ROUNDUP(MONTH(SalesDataTable[[#This Row],[Order Date]])/3,0)</f>
        <v>Q3</v>
      </c>
      <c r="D1609" s="3" t="str">
        <f>TEXT(SalesDataTable[[#This Row],[Order Date]],"MMM")</f>
        <v>Aug</v>
      </c>
      <c r="E1609" s="15">
        <f>MONTH(SalesDataTable[[#This Row],[Order Date]])</f>
        <v>8</v>
      </c>
      <c r="F1609" s="12">
        <f>YEAR(SalesDataTable[[#This Row],[Order Date]])</f>
        <v>2026</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05">
      <c r="A1610" s="2">
        <v>1468</v>
      </c>
      <c r="B1610" s="3">
        <v>46243</v>
      </c>
      <c r="C1610" s="12" t="str">
        <f>"Q"&amp; ROUNDUP(MONTH(SalesDataTable[[#This Row],[Order Date]])/3,0)</f>
        <v>Q3</v>
      </c>
      <c r="D1610" s="3" t="str">
        <f>TEXT(SalesDataTable[[#This Row],[Order Date]],"MMM")</f>
        <v>Aug</v>
      </c>
      <c r="E1610" s="15">
        <f>MONTH(SalesDataTable[[#This Row],[Order Date]])</f>
        <v>8</v>
      </c>
      <c r="F1610" s="12">
        <f>YEAR(SalesDataTable[[#This Row],[Order Date]])</f>
        <v>2026</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05">
      <c r="A1611" s="2">
        <v>2356</v>
      </c>
      <c r="B1611" s="3">
        <v>46243</v>
      </c>
      <c r="C1611" s="12" t="str">
        <f>"Q"&amp; ROUNDUP(MONTH(SalesDataTable[[#This Row],[Order Date]])/3,0)</f>
        <v>Q3</v>
      </c>
      <c r="D1611" s="3" t="str">
        <f>TEXT(SalesDataTable[[#This Row],[Order Date]],"MMM")</f>
        <v>Aug</v>
      </c>
      <c r="E1611" s="15">
        <f>MONTH(SalesDataTable[[#This Row],[Order Date]])</f>
        <v>8</v>
      </c>
      <c r="F1611" s="12">
        <f>YEAR(SalesDataTable[[#This Row],[Order Date]])</f>
        <v>2026</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05">
      <c r="A1612" s="2">
        <v>3556</v>
      </c>
      <c r="B1612" s="3">
        <v>46243</v>
      </c>
      <c r="C1612" s="12" t="str">
        <f>"Q"&amp; ROUNDUP(MONTH(SalesDataTable[[#This Row],[Order Date]])/3,0)</f>
        <v>Q3</v>
      </c>
      <c r="D1612" s="3" t="str">
        <f>TEXT(SalesDataTable[[#This Row],[Order Date]],"MMM")</f>
        <v>Aug</v>
      </c>
      <c r="E1612" s="15">
        <f>MONTH(SalesDataTable[[#This Row],[Order Date]])</f>
        <v>8</v>
      </c>
      <c r="F1612" s="12">
        <f>YEAR(SalesDataTable[[#This Row],[Order Date]])</f>
        <v>2026</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05">
      <c r="A1613" s="2">
        <v>925</v>
      </c>
      <c r="B1613" s="3">
        <v>46244</v>
      </c>
      <c r="C1613" s="12" t="str">
        <f>"Q"&amp; ROUNDUP(MONTH(SalesDataTable[[#This Row],[Order Date]])/3,0)</f>
        <v>Q3</v>
      </c>
      <c r="D1613" s="3" t="str">
        <f>TEXT(SalesDataTable[[#This Row],[Order Date]],"MMM")</f>
        <v>Aug</v>
      </c>
      <c r="E1613" s="15">
        <f>MONTH(SalesDataTable[[#This Row],[Order Date]])</f>
        <v>8</v>
      </c>
      <c r="F1613" s="12">
        <f>YEAR(SalesDataTable[[#This Row],[Order Date]])</f>
        <v>2026</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05">
      <c r="A1614" s="2">
        <v>1563</v>
      </c>
      <c r="B1614" s="3">
        <v>46244</v>
      </c>
      <c r="C1614" s="12" t="str">
        <f>"Q"&amp; ROUNDUP(MONTH(SalesDataTable[[#This Row],[Order Date]])/3,0)</f>
        <v>Q3</v>
      </c>
      <c r="D1614" s="3" t="str">
        <f>TEXT(SalesDataTable[[#This Row],[Order Date]],"MMM")</f>
        <v>Aug</v>
      </c>
      <c r="E1614" s="15">
        <f>MONTH(SalesDataTable[[#This Row],[Order Date]])</f>
        <v>8</v>
      </c>
      <c r="F1614" s="12">
        <f>YEAR(SalesDataTable[[#This Row],[Order Date]])</f>
        <v>2026</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05">
      <c r="A1615" s="2">
        <v>1634</v>
      </c>
      <c r="B1615" s="3">
        <v>46244</v>
      </c>
      <c r="C1615" s="12" t="str">
        <f>"Q"&amp; ROUNDUP(MONTH(SalesDataTable[[#This Row],[Order Date]])/3,0)</f>
        <v>Q3</v>
      </c>
      <c r="D1615" s="3" t="str">
        <f>TEXT(SalesDataTable[[#This Row],[Order Date]],"MMM")</f>
        <v>Aug</v>
      </c>
      <c r="E1615" s="15">
        <f>MONTH(SalesDataTable[[#This Row],[Order Date]])</f>
        <v>8</v>
      </c>
      <c r="F1615" s="12">
        <f>YEAR(SalesDataTable[[#This Row],[Order Date]])</f>
        <v>2026</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05">
      <c r="A1616" s="2">
        <v>2187</v>
      </c>
      <c r="B1616" s="3">
        <v>46244</v>
      </c>
      <c r="C1616" s="12" t="str">
        <f>"Q"&amp; ROUNDUP(MONTH(SalesDataTable[[#This Row],[Order Date]])/3,0)</f>
        <v>Q3</v>
      </c>
      <c r="D1616" s="3" t="str">
        <f>TEXT(SalesDataTable[[#This Row],[Order Date]],"MMM")</f>
        <v>Aug</v>
      </c>
      <c r="E1616" s="15">
        <f>MONTH(SalesDataTable[[#This Row],[Order Date]])</f>
        <v>8</v>
      </c>
      <c r="F1616" s="12">
        <f>YEAR(SalesDataTable[[#This Row],[Order Date]])</f>
        <v>2026</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05">
      <c r="A1617" s="2">
        <v>2773</v>
      </c>
      <c r="B1617" s="3">
        <v>46244</v>
      </c>
      <c r="C1617" s="12" t="str">
        <f>"Q"&amp; ROUNDUP(MONTH(SalesDataTable[[#This Row],[Order Date]])/3,0)</f>
        <v>Q3</v>
      </c>
      <c r="D1617" s="3" t="str">
        <f>TEXT(SalesDataTable[[#This Row],[Order Date]],"MMM")</f>
        <v>Aug</v>
      </c>
      <c r="E1617" s="15">
        <f>MONTH(SalesDataTable[[#This Row],[Order Date]])</f>
        <v>8</v>
      </c>
      <c r="F1617" s="12">
        <f>YEAR(SalesDataTable[[#This Row],[Order Date]])</f>
        <v>2026</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05">
      <c r="A1618" s="2">
        <v>5040</v>
      </c>
      <c r="B1618" s="3">
        <v>46244</v>
      </c>
      <c r="C1618" s="12" t="str">
        <f>"Q"&amp; ROUNDUP(MONTH(SalesDataTable[[#This Row],[Order Date]])/3,0)</f>
        <v>Q3</v>
      </c>
      <c r="D1618" s="3" t="str">
        <f>TEXT(SalesDataTable[[#This Row],[Order Date]],"MMM")</f>
        <v>Aug</v>
      </c>
      <c r="E1618" s="15">
        <f>MONTH(SalesDataTable[[#This Row],[Order Date]])</f>
        <v>8</v>
      </c>
      <c r="F1618" s="12">
        <f>YEAR(SalesDataTable[[#This Row],[Order Date]])</f>
        <v>2026</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05">
      <c r="A1619" s="2">
        <v>415</v>
      </c>
      <c r="B1619" s="3">
        <v>46245</v>
      </c>
      <c r="C1619" s="12" t="str">
        <f>"Q"&amp; ROUNDUP(MONTH(SalesDataTable[[#This Row],[Order Date]])/3,0)</f>
        <v>Q3</v>
      </c>
      <c r="D1619" s="3" t="str">
        <f>TEXT(SalesDataTable[[#This Row],[Order Date]],"MMM")</f>
        <v>Aug</v>
      </c>
      <c r="E1619" s="15">
        <f>MONTH(SalesDataTable[[#This Row],[Order Date]])</f>
        <v>8</v>
      </c>
      <c r="F1619" s="12">
        <f>YEAR(SalesDataTable[[#This Row],[Order Date]])</f>
        <v>2026</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05">
      <c r="A1620" s="2">
        <v>1111</v>
      </c>
      <c r="B1620" s="3">
        <v>46245</v>
      </c>
      <c r="C1620" s="12" t="str">
        <f>"Q"&amp; ROUNDUP(MONTH(SalesDataTable[[#This Row],[Order Date]])/3,0)</f>
        <v>Q3</v>
      </c>
      <c r="D1620" s="3" t="str">
        <f>TEXT(SalesDataTable[[#This Row],[Order Date]],"MMM")</f>
        <v>Aug</v>
      </c>
      <c r="E1620" s="15">
        <f>MONTH(SalesDataTable[[#This Row],[Order Date]])</f>
        <v>8</v>
      </c>
      <c r="F1620" s="12">
        <f>YEAR(SalesDataTable[[#This Row],[Order Date]])</f>
        <v>2026</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05">
      <c r="A1621" s="2">
        <v>1243</v>
      </c>
      <c r="B1621" s="3">
        <v>46245</v>
      </c>
      <c r="C1621" s="12" t="str">
        <f>"Q"&amp; ROUNDUP(MONTH(SalesDataTable[[#This Row],[Order Date]])/3,0)</f>
        <v>Q3</v>
      </c>
      <c r="D1621" s="3" t="str">
        <f>TEXT(SalesDataTable[[#This Row],[Order Date]],"MMM")</f>
        <v>Aug</v>
      </c>
      <c r="E1621" s="15">
        <f>MONTH(SalesDataTable[[#This Row],[Order Date]])</f>
        <v>8</v>
      </c>
      <c r="F1621" s="12">
        <f>YEAR(SalesDataTable[[#This Row],[Order Date]])</f>
        <v>2026</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05">
      <c r="A1622" s="2">
        <v>1326</v>
      </c>
      <c r="B1622" s="3">
        <v>46245</v>
      </c>
      <c r="C1622" s="12" t="str">
        <f>"Q"&amp; ROUNDUP(MONTH(SalesDataTable[[#This Row],[Order Date]])/3,0)</f>
        <v>Q3</v>
      </c>
      <c r="D1622" s="3" t="str">
        <f>TEXT(SalesDataTable[[#This Row],[Order Date]],"MMM")</f>
        <v>Aug</v>
      </c>
      <c r="E1622" s="15">
        <f>MONTH(SalesDataTable[[#This Row],[Order Date]])</f>
        <v>8</v>
      </c>
      <c r="F1622" s="12">
        <f>YEAR(SalesDataTable[[#This Row],[Order Date]])</f>
        <v>2026</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05">
      <c r="A1623" s="2">
        <v>1682</v>
      </c>
      <c r="B1623" s="3">
        <v>46245</v>
      </c>
      <c r="C1623" s="12" t="str">
        <f>"Q"&amp; ROUNDUP(MONTH(SalesDataTable[[#This Row],[Order Date]])/3,0)</f>
        <v>Q3</v>
      </c>
      <c r="D1623" s="3" t="str">
        <f>TEXT(SalesDataTable[[#This Row],[Order Date]],"MMM")</f>
        <v>Aug</v>
      </c>
      <c r="E1623" s="15">
        <f>MONTH(SalesDataTable[[#This Row],[Order Date]])</f>
        <v>8</v>
      </c>
      <c r="F1623" s="12">
        <f>YEAR(SalesDataTable[[#This Row],[Order Date]])</f>
        <v>2026</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05">
      <c r="A1624" s="2">
        <v>2618</v>
      </c>
      <c r="B1624" s="3">
        <v>46245</v>
      </c>
      <c r="C1624" s="12" t="str">
        <f>"Q"&amp; ROUNDUP(MONTH(SalesDataTable[[#This Row],[Order Date]])/3,0)</f>
        <v>Q3</v>
      </c>
      <c r="D1624" s="3" t="str">
        <f>TEXT(SalesDataTable[[#This Row],[Order Date]],"MMM")</f>
        <v>Aug</v>
      </c>
      <c r="E1624" s="15">
        <f>MONTH(SalesDataTable[[#This Row],[Order Date]])</f>
        <v>8</v>
      </c>
      <c r="F1624" s="12">
        <f>YEAR(SalesDataTable[[#This Row],[Order Date]])</f>
        <v>2026</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05">
      <c r="A1625" s="2">
        <v>3319</v>
      </c>
      <c r="B1625" s="3">
        <v>46245</v>
      </c>
      <c r="C1625" s="12" t="str">
        <f>"Q"&amp; ROUNDUP(MONTH(SalesDataTable[[#This Row],[Order Date]])/3,0)</f>
        <v>Q3</v>
      </c>
      <c r="D1625" s="3" t="str">
        <f>TEXT(SalesDataTable[[#This Row],[Order Date]],"MMM")</f>
        <v>Aug</v>
      </c>
      <c r="E1625" s="15">
        <f>MONTH(SalesDataTable[[#This Row],[Order Date]])</f>
        <v>8</v>
      </c>
      <c r="F1625" s="12">
        <f>YEAR(SalesDataTable[[#This Row],[Order Date]])</f>
        <v>2026</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05">
      <c r="A1626" s="2">
        <v>4600</v>
      </c>
      <c r="B1626" s="3">
        <v>46245</v>
      </c>
      <c r="C1626" s="12" t="str">
        <f>"Q"&amp; ROUNDUP(MONTH(SalesDataTable[[#This Row],[Order Date]])/3,0)</f>
        <v>Q3</v>
      </c>
      <c r="D1626" s="3" t="str">
        <f>TEXT(SalesDataTable[[#This Row],[Order Date]],"MMM")</f>
        <v>Aug</v>
      </c>
      <c r="E1626" s="15">
        <f>MONTH(SalesDataTable[[#This Row],[Order Date]])</f>
        <v>8</v>
      </c>
      <c r="F1626" s="12">
        <f>YEAR(SalesDataTable[[#This Row],[Order Date]])</f>
        <v>2026</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05">
      <c r="A1627" s="2">
        <v>5168</v>
      </c>
      <c r="B1627" s="3">
        <v>46245</v>
      </c>
      <c r="C1627" s="12" t="str">
        <f>"Q"&amp; ROUNDUP(MONTH(SalesDataTable[[#This Row],[Order Date]])/3,0)</f>
        <v>Q3</v>
      </c>
      <c r="D1627" s="3" t="str">
        <f>TEXT(SalesDataTable[[#This Row],[Order Date]],"MMM")</f>
        <v>Aug</v>
      </c>
      <c r="E1627" s="15">
        <f>MONTH(SalesDataTable[[#This Row],[Order Date]])</f>
        <v>8</v>
      </c>
      <c r="F1627" s="12">
        <f>YEAR(SalesDataTable[[#This Row],[Order Date]])</f>
        <v>2026</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05">
      <c r="A1628" s="2">
        <v>245</v>
      </c>
      <c r="B1628" s="3">
        <v>46246</v>
      </c>
      <c r="C1628" s="12" t="str">
        <f>"Q"&amp; ROUNDUP(MONTH(SalesDataTable[[#This Row],[Order Date]])/3,0)</f>
        <v>Q3</v>
      </c>
      <c r="D1628" s="3" t="str">
        <f>TEXT(SalesDataTable[[#This Row],[Order Date]],"MMM")</f>
        <v>Aug</v>
      </c>
      <c r="E1628" s="15">
        <f>MONTH(SalesDataTable[[#This Row],[Order Date]])</f>
        <v>8</v>
      </c>
      <c r="F1628" s="12">
        <f>YEAR(SalesDataTable[[#This Row],[Order Date]])</f>
        <v>2026</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05">
      <c r="A1629" s="2">
        <v>322</v>
      </c>
      <c r="B1629" s="3">
        <v>46246</v>
      </c>
      <c r="C1629" s="12" t="str">
        <f>"Q"&amp; ROUNDUP(MONTH(SalesDataTable[[#This Row],[Order Date]])/3,0)</f>
        <v>Q3</v>
      </c>
      <c r="D1629" s="3" t="str">
        <f>TEXT(SalesDataTable[[#This Row],[Order Date]],"MMM")</f>
        <v>Aug</v>
      </c>
      <c r="E1629" s="15">
        <f>MONTH(SalesDataTable[[#This Row],[Order Date]])</f>
        <v>8</v>
      </c>
      <c r="F1629" s="12">
        <f>YEAR(SalesDataTable[[#This Row],[Order Date]])</f>
        <v>2026</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05">
      <c r="A1630" s="2">
        <v>1101</v>
      </c>
      <c r="B1630" s="3">
        <v>46246</v>
      </c>
      <c r="C1630" s="12" t="str">
        <f>"Q"&amp; ROUNDUP(MONTH(SalesDataTable[[#This Row],[Order Date]])/3,0)</f>
        <v>Q3</v>
      </c>
      <c r="D1630" s="3" t="str">
        <f>TEXT(SalesDataTable[[#This Row],[Order Date]],"MMM")</f>
        <v>Aug</v>
      </c>
      <c r="E1630" s="15">
        <f>MONTH(SalesDataTable[[#This Row],[Order Date]])</f>
        <v>8</v>
      </c>
      <c r="F1630" s="12">
        <f>YEAR(SalesDataTable[[#This Row],[Order Date]])</f>
        <v>2026</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05">
      <c r="A1631" s="2">
        <v>1564</v>
      </c>
      <c r="B1631" s="3">
        <v>46246</v>
      </c>
      <c r="C1631" s="12" t="str">
        <f>"Q"&amp; ROUNDUP(MONTH(SalesDataTable[[#This Row],[Order Date]])/3,0)</f>
        <v>Q3</v>
      </c>
      <c r="D1631" s="3" t="str">
        <f>TEXT(SalesDataTable[[#This Row],[Order Date]],"MMM")</f>
        <v>Aug</v>
      </c>
      <c r="E1631" s="15">
        <f>MONTH(SalesDataTable[[#This Row],[Order Date]])</f>
        <v>8</v>
      </c>
      <c r="F1631" s="12">
        <f>YEAR(SalesDataTable[[#This Row],[Order Date]])</f>
        <v>2026</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05">
      <c r="A1632" s="2">
        <v>3712</v>
      </c>
      <c r="B1632" s="3">
        <v>46246</v>
      </c>
      <c r="C1632" s="12" t="str">
        <f>"Q"&amp; ROUNDUP(MONTH(SalesDataTable[[#This Row],[Order Date]])/3,0)</f>
        <v>Q3</v>
      </c>
      <c r="D1632" s="3" t="str">
        <f>TEXT(SalesDataTable[[#This Row],[Order Date]],"MMM")</f>
        <v>Aug</v>
      </c>
      <c r="E1632" s="15">
        <f>MONTH(SalesDataTable[[#This Row],[Order Date]])</f>
        <v>8</v>
      </c>
      <c r="F1632" s="12">
        <f>YEAR(SalesDataTable[[#This Row],[Order Date]])</f>
        <v>2026</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05">
      <c r="A1633" s="2">
        <v>771</v>
      </c>
      <c r="B1633" s="3">
        <v>46247</v>
      </c>
      <c r="C1633" s="12" t="str">
        <f>"Q"&amp; ROUNDUP(MONTH(SalesDataTable[[#This Row],[Order Date]])/3,0)</f>
        <v>Q3</v>
      </c>
      <c r="D1633" s="3" t="str">
        <f>TEXT(SalesDataTable[[#This Row],[Order Date]],"MMM")</f>
        <v>Aug</v>
      </c>
      <c r="E1633" s="15">
        <f>MONTH(SalesDataTable[[#This Row],[Order Date]])</f>
        <v>8</v>
      </c>
      <c r="F1633" s="12">
        <f>YEAR(SalesDataTable[[#This Row],[Order Date]])</f>
        <v>2026</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05">
      <c r="A1634" s="2">
        <v>2749</v>
      </c>
      <c r="B1634" s="3">
        <v>46247</v>
      </c>
      <c r="C1634" s="12" t="str">
        <f>"Q"&amp; ROUNDUP(MONTH(SalesDataTable[[#This Row],[Order Date]])/3,0)</f>
        <v>Q3</v>
      </c>
      <c r="D1634" s="3" t="str">
        <f>TEXT(SalesDataTable[[#This Row],[Order Date]],"MMM")</f>
        <v>Aug</v>
      </c>
      <c r="E1634" s="15">
        <f>MONTH(SalesDataTable[[#This Row],[Order Date]])</f>
        <v>8</v>
      </c>
      <c r="F1634" s="12">
        <f>YEAR(SalesDataTable[[#This Row],[Order Date]])</f>
        <v>2026</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05">
      <c r="A1635" s="2">
        <v>4252</v>
      </c>
      <c r="B1635" s="3">
        <v>46247</v>
      </c>
      <c r="C1635" s="12" t="str">
        <f>"Q"&amp; ROUNDUP(MONTH(SalesDataTable[[#This Row],[Order Date]])/3,0)</f>
        <v>Q3</v>
      </c>
      <c r="D1635" s="3" t="str">
        <f>TEXT(SalesDataTable[[#This Row],[Order Date]],"MMM")</f>
        <v>Aug</v>
      </c>
      <c r="E1635" s="15">
        <f>MONTH(SalesDataTable[[#This Row],[Order Date]])</f>
        <v>8</v>
      </c>
      <c r="F1635" s="12">
        <f>YEAR(SalesDataTable[[#This Row],[Order Date]])</f>
        <v>2026</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05">
      <c r="A1636" s="2">
        <v>4665</v>
      </c>
      <c r="B1636" s="3">
        <v>46247</v>
      </c>
      <c r="C1636" s="12" t="str">
        <f>"Q"&amp; ROUNDUP(MONTH(SalesDataTable[[#This Row],[Order Date]])/3,0)</f>
        <v>Q3</v>
      </c>
      <c r="D1636" s="3" t="str">
        <f>TEXT(SalesDataTable[[#This Row],[Order Date]],"MMM")</f>
        <v>Aug</v>
      </c>
      <c r="E1636" s="15">
        <f>MONTH(SalesDataTable[[#This Row],[Order Date]])</f>
        <v>8</v>
      </c>
      <c r="F1636" s="12">
        <f>YEAR(SalesDataTable[[#This Row],[Order Date]])</f>
        <v>2026</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05">
      <c r="A1637" s="2">
        <v>4767</v>
      </c>
      <c r="B1637" s="3">
        <v>46247</v>
      </c>
      <c r="C1637" s="12" t="str">
        <f>"Q"&amp; ROUNDUP(MONTH(SalesDataTable[[#This Row],[Order Date]])/3,0)</f>
        <v>Q3</v>
      </c>
      <c r="D1637" s="3" t="str">
        <f>TEXT(SalesDataTable[[#This Row],[Order Date]],"MMM")</f>
        <v>Aug</v>
      </c>
      <c r="E1637" s="15">
        <f>MONTH(SalesDataTable[[#This Row],[Order Date]])</f>
        <v>8</v>
      </c>
      <c r="F1637" s="12">
        <f>YEAR(SalesDataTable[[#This Row],[Order Date]])</f>
        <v>2026</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05">
      <c r="A1638" s="2">
        <v>4832</v>
      </c>
      <c r="B1638" s="3">
        <v>46247</v>
      </c>
      <c r="C1638" s="12" t="str">
        <f>"Q"&amp; ROUNDUP(MONTH(SalesDataTable[[#This Row],[Order Date]])/3,0)</f>
        <v>Q3</v>
      </c>
      <c r="D1638" s="3" t="str">
        <f>TEXT(SalesDataTable[[#This Row],[Order Date]],"MMM")</f>
        <v>Aug</v>
      </c>
      <c r="E1638" s="15">
        <f>MONTH(SalesDataTable[[#This Row],[Order Date]])</f>
        <v>8</v>
      </c>
      <c r="F1638" s="12">
        <f>YEAR(SalesDataTable[[#This Row],[Order Date]])</f>
        <v>2026</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05">
      <c r="A1639" s="2">
        <v>747</v>
      </c>
      <c r="B1639" s="3">
        <v>46248</v>
      </c>
      <c r="C1639" s="12" t="str">
        <f>"Q"&amp; ROUNDUP(MONTH(SalesDataTable[[#This Row],[Order Date]])/3,0)</f>
        <v>Q3</v>
      </c>
      <c r="D1639" s="3" t="str">
        <f>TEXT(SalesDataTable[[#This Row],[Order Date]],"MMM")</f>
        <v>Aug</v>
      </c>
      <c r="E1639" s="15">
        <f>MONTH(SalesDataTable[[#This Row],[Order Date]])</f>
        <v>8</v>
      </c>
      <c r="F1639" s="12">
        <f>YEAR(SalesDataTable[[#This Row],[Order Date]])</f>
        <v>2026</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05">
      <c r="A1640" s="2">
        <v>2281</v>
      </c>
      <c r="B1640" s="3">
        <v>46248</v>
      </c>
      <c r="C1640" s="12" t="str">
        <f>"Q"&amp; ROUNDUP(MONTH(SalesDataTable[[#This Row],[Order Date]])/3,0)</f>
        <v>Q3</v>
      </c>
      <c r="D1640" s="3" t="str">
        <f>TEXT(SalesDataTable[[#This Row],[Order Date]],"MMM")</f>
        <v>Aug</v>
      </c>
      <c r="E1640" s="15">
        <f>MONTH(SalesDataTable[[#This Row],[Order Date]])</f>
        <v>8</v>
      </c>
      <c r="F1640" s="12">
        <f>YEAR(SalesDataTable[[#This Row],[Order Date]])</f>
        <v>2026</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05">
      <c r="A1641" s="2">
        <v>2414</v>
      </c>
      <c r="B1641" s="3">
        <v>46248</v>
      </c>
      <c r="C1641" s="12" t="str">
        <f>"Q"&amp; ROUNDUP(MONTH(SalesDataTable[[#This Row],[Order Date]])/3,0)</f>
        <v>Q3</v>
      </c>
      <c r="D1641" s="3" t="str">
        <f>TEXT(SalesDataTable[[#This Row],[Order Date]],"MMM")</f>
        <v>Aug</v>
      </c>
      <c r="E1641" s="15">
        <f>MONTH(SalesDataTable[[#This Row],[Order Date]])</f>
        <v>8</v>
      </c>
      <c r="F1641" s="12">
        <f>YEAR(SalesDataTable[[#This Row],[Order Date]])</f>
        <v>2026</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05">
      <c r="A1642" s="2">
        <v>3162</v>
      </c>
      <c r="B1642" s="3">
        <v>46248</v>
      </c>
      <c r="C1642" s="12" t="str">
        <f>"Q"&amp; ROUNDUP(MONTH(SalesDataTable[[#This Row],[Order Date]])/3,0)</f>
        <v>Q3</v>
      </c>
      <c r="D1642" s="3" t="str">
        <f>TEXT(SalesDataTable[[#This Row],[Order Date]],"MMM")</f>
        <v>Aug</v>
      </c>
      <c r="E1642" s="15">
        <f>MONTH(SalesDataTable[[#This Row],[Order Date]])</f>
        <v>8</v>
      </c>
      <c r="F1642" s="12">
        <f>YEAR(SalesDataTable[[#This Row],[Order Date]])</f>
        <v>2026</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05">
      <c r="A1643" s="2">
        <v>3200</v>
      </c>
      <c r="B1643" s="3">
        <v>46248</v>
      </c>
      <c r="C1643" s="12" t="str">
        <f>"Q"&amp; ROUNDUP(MONTH(SalesDataTable[[#This Row],[Order Date]])/3,0)</f>
        <v>Q3</v>
      </c>
      <c r="D1643" s="3" t="str">
        <f>TEXT(SalesDataTable[[#This Row],[Order Date]],"MMM")</f>
        <v>Aug</v>
      </c>
      <c r="E1643" s="15">
        <f>MONTH(SalesDataTable[[#This Row],[Order Date]])</f>
        <v>8</v>
      </c>
      <c r="F1643" s="12">
        <f>YEAR(SalesDataTable[[#This Row],[Order Date]])</f>
        <v>2026</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05">
      <c r="A1644" s="2">
        <v>3521</v>
      </c>
      <c r="B1644" s="3">
        <v>46248</v>
      </c>
      <c r="C1644" s="12" t="str">
        <f>"Q"&amp; ROUNDUP(MONTH(SalesDataTable[[#This Row],[Order Date]])/3,0)</f>
        <v>Q3</v>
      </c>
      <c r="D1644" s="3" t="str">
        <f>TEXT(SalesDataTable[[#This Row],[Order Date]],"MMM")</f>
        <v>Aug</v>
      </c>
      <c r="E1644" s="15">
        <f>MONTH(SalesDataTable[[#This Row],[Order Date]])</f>
        <v>8</v>
      </c>
      <c r="F1644" s="12">
        <f>YEAR(SalesDataTable[[#This Row],[Order Date]])</f>
        <v>2026</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05">
      <c r="A1645" s="2">
        <v>4447</v>
      </c>
      <c r="B1645" s="3">
        <v>46248</v>
      </c>
      <c r="C1645" s="12" t="str">
        <f>"Q"&amp; ROUNDUP(MONTH(SalesDataTable[[#This Row],[Order Date]])/3,0)</f>
        <v>Q3</v>
      </c>
      <c r="D1645" s="3" t="str">
        <f>TEXT(SalesDataTable[[#This Row],[Order Date]],"MMM")</f>
        <v>Aug</v>
      </c>
      <c r="E1645" s="15">
        <f>MONTH(SalesDataTable[[#This Row],[Order Date]])</f>
        <v>8</v>
      </c>
      <c r="F1645" s="12">
        <f>YEAR(SalesDataTable[[#This Row],[Order Date]])</f>
        <v>2026</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05">
      <c r="A1646" s="2">
        <v>421</v>
      </c>
      <c r="B1646" s="3">
        <v>46249</v>
      </c>
      <c r="C1646" s="12" t="str">
        <f>"Q"&amp; ROUNDUP(MONTH(SalesDataTable[[#This Row],[Order Date]])/3,0)</f>
        <v>Q3</v>
      </c>
      <c r="D1646" s="3" t="str">
        <f>TEXT(SalesDataTable[[#This Row],[Order Date]],"MMM")</f>
        <v>Aug</v>
      </c>
      <c r="E1646" s="15">
        <f>MONTH(SalesDataTable[[#This Row],[Order Date]])</f>
        <v>8</v>
      </c>
      <c r="F1646" s="12">
        <f>YEAR(SalesDataTable[[#This Row],[Order Date]])</f>
        <v>2026</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05">
      <c r="A1647" s="2">
        <v>962</v>
      </c>
      <c r="B1647" s="3">
        <v>46249</v>
      </c>
      <c r="C1647" s="12" t="str">
        <f>"Q"&amp; ROUNDUP(MONTH(SalesDataTable[[#This Row],[Order Date]])/3,0)</f>
        <v>Q3</v>
      </c>
      <c r="D1647" s="3" t="str">
        <f>TEXT(SalesDataTable[[#This Row],[Order Date]],"MMM")</f>
        <v>Aug</v>
      </c>
      <c r="E1647" s="15">
        <f>MONTH(SalesDataTable[[#This Row],[Order Date]])</f>
        <v>8</v>
      </c>
      <c r="F1647" s="12">
        <f>YEAR(SalesDataTable[[#This Row],[Order Date]])</f>
        <v>2026</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05">
      <c r="A1648" s="2">
        <v>1386</v>
      </c>
      <c r="B1648" s="3">
        <v>46249</v>
      </c>
      <c r="C1648" s="12" t="str">
        <f>"Q"&amp; ROUNDUP(MONTH(SalesDataTable[[#This Row],[Order Date]])/3,0)</f>
        <v>Q3</v>
      </c>
      <c r="D1648" s="3" t="str">
        <f>TEXT(SalesDataTable[[#This Row],[Order Date]],"MMM")</f>
        <v>Aug</v>
      </c>
      <c r="E1648" s="15">
        <f>MONTH(SalesDataTable[[#This Row],[Order Date]])</f>
        <v>8</v>
      </c>
      <c r="F1648" s="12">
        <f>YEAR(SalesDataTable[[#This Row],[Order Date]])</f>
        <v>2026</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05">
      <c r="A1649" s="2">
        <v>3083</v>
      </c>
      <c r="B1649" s="3">
        <v>46249</v>
      </c>
      <c r="C1649" s="12" t="str">
        <f>"Q"&amp; ROUNDUP(MONTH(SalesDataTable[[#This Row],[Order Date]])/3,0)</f>
        <v>Q3</v>
      </c>
      <c r="D1649" s="3" t="str">
        <f>TEXT(SalesDataTable[[#This Row],[Order Date]],"MMM")</f>
        <v>Aug</v>
      </c>
      <c r="E1649" s="15">
        <f>MONTH(SalesDataTable[[#This Row],[Order Date]])</f>
        <v>8</v>
      </c>
      <c r="F1649" s="12">
        <f>YEAR(SalesDataTable[[#This Row],[Order Date]])</f>
        <v>2026</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05">
      <c r="A1650" s="2">
        <v>3174</v>
      </c>
      <c r="B1650" s="3">
        <v>46249</v>
      </c>
      <c r="C1650" s="12" t="str">
        <f>"Q"&amp; ROUNDUP(MONTH(SalesDataTable[[#This Row],[Order Date]])/3,0)</f>
        <v>Q3</v>
      </c>
      <c r="D1650" s="3" t="str">
        <f>TEXT(SalesDataTable[[#This Row],[Order Date]],"MMM")</f>
        <v>Aug</v>
      </c>
      <c r="E1650" s="15">
        <f>MONTH(SalesDataTable[[#This Row],[Order Date]])</f>
        <v>8</v>
      </c>
      <c r="F1650" s="12">
        <f>YEAR(SalesDataTable[[#This Row],[Order Date]])</f>
        <v>2026</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05">
      <c r="A1651" s="2">
        <v>4045</v>
      </c>
      <c r="B1651" s="3">
        <v>46249</v>
      </c>
      <c r="C1651" s="12" t="str">
        <f>"Q"&amp; ROUNDUP(MONTH(SalesDataTable[[#This Row],[Order Date]])/3,0)</f>
        <v>Q3</v>
      </c>
      <c r="D1651" s="3" t="str">
        <f>TEXT(SalesDataTable[[#This Row],[Order Date]],"MMM")</f>
        <v>Aug</v>
      </c>
      <c r="E1651" s="15">
        <f>MONTH(SalesDataTable[[#This Row],[Order Date]])</f>
        <v>8</v>
      </c>
      <c r="F1651" s="12">
        <f>YEAR(SalesDataTable[[#This Row],[Order Date]])</f>
        <v>2026</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05">
      <c r="A1652" s="2">
        <v>4850</v>
      </c>
      <c r="B1652" s="3">
        <v>46249</v>
      </c>
      <c r="C1652" s="12" t="str">
        <f>"Q"&amp; ROUNDUP(MONTH(SalesDataTable[[#This Row],[Order Date]])/3,0)</f>
        <v>Q3</v>
      </c>
      <c r="D1652" s="3" t="str">
        <f>TEXT(SalesDataTable[[#This Row],[Order Date]],"MMM")</f>
        <v>Aug</v>
      </c>
      <c r="E1652" s="15">
        <f>MONTH(SalesDataTable[[#This Row],[Order Date]])</f>
        <v>8</v>
      </c>
      <c r="F1652" s="12">
        <f>YEAR(SalesDataTable[[#This Row],[Order Date]])</f>
        <v>2026</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05">
      <c r="A1653" s="2">
        <v>71</v>
      </c>
      <c r="B1653" s="3">
        <v>46250</v>
      </c>
      <c r="C1653" s="12" t="str">
        <f>"Q"&amp; ROUNDUP(MONTH(SalesDataTable[[#This Row],[Order Date]])/3,0)</f>
        <v>Q3</v>
      </c>
      <c r="D1653" s="3" t="str">
        <f>TEXT(SalesDataTable[[#This Row],[Order Date]],"MMM")</f>
        <v>Aug</v>
      </c>
      <c r="E1653" s="15">
        <f>MONTH(SalesDataTable[[#This Row],[Order Date]])</f>
        <v>8</v>
      </c>
      <c r="F1653" s="12">
        <f>YEAR(SalesDataTable[[#This Row],[Order Date]])</f>
        <v>2026</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05">
      <c r="A1654" s="2">
        <v>627</v>
      </c>
      <c r="B1654" s="3">
        <v>46250</v>
      </c>
      <c r="C1654" s="12" t="str">
        <f>"Q"&amp; ROUNDUP(MONTH(SalesDataTable[[#This Row],[Order Date]])/3,0)</f>
        <v>Q3</v>
      </c>
      <c r="D1654" s="3" t="str">
        <f>TEXT(SalesDataTable[[#This Row],[Order Date]],"MMM")</f>
        <v>Aug</v>
      </c>
      <c r="E1654" s="15">
        <f>MONTH(SalesDataTable[[#This Row],[Order Date]])</f>
        <v>8</v>
      </c>
      <c r="F1654" s="12">
        <f>YEAR(SalesDataTable[[#This Row],[Order Date]])</f>
        <v>2026</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05">
      <c r="A1655" s="2">
        <v>959</v>
      </c>
      <c r="B1655" s="3">
        <v>46250</v>
      </c>
      <c r="C1655" s="12" t="str">
        <f>"Q"&amp; ROUNDUP(MONTH(SalesDataTable[[#This Row],[Order Date]])/3,0)</f>
        <v>Q3</v>
      </c>
      <c r="D1655" s="3" t="str">
        <f>TEXT(SalesDataTable[[#This Row],[Order Date]],"MMM")</f>
        <v>Aug</v>
      </c>
      <c r="E1655" s="15">
        <f>MONTH(SalesDataTable[[#This Row],[Order Date]])</f>
        <v>8</v>
      </c>
      <c r="F1655" s="12">
        <f>YEAR(SalesDataTable[[#This Row],[Order Date]])</f>
        <v>2026</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05">
      <c r="A1656" s="2">
        <v>967</v>
      </c>
      <c r="B1656" s="3">
        <v>46250</v>
      </c>
      <c r="C1656" s="12" t="str">
        <f>"Q"&amp; ROUNDUP(MONTH(SalesDataTable[[#This Row],[Order Date]])/3,0)</f>
        <v>Q3</v>
      </c>
      <c r="D1656" s="3" t="str">
        <f>TEXT(SalesDataTable[[#This Row],[Order Date]],"MMM")</f>
        <v>Aug</v>
      </c>
      <c r="E1656" s="15">
        <f>MONTH(SalesDataTable[[#This Row],[Order Date]])</f>
        <v>8</v>
      </c>
      <c r="F1656" s="12">
        <f>YEAR(SalesDataTable[[#This Row],[Order Date]])</f>
        <v>2026</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05">
      <c r="A1657" s="2">
        <v>1267</v>
      </c>
      <c r="B1657" s="3">
        <v>46250</v>
      </c>
      <c r="C1657" s="12" t="str">
        <f>"Q"&amp; ROUNDUP(MONTH(SalesDataTable[[#This Row],[Order Date]])/3,0)</f>
        <v>Q3</v>
      </c>
      <c r="D1657" s="3" t="str">
        <f>TEXT(SalesDataTable[[#This Row],[Order Date]],"MMM")</f>
        <v>Aug</v>
      </c>
      <c r="E1657" s="15">
        <f>MONTH(SalesDataTable[[#This Row],[Order Date]])</f>
        <v>8</v>
      </c>
      <c r="F1657" s="12">
        <f>YEAR(SalesDataTable[[#This Row],[Order Date]])</f>
        <v>2026</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05">
      <c r="A1658" s="2">
        <v>1394</v>
      </c>
      <c r="B1658" s="3">
        <v>46250</v>
      </c>
      <c r="C1658" s="12" t="str">
        <f>"Q"&amp; ROUNDUP(MONTH(SalesDataTable[[#This Row],[Order Date]])/3,0)</f>
        <v>Q3</v>
      </c>
      <c r="D1658" s="3" t="str">
        <f>TEXT(SalesDataTable[[#This Row],[Order Date]],"MMM")</f>
        <v>Aug</v>
      </c>
      <c r="E1658" s="15">
        <f>MONTH(SalesDataTable[[#This Row],[Order Date]])</f>
        <v>8</v>
      </c>
      <c r="F1658" s="12">
        <f>YEAR(SalesDataTable[[#This Row],[Order Date]])</f>
        <v>2026</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05">
      <c r="A1659" s="2">
        <v>1652</v>
      </c>
      <c r="B1659" s="3">
        <v>46250</v>
      </c>
      <c r="C1659" s="12" t="str">
        <f>"Q"&amp; ROUNDUP(MONTH(SalesDataTable[[#This Row],[Order Date]])/3,0)</f>
        <v>Q3</v>
      </c>
      <c r="D1659" s="3" t="str">
        <f>TEXT(SalesDataTable[[#This Row],[Order Date]],"MMM")</f>
        <v>Aug</v>
      </c>
      <c r="E1659" s="15">
        <f>MONTH(SalesDataTable[[#This Row],[Order Date]])</f>
        <v>8</v>
      </c>
      <c r="F1659" s="12">
        <f>YEAR(SalesDataTable[[#This Row],[Order Date]])</f>
        <v>2026</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05">
      <c r="A1660" s="2">
        <v>2126</v>
      </c>
      <c r="B1660" s="3">
        <v>46250</v>
      </c>
      <c r="C1660" s="12" t="str">
        <f>"Q"&amp; ROUNDUP(MONTH(SalesDataTable[[#This Row],[Order Date]])/3,0)</f>
        <v>Q3</v>
      </c>
      <c r="D1660" s="3" t="str">
        <f>TEXT(SalesDataTable[[#This Row],[Order Date]],"MMM")</f>
        <v>Aug</v>
      </c>
      <c r="E1660" s="15">
        <f>MONTH(SalesDataTable[[#This Row],[Order Date]])</f>
        <v>8</v>
      </c>
      <c r="F1660" s="12">
        <f>YEAR(SalesDataTable[[#This Row],[Order Date]])</f>
        <v>2026</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05">
      <c r="A1661" s="2">
        <v>2282</v>
      </c>
      <c r="B1661" s="3">
        <v>46250</v>
      </c>
      <c r="C1661" s="12" t="str">
        <f>"Q"&amp; ROUNDUP(MONTH(SalesDataTable[[#This Row],[Order Date]])/3,0)</f>
        <v>Q3</v>
      </c>
      <c r="D1661" s="3" t="str">
        <f>TEXT(SalesDataTable[[#This Row],[Order Date]],"MMM")</f>
        <v>Aug</v>
      </c>
      <c r="E1661" s="15">
        <f>MONTH(SalesDataTable[[#This Row],[Order Date]])</f>
        <v>8</v>
      </c>
      <c r="F1661" s="12">
        <f>YEAR(SalesDataTable[[#This Row],[Order Date]])</f>
        <v>2026</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05">
      <c r="A1662" s="2">
        <v>2426</v>
      </c>
      <c r="B1662" s="3">
        <v>46250</v>
      </c>
      <c r="C1662" s="12" t="str">
        <f>"Q"&amp; ROUNDUP(MONTH(SalesDataTable[[#This Row],[Order Date]])/3,0)</f>
        <v>Q3</v>
      </c>
      <c r="D1662" s="3" t="str">
        <f>TEXT(SalesDataTable[[#This Row],[Order Date]],"MMM")</f>
        <v>Aug</v>
      </c>
      <c r="E1662" s="15">
        <f>MONTH(SalesDataTable[[#This Row],[Order Date]])</f>
        <v>8</v>
      </c>
      <c r="F1662" s="12">
        <f>YEAR(SalesDataTable[[#This Row],[Order Date]])</f>
        <v>2026</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05">
      <c r="A1663" s="2">
        <v>2534</v>
      </c>
      <c r="B1663" s="3">
        <v>46250</v>
      </c>
      <c r="C1663" s="12" t="str">
        <f>"Q"&amp; ROUNDUP(MONTH(SalesDataTable[[#This Row],[Order Date]])/3,0)</f>
        <v>Q3</v>
      </c>
      <c r="D1663" s="3" t="str">
        <f>TEXT(SalesDataTable[[#This Row],[Order Date]],"MMM")</f>
        <v>Aug</v>
      </c>
      <c r="E1663" s="15">
        <f>MONTH(SalesDataTable[[#This Row],[Order Date]])</f>
        <v>8</v>
      </c>
      <c r="F1663" s="12">
        <f>YEAR(SalesDataTable[[#This Row],[Order Date]])</f>
        <v>2026</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05">
      <c r="A1664" s="2">
        <v>2948</v>
      </c>
      <c r="B1664" s="3">
        <v>46250</v>
      </c>
      <c r="C1664" s="12" t="str">
        <f>"Q"&amp; ROUNDUP(MONTH(SalesDataTable[[#This Row],[Order Date]])/3,0)</f>
        <v>Q3</v>
      </c>
      <c r="D1664" s="3" t="str">
        <f>TEXT(SalesDataTable[[#This Row],[Order Date]],"MMM")</f>
        <v>Aug</v>
      </c>
      <c r="E1664" s="15">
        <f>MONTH(SalesDataTable[[#This Row],[Order Date]])</f>
        <v>8</v>
      </c>
      <c r="F1664" s="12">
        <f>YEAR(SalesDataTable[[#This Row],[Order Date]])</f>
        <v>2026</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05">
      <c r="A1665" s="2">
        <v>3141</v>
      </c>
      <c r="B1665" s="3">
        <v>46250</v>
      </c>
      <c r="C1665" s="12" t="str">
        <f>"Q"&amp; ROUNDUP(MONTH(SalesDataTable[[#This Row],[Order Date]])/3,0)</f>
        <v>Q3</v>
      </c>
      <c r="D1665" s="3" t="str">
        <f>TEXT(SalesDataTable[[#This Row],[Order Date]],"MMM")</f>
        <v>Aug</v>
      </c>
      <c r="E1665" s="15">
        <f>MONTH(SalesDataTable[[#This Row],[Order Date]])</f>
        <v>8</v>
      </c>
      <c r="F1665" s="12">
        <f>YEAR(SalesDataTable[[#This Row],[Order Date]])</f>
        <v>2026</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05">
      <c r="A1666" s="2">
        <v>3935</v>
      </c>
      <c r="B1666" s="3">
        <v>46250</v>
      </c>
      <c r="C1666" s="12" t="str">
        <f>"Q"&amp; ROUNDUP(MONTH(SalesDataTable[[#This Row],[Order Date]])/3,0)</f>
        <v>Q3</v>
      </c>
      <c r="D1666" s="3" t="str">
        <f>TEXT(SalesDataTable[[#This Row],[Order Date]],"MMM")</f>
        <v>Aug</v>
      </c>
      <c r="E1666" s="15">
        <f>MONTH(SalesDataTable[[#This Row],[Order Date]])</f>
        <v>8</v>
      </c>
      <c r="F1666" s="12">
        <f>YEAR(SalesDataTable[[#This Row],[Order Date]])</f>
        <v>2026</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05">
      <c r="A1667" s="2">
        <v>4636</v>
      </c>
      <c r="B1667" s="3">
        <v>46250</v>
      </c>
      <c r="C1667" s="12" t="str">
        <f>"Q"&amp; ROUNDUP(MONTH(SalesDataTable[[#This Row],[Order Date]])/3,0)</f>
        <v>Q3</v>
      </c>
      <c r="D1667" s="3" t="str">
        <f>TEXT(SalesDataTable[[#This Row],[Order Date]],"MMM")</f>
        <v>Aug</v>
      </c>
      <c r="E1667" s="15">
        <f>MONTH(SalesDataTable[[#This Row],[Order Date]])</f>
        <v>8</v>
      </c>
      <c r="F1667" s="12">
        <f>YEAR(SalesDataTable[[#This Row],[Order Date]])</f>
        <v>2026</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05">
      <c r="A1668" s="2">
        <v>4895</v>
      </c>
      <c r="B1668" s="3">
        <v>46250</v>
      </c>
      <c r="C1668" s="12" t="str">
        <f>"Q"&amp; ROUNDUP(MONTH(SalesDataTable[[#This Row],[Order Date]])/3,0)</f>
        <v>Q3</v>
      </c>
      <c r="D1668" s="3" t="str">
        <f>TEXT(SalesDataTable[[#This Row],[Order Date]],"MMM")</f>
        <v>Aug</v>
      </c>
      <c r="E1668" s="15">
        <f>MONTH(SalesDataTable[[#This Row],[Order Date]])</f>
        <v>8</v>
      </c>
      <c r="F1668" s="12">
        <f>YEAR(SalesDataTable[[#This Row],[Order Date]])</f>
        <v>2026</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05">
      <c r="A1669" s="2">
        <v>5029</v>
      </c>
      <c r="B1669" s="3">
        <v>46250</v>
      </c>
      <c r="C1669" s="12" t="str">
        <f>"Q"&amp; ROUNDUP(MONTH(SalesDataTable[[#This Row],[Order Date]])/3,0)</f>
        <v>Q3</v>
      </c>
      <c r="D1669" s="3" t="str">
        <f>TEXT(SalesDataTable[[#This Row],[Order Date]],"MMM")</f>
        <v>Aug</v>
      </c>
      <c r="E1669" s="15">
        <f>MONTH(SalesDataTable[[#This Row],[Order Date]])</f>
        <v>8</v>
      </c>
      <c r="F1669" s="12">
        <f>YEAR(SalesDataTable[[#This Row],[Order Date]])</f>
        <v>2026</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05">
      <c r="A1670" s="2">
        <v>1965</v>
      </c>
      <c r="B1670" s="3">
        <v>46251</v>
      </c>
      <c r="C1670" s="12" t="str">
        <f>"Q"&amp; ROUNDUP(MONTH(SalesDataTable[[#This Row],[Order Date]])/3,0)</f>
        <v>Q3</v>
      </c>
      <c r="D1670" s="3" t="str">
        <f>TEXT(SalesDataTable[[#This Row],[Order Date]],"MMM")</f>
        <v>Aug</v>
      </c>
      <c r="E1670" s="15">
        <f>MONTH(SalesDataTable[[#This Row],[Order Date]])</f>
        <v>8</v>
      </c>
      <c r="F1670" s="12">
        <f>YEAR(SalesDataTable[[#This Row],[Order Date]])</f>
        <v>2026</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05">
      <c r="A1671" s="2">
        <v>3647</v>
      </c>
      <c r="B1671" s="3">
        <v>46251</v>
      </c>
      <c r="C1671" s="12" t="str">
        <f>"Q"&amp; ROUNDUP(MONTH(SalesDataTable[[#This Row],[Order Date]])/3,0)</f>
        <v>Q3</v>
      </c>
      <c r="D1671" s="3" t="str">
        <f>TEXT(SalesDataTable[[#This Row],[Order Date]],"MMM")</f>
        <v>Aug</v>
      </c>
      <c r="E1671" s="15">
        <f>MONTH(SalesDataTable[[#This Row],[Order Date]])</f>
        <v>8</v>
      </c>
      <c r="F1671" s="12">
        <f>YEAR(SalesDataTable[[#This Row],[Order Date]])</f>
        <v>2026</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05">
      <c r="A1672" s="2">
        <v>3918</v>
      </c>
      <c r="B1672" s="3">
        <v>46251</v>
      </c>
      <c r="C1672" s="12" t="str">
        <f>"Q"&amp; ROUNDUP(MONTH(SalesDataTable[[#This Row],[Order Date]])/3,0)</f>
        <v>Q3</v>
      </c>
      <c r="D1672" s="3" t="str">
        <f>TEXT(SalesDataTable[[#This Row],[Order Date]],"MMM")</f>
        <v>Aug</v>
      </c>
      <c r="E1672" s="15">
        <f>MONTH(SalesDataTable[[#This Row],[Order Date]])</f>
        <v>8</v>
      </c>
      <c r="F1672" s="12">
        <f>YEAR(SalesDataTable[[#This Row],[Order Date]])</f>
        <v>2026</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05">
      <c r="A1673" s="2">
        <v>4256</v>
      </c>
      <c r="B1673" s="3">
        <v>46251</v>
      </c>
      <c r="C1673" s="12" t="str">
        <f>"Q"&amp; ROUNDUP(MONTH(SalesDataTable[[#This Row],[Order Date]])/3,0)</f>
        <v>Q3</v>
      </c>
      <c r="D1673" s="3" t="str">
        <f>TEXT(SalesDataTable[[#This Row],[Order Date]],"MMM")</f>
        <v>Aug</v>
      </c>
      <c r="E1673" s="15">
        <f>MONTH(SalesDataTable[[#This Row],[Order Date]])</f>
        <v>8</v>
      </c>
      <c r="F1673" s="12">
        <f>YEAR(SalesDataTable[[#This Row],[Order Date]])</f>
        <v>2026</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05">
      <c r="A1674" s="2">
        <v>5087</v>
      </c>
      <c r="B1674" s="3">
        <v>46251</v>
      </c>
      <c r="C1674" s="12" t="str">
        <f>"Q"&amp; ROUNDUP(MONTH(SalesDataTable[[#This Row],[Order Date]])/3,0)</f>
        <v>Q3</v>
      </c>
      <c r="D1674" s="3" t="str">
        <f>TEXT(SalesDataTable[[#This Row],[Order Date]],"MMM")</f>
        <v>Aug</v>
      </c>
      <c r="E1674" s="15">
        <f>MONTH(SalesDataTable[[#This Row],[Order Date]])</f>
        <v>8</v>
      </c>
      <c r="F1674" s="12">
        <f>YEAR(SalesDataTable[[#This Row],[Order Date]])</f>
        <v>2026</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05">
      <c r="A1675" s="2">
        <v>1921</v>
      </c>
      <c r="B1675" s="3">
        <v>46252</v>
      </c>
      <c r="C1675" s="12" t="str">
        <f>"Q"&amp; ROUNDUP(MONTH(SalesDataTable[[#This Row],[Order Date]])/3,0)</f>
        <v>Q3</v>
      </c>
      <c r="D1675" s="3" t="str">
        <f>TEXT(SalesDataTable[[#This Row],[Order Date]],"MMM")</f>
        <v>Aug</v>
      </c>
      <c r="E1675" s="15">
        <f>MONTH(SalesDataTable[[#This Row],[Order Date]])</f>
        <v>8</v>
      </c>
      <c r="F1675" s="12">
        <f>YEAR(SalesDataTable[[#This Row],[Order Date]])</f>
        <v>2026</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05">
      <c r="A1676" s="2">
        <v>1966</v>
      </c>
      <c r="B1676" s="3">
        <v>46252</v>
      </c>
      <c r="C1676" s="12" t="str">
        <f>"Q"&amp; ROUNDUP(MONTH(SalesDataTable[[#This Row],[Order Date]])/3,0)</f>
        <v>Q3</v>
      </c>
      <c r="D1676" s="3" t="str">
        <f>TEXT(SalesDataTable[[#This Row],[Order Date]],"MMM")</f>
        <v>Aug</v>
      </c>
      <c r="E1676" s="15">
        <f>MONTH(SalesDataTable[[#This Row],[Order Date]])</f>
        <v>8</v>
      </c>
      <c r="F1676" s="12">
        <f>YEAR(SalesDataTable[[#This Row],[Order Date]])</f>
        <v>2026</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05">
      <c r="A1677" s="2">
        <v>2431</v>
      </c>
      <c r="B1677" s="3">
        <v>46252</v>
      </c>
      <c r="C1677" s="12" t="str">
        <f>"Q"&amp; ROUNDUP(MONTH(SalesDataTable[[#This Row],[Order Date]])/3,0)</f>
        <v>Q3</v>
      </c>
      <c r="D1677" s="3" t="str">
        <f>TEXT(SalesDataTable[[#This Row],[Order Date]],"MMM")</f>
        <v>Aug</v>
      </c>
      <c r="E1677" s="15">
        <f>MONTH(SalesDataTable[[#This Row],[Order Date]])</f>
        <v>8</v>
      </c>
      <c r="F1677" s="12">
        <f>YEAR(SalesDataTable[[#This Row],[Order Date]])</f>
        <v>2026</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05">
      <c r="A1678" s="2">
        <v>3676</v>
      </c>
      <c r="B1678" s="3">
        <v>46252</v>
      </c>
      <c r="C1678" s="12" t="str">
        <f>"Q"&amp; ROUNDUP(MONTH(SalesDataTable[[#This Row],[Order Date]])/3,0)</f>
        <v>Q3</v>
      </c>
      <c r="D1678" s="3" t="str">
        <f>TEXT(SalesDataTable[[#This Row],[Order Date]],"MMM")</f>
        <v>Aug</v>
      </c>
      <c r="E1678" s="15">
        <f>MONTH(SalesDataTable[[#This Row],[Order Date]])</f>
        <v>8</v>
      </c>
      <c r="F1678" s="12">
        <f>YEAR(SalesDataTable[[#This Row],[Order Date]])</f>
        <v>2026</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05">
      <c r="A1679" s="2">
        <v>3972</v>
      </c>
      <c r="B1679" s="3">
        <v>46252</v>
      </c>
      <c r="C1679" s="12" t="str">
        <f>"Q"&amp; ROUNDUP(MONTH(SalesDataTable[[#This Row],[Order Date]])/3,0)</f>
        <v>Q3</v>
      </c>
      <c r="D1679" s="3" t="str">
        <f>TEXT(SalesDataTable[[#This Row],[Order Date]],"MMM")</f>
        <v>Aug</v>
      </c>
      <c r="E1679" s="15">
        <f>MONTH(SalesDataTable[[#This Row],[Order Date]])</f>
        <v>8</v>
      </c>
      <c r="F1679" s="12">
        <f>YEAR(SalesDataTable[[#This Row],[Order Date]])</f>
        <v>2026</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05">
      <c r="A1680" s="2">
        <v>4056</v>
      </c>
      <c r="B1680" s="3">
        <v>46252</v>
      </c>
      <c r="C1680" s="12" t="str">
        <f>"Q"&amp; ROUNDUP(MONTH(SalesDataTable[[#This Row],[Order Date]])/3,0)</f>
        <v>Q3</v>
      </c>
      <c r="D1680" s="3" t="str">
        <f>TEXT(SalesDataTable[[#This Row],[Order Date]],"MMM")</f>
        <v>Aug</v>
      </c>
      <c r="E1680" s="15">
        <f>MONTH(SalesDataTable[[#This Row],[Order Date]])</f>
        <v>8</v>
      </c>
      <c r="F1680" s="12">
        <f>YEAR(SalesDataTable[[#This Row],[Order Date]])</f>
        <v>2026</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05">
      <c r="A1681" s="2">
        <v>4471</v>
      </c>
      <c r="B1681" s="3">
        <v>46252</v>
      </c>
      <c r="C1681" s="12" t="str">
        <f>"Q"&amp; ROUNDUP(MONTH(SalesDataTable[[#This Row],[Order Date]])/3,0)</f>
        <v>Q3</v>
      </c>
      <c r="D1681" s="3" t="str">
        <f>TEXT(SalesDataTable[[#This Row],[Order Date]],"MMM")</f>
        <v>Aug</v>
      </c>
      <c r="E1681" s="15">
        <f>MONTH(SalesDataTable[[#This Row],[Order Date]])</f>
        <v>8</v>
      </c>
      <c r="F1681" s="12">
        <f>YEAR(SalesDataTable[[#This Row],[Order Date]])</f>
        <v>2026</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05">
      <c r="A1682" s="2">
        <v>1054</v>
      </c>
      <c r="B1682" s="3">
        <v>46253</v>
      </c>
      <c r="C1682" s="12" t="str">
        <f>"Q"&amp; ROUNDUP(MONTH(SalesDataTable[[#This Row],[Order Date]])/3,0)</f>
        <v>Q3</v>
      </c>
      <c r="D1682" s="3" t="str">
        <f>TEXT(SalesDataTable[[#This Row],[Order Date]],"MMM")</f>
        <v>Aug</v>
      </c>
      <c r="E1682" s="15">
        <f>MONTH(SalesDataTable[[#This Row],[Order Date]])</f>
        <v>8</v>
      </c>
      <c r="F1682" s="12">
        <f>YEAR(SalesDataTable[[#This Row],[Order Date]])</f>
        <v>2026</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05">
      <c r="A1683" s="2">
        <v>1854</v>
      </c>
      <c r="B1683" s="3">
        <v>46253</v>
      </c>
      <c r="C1683" s="12" t="str">
        <f>"Q"&amp; ROUNDUP(MONTH(SalesDataTable[[#This Row],[Order Date]])/3,0)</f>
        <v>Q3</v>
      </c>
      <c r="D1683" s="3" t="str">
        <f>TEXT(SalesDataTable[[#This Row],[Order Date]],"MMM")</f>
        <v>Aug</v>
      </c>
      <c r="E1683" s="15">
        <f>MONTH(SalesDataTable[[#This Row],[Order Date]])</f>
        <v>8</v>
      </c>
      <c r="F1683" s="12">
        <f>YEAR(SalesDataTable[[#This Row],[Order Date]])</f>
        <v>2026</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05">
      <c r="A1684" s="2">
        <v>2140</v>
      </c>
      <c r="B1684" s="3">
        <v>46253</v>
      </c>
      <c r="C1684" s="12" t="str">
        <f>"Q"&amp; ROUNDUP(MONTH(SalesDataTable[[#This Row],[Order Date]])/3,0)</f>
        <v>Q3</v>
      </c>
      <c r="D1684" s="3" t="str">
        <f>TEXT(SalesDataTable[[#This Row],[Order Date]],"MMM")</f>
        <v>Aug</v>
      </c>
      <c r="E1684" s="15">
        <f>MONTH(SalesDataTable[[#This Row],[Order Date]])</f>
        <v>8</v>
      </c>
      <c r="F1684" s="12">
        <f>YEAR(SalesDataTable[[#This Row],[Order Date]])</f>
        <v>2026</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05">
      <c r="A1685" s="2">
        <v>2328</v>
      </c>
      <c r="B1685" s="3">
        <v>46253</v>
      </c>
      <c r="C1685" s="12" t="str">
        <f>"Q"&amp; ROUNDUP(MONTH(SalesDataTable[[#This Row],[Order Date]])/3,0)</f>
        <v>Q3</v>
      </c>
      <c r="D1685" s="3" t="str">
        <f>TEXT(SalesDataTable[[#This Row],[Order Date]],"MMM")</f>
        <v>Aug</v>
      </c>
      <c r="E1685" s="15">
        <f>MONTH(SalesDataTable[[#This Row],[Order Date]])</f>
        <v>8</v>
      </c>
      <c r="F1685" s="12">
        <f>YEAR(SalesDataTable[[#This Row],[Order Date]])</f>
        <v>2026</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05">
      <c r="A1686" s="2">
        <v>4215</v>
      </c>
      <c r="B1686" s="3">
        <v>46253</v>
      </c>
      <c r="C1686" s="12" t="str">
        <f>"Q"&amp; ROUNDUP(MONTH(SalesDataTable[[#This Row],[Order Date]])/3,0)</f>
        <v>Q3</v>
      </c>
      <c r="D1686" s="3" t="str">
        <f>TEXT(SalesDataTable[[#This Row],[Order Date]],"MMM")</f>
        <v>Aug</v>
      </c>
      <c r="E1686" s="15">
        <f>MONTH(SalesDataTable[[#This Row],[Order Date]])</f>
        <v>8</v>
      </c>
      <c r="F1686" s="12">
        <f>YEAR(SalesDataTable[[#This Row],[Order Date]])</f>
        <v>2026</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05">
      <c r="A1687" s="2">
        <v>4563</v>
      </c>
      <c r="B1687" s="3">
        <v>46253</v>
      </c>
      <c r="C1687" s="12" t="str">
        <f>"Q"&amp; ROUNDUP(MONTH(SalesDataTable[[#This Row],[Order Date]])/3,0)</f>
        <v>Q3</v>
      </c>
      <c r="D1687" s="3" t="str">
        <f>TEXT(SalesDataTable[[#This Row],[Order Date]],"MMM")</f>
        <v>Aug</v>
      </c>
      <c r="E1687" s="15">
        <f>MONTH(SalesDataTable[[#This Row],[Order Date]])</f>
        <v>8</v>
      </c>
      <c r="F1687" s="12">
        <f>YEAR(SalesDataTable[[#This Row],[Order Date]])</f>
        <v>2026</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05">
      <c r="A1688" s="2">
        <v>4775</v>
      </c>
      <c r="B1688" s="3">
        <v>46253</v>
      </c>
      <c r="C1688" s="12" t="str">
        <f>"Q"&amp; ROUNDUP(MONTH(SalesDataTable[[#This Row],[Order Date]])/3,0)</f>
        <v>Q3</v>
      </c>
      <c r="D1688" s="3" t="str">
        <f>TEXT(SalesDataTable[[#This Row],[Order Date]],"MMM")</f>
        <v>Aug</v>
      </c>
      <c r="E1688" s="15">
        <f>MONTH(SalesDataTable[[#This Row],[Order Date]])</f>
        <v>8</v>
      </c>
      <c r="F1688" s="12">
        <f>YEAR(SalesDataTable[[#This Row],[Order Date]])</f>
        <v>2026</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05">
      <c r="A1689" s="2">
        <v>247</v>
      </c>
      <c r="B1689" s="3">
        <v>46254</v>
      </c>
      <c r="C1689" s="12" t="str">
        <f>"Q"&amp; ROUNDUP(MONTH(SalesDataTable[[#This Row],[Order Date]])/3,0)</f>
        <v>Q3</v>
      </c>
      <c r="D1689" s="3" t="str">
        <f>TEXT(SalesDataTable[[#This Row],[Order Date]],"MMM")</f>
        <v>Aug</v>
      </c>
      <c r="E1689" s="15">
        <f>MONTH(SalesDataTable[[#This Row],[Order Date]])</f>
        <v>8</v>
      </c>
      <c r="F1689" s="12">
        <f>YEAR(SalesDataTable[[#This Row],[Order Date]])</f>
        <v>2026</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05">
      <c r="A1690" s="2">
        <v>827</v>
      </c>
      <c r="B1690" s="3">
        <v>46254</v>
      </c>
      <c r="C1690" s="12" t="str">
        <f>"Q"&amp; ROUNDUP(MONTH(SalesDataTable[[#This Row],[Order Date]])/3,0)</f>
        <v>Q3</v>
      </c>
      <c r="D1690" s="3" t="str">
        <f>TEXT(SalesDataTable[[#This Row],[Order Date]],"MMM")</f>
        <v>Aug</v>
      </c>
      <c r="E1690" s="15">
        <f>MONTH(SalesDataTable[[#This Row],[Order Date]])</f>
        <v>8</v>
      </c>
      <c r="F1690" s="12">
        <f>YEAR(SalesDataTable[[#This Row],[Order Date]])</f>
        <v>2026</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05">
      <c r="A1691" s="2">
        <v>1156</v>
      </c>
      <c r="B1691" s="3">
        <v>46254</v>
      </c>
      <c r="C1691" s="12" t="str">
        <f>"Q"&amp; ROUNDUP(MONTH(SalesDataTable[[#This Row],[Order Date]])/3,0)</f>
        <v>Q3</v>
      </c>
      <c r="D1691" s="3" t="str">
        <f>TEXT(SalesDataTable[[#This Row],[Order Date]],"MMM")</f>
        <v>Aug</v>
      </c>
      <c r="E1691" s="15">
        <f>MONTH(SalesDataTable[[#This Row],[Order Date]])</f>
        <v>8</v>
      </c>
      <c r="F1691" s="12">
        <f>YEAR(SalesDataTable[[#This Row],[Order Date]])</f>
        <v>2026</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05">
      <c r="A1692" s="2">
        <v>1543</v>
      </c>
      <c r="B1692" s="3">
        <v>46254</v>
      </c>
      <c r="C1692" s="12" t="str">
        <f>"Q"&amp; ROUNDUP(MONTH(SalesDataTable[[#This Row],[Order Date]])/3,0)</f>
        <v>Q3</v>
      </c>
      <c r="D1692" s="3" t="str">
        <f>TEXT(SalesDataTable[[#This Row],[Order Date]],"MMM")</f>
        <v>Aug</v>
      </c>
      <c r="E1692" s="15">
        <f>MONTH(SalesDataTable[[#This Row],[Order Date]])</f>
        <v>8</v>
      </c>
      <c r="F1692" s="12">
        <f>YEAR(SalesDataTable[[#This Row],[Order Date]])</f>
        <v>2026</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05">
      <c r="A1693" s="2">
        <v>2613</v>
      </c>
      <c r="B1693" s="3">
        <v>46254</v>
      </c>
      <c r="C1693" s="12" t="str">
        <f>"Q"&amp; ROUNDUP(MONTH(SalesDataTable[[#This Row],[Order Date]])/3,0)</f>
        <v>Q3</v>
      </c>
      <c r="D1693" s="3" t="str">
        <f>TEXT(SalesDataTable[[#This Row],[Order Date]],"MMM")</f>
        <v>Aug</v>
      </c>
      <c r="E1693" s="15">
        <f>MONTH(SalesDataTable[[#This Row],[Order Date]])</f>
        <v>8</v>
      </c>
      <c r="F1693" s="12">
        <f>YEAR(SalesDataTable[[#This Row],[Order Date]])</f>
        <v>2026</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05">
      <c r="A1694" s="2">
        <v>3002</v>
      </c>
      <c r="B1694" s="3">
        <v>46254</v>
      </c>
      <c r="C1694" s="12" t="str">
        <f>"Q"&amp; ROUNDUP(MONTH(SalesDataTable[[#This Row],[Order Date]])/3,0)</f>
        <v>Q3</v>
      </c>
      <c r="D1694" s="3" t="str">
        <f>TEXT(SalesDataTable[[#This Row],[Order Date]],"MMM")</f>
        <v>Aug</v>
      </c>
      <c r="E1694" s="15">
        <f>MONTH(SalesDataTable[[#This Row],[Order Date]])</f>
        <v>8</v>
      </c>
      <c r="F1694" s="12">
        <f>YEAR(SalesDataTable[[#This Row],[Order Date]])</f>
        <v>2026</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05">
      <c r="A1695" s="2">
        <v>3103</v>
      </c>
      <c r="B1695" s="3">
        <v>46254</v>
      </c>
      <c r="C1695" s="12" t="str">
        <f>"Q"&amp; ROUNDUP(MONTH(SalesDataTable[[#This Row],[Order Date]])/3,0)</f>
        <v>Q3</v>
      </c>
      <c r="D1695" s="3" t="str">
        <f>TEXT(SalesDataTable[[#This Row],[Order Date]],"MMM")</f>
        <v>Aug</v>
      </c>
      <c r="E1695" s="15">
        <f>MONTH(SalesDataTable[[#This Row],[Order Date]])</f>
        <v>8</v>
      </c>
      <c r="F1695" s="12">
        <f>YEAR(SalesDataTable[[#This Row],[Order Date]])</f>
        <v>2026</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05">
      <c r="A1696" s="2">
        <v>3234</v>
      </c>
      <c r="B1696" s="3">
        <v>46254</v>
      </c>
      <c r="C1696" s="12" t="str">
        <f>"Q"&amp; ROUNDUP(MONTH(SalesDataTable[[#This Row],[Order Date]])/3,0)</f>
        <v>Q3</v>
      </c>
      <c r="D1696" s="3" t="str">
        <f>TEXT(SalesDataTable[[#This Row],[Order Date]],"MMM")</f>
        <v>Aug</v>
      </c>
      <c r="E1696" s="15">
        <f>MONTH(SalesDataTable[[#This Row],[Order Date]])</f>
        <v>8</v>
      </c>
      <c r="F1696" s="12">
        <f>YEAR(SalesDataTable[[#This Row],[Order Date]])</f>
        <v>2026</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05">
      <c r="A1697" s="2">
        <v>3281</v>
      </c>
      <c r="B1697" s="3">
        <v>46254</v>
      </c>
      <c r="C1697" s="12" t="str">
        <f>"Q"&amp; ROUNDUP(MONTH(SalesDataTable[[#This Row],[Order Date]])/3,0)</f>
        <v>Q3</v>
      </c>
      <c r="D1697" s="3" t="str">
        <f>TEXT(SalesDataTable[[#This Row],[Order Date]],"MMM")</f>
        <v>Aug</v>
      </c>
      <c r="E1697" s="15">
        <f>MONTH(SalesDataTable[[#This Row],[Order Date]])</f>
        <v>8</v>
      </c>
      <c r="F1697" s="12">
        <f>YEAR(SalesDataTable[[#This Row],[Order Date]])</f>
        <v>2026</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05">
      <c r="A1698" s="2">
        <v>3870</v>
      </c>
      <c r="B1698" s="3">
        <v>46254</v>
      </c>
      <c r="C1698" s="12" t="str">
        <f>"Q"&amp; ROUNDUP(MONTH(SalesDataTable[[#This Row],[Order Date]])/3,0)</f>
        <v>Q3</v>
      </c>
      <c r="D1698" s="3" t="str">
        <f>TEXT(SalesDataTable[[#This Row],[Order Date]],"MMM")</f>
        <v>Aug</v>
      </c>
      <c r="E1698" s="15">
        <f>MONTH(SalesDataTable[[#This Row],[Order Date]])</f>
        <v>8</v>
      </c>
      <c r="F1698" s="12">
        <f>YEAR(SalesDataTable[[#This Row],[Order Date]])</f>
        <v>2026</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05">
      <c r="A1699" s="2">
        <v>3938</v>
      </c>
      <c r="B1699" s="3">
        <v>46254</v>
      </c>
      <c r="C1699" s="12" t="str">
        <f>"Q"&amp; ROUNDUP(MONTH(SalesDataTable[[#This Row],[Order Date]])/3,0)</f>
        <v>Q3</v>
      </c>
      <c r="D1699" s="3" t="str">
        <f>TEXT(SalesDataTable[[#This Row],[Order Date]],"MMM")</f>
        <v>Aug</v>
      </c>
      <c r="E1699" s="15">
        <f>MONTH(SalesDataTable[[#This Row],[Order Date]])</f>
        <v>8</v>
      </c>
      <c r="F1699" s="12">
        <f>YEAR(SalesDataTable[[#This Row],[Order Date]])</f>
        <v>2026</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05">
      <c r="A1700" s="2">
        <v>4237</v>
      </c>
      <c r="B1700" s="3">
        <v>46254</v>
      </c>
      <c r="C1700" s="12" t="str">
        <f>"Q"&amp; ROUNDUP(MONTH(SalesDataTable[[#This Row],[Order Date]])/3,0)</f>
        <v>Q3</v>
      </c>
      <c r="D1700" s="3" t="str">
        <f>TEXT(SalesDataTable[[#This Row],[Order Date]],"MMM")</f>
        <v>Aug</v>
      </c>
      <c r="E1700" s="15">
        <f>MONTH(SalesDataTable[[#This Row],[Order Date]])</f>
        <v>8</v>
      </c>
      <c r="F1700" s="12">
        <f>YEAR(SalesDataTable[[#This Row],[Order Date]])</f>
        <v>2026</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05">
      <c r="A1701" s="2">
        <v>4970</v>
      </c>
      <c r="B1701" s="3">
        <v>46254</v>
      </c>
      <c r="C1701" s="12" t="str">
        <f>"Q"&amp; ROUNDUP(MONTH(SalesDataTable[[#This Row],[Order Date]])/3,0)</f>
        <v>Q3</v>
      </c>
      <c r="D1701" s="3" t="str">
        <f>TEXT(SalesDataTable[[#This Row],[Order Date]],"MMM")</f>
        <v>Aug</v>
      </c>
      <c r="E1701" s="15">
        <f>MONTH(SalesDataTable[[#This Row],[Order Date]])</f>
        <v>8</v>
      </c>
      <c r="F1701" s="12">
        <f>YEAR(SalesDataTable[[#This Row],[Order Date]])</f>
        <v>2026</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05">
      <c r="A1702" s="2">
        <v>515</v>
      </c>
      <c r="B1702" s="3">
        <v>46255</v>
      </c>
      <c r="C1702" s="12" t="str">
        <f>"Q"&amp; ROUNDUP(MONTH(SalesDataTable[[#This Row],[Order Date]])/3,0)</f>
        <v>Q3</v>
      </c>
      <c r="D1702" s="3" t="str">
        <f>TEXT(SalesDataTable[[#This Row],[Order Date]],"MMM")</f>
        <v>Aug</v>
      </c>
      <c r="E1702" s="15">
        <f>MONTH(SalesDataTable[[#This Row],[Order Date]])</f>
        <v>8</v>
      </c>
      <c r="F1702" s="12">
        <f>YEAR(SalesDataTable[[#This Row],[Order Date]])</f>
        <v>2026</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05">
      <c r="A1703" s="2">
        <v>661</v>
      </c>
      <c r="B1703" s="3">
        <v>46255</v>
      </c>
      <c r="C1703" s="12" t="str">
        <f>"Q"&amp; ROUNDUP(MONTH(SalesDataTable[[#This Row],[Order Date]])/3,0)</f>
        <v>Q3</v>
      </c>
      <c r="D1703" s="3" t="str">
        <f>TEXT(SalesDataTable[[#This Row],[Order Date]],"MMM")</f>
        <v>Aug</v>
      </c>
      <c r="E1703" s="15">
        <f>MONTH(SalesDataTable[[#This Row],[Order Date]])</f>
        <v>8</v>
      </c>
      <c r="F1703" s="12">
        <f>YEAR(SalesDataTable[[#This Row],[Order Date]])</f>
        <v>2026</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05">
      <c r="A1704" s="2">
        <v>1443</v>
      </c>
      <c r="B1704" s="3">
        <v>46255</v>
      </c>
      <c r="C1704" s="12" t="str">
        <f>"Q"&amp; ROUNDUP(MONTH(SalesDataTable[[#This Row],[Order Date]])/3,0)</f>
        <v>Q3</v>
      </c>
      <c r="D1704" s="3" t="str">
        <f>TEXT(SalesDataTable[[#This Row],[Order Date]],"MMM")</f>
        <v>Aug</v>
      </c>
      <c r="E1704" s="15">
        <f>MONTH(SalesDataTable[[#This Row],[Order Date]])</f>
        <v>8</v>
      </c>
      <c r="F1704" s="12">
        <f>YEAR(SalesDataTable[[#This Row],[Order Date]])</f>
        <v>2026</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05">
      <c r="A1705" s="2">
        <v>1446</v>
      </c>
      <c r="B1705" s="3">
        <v>46255</v>
      </c>
      <c r="C1705" s="12" t="str">
        <f>"Q"&amp; ROUNDUP(MONTH(SalesDataTable[[#This Row],[Order Date]])/3,0)</f>
        <v>Q3</v>
      </c>
      <c r="D1705" s="3" t="str">
        <f>TEXT(SalesDataTable[[#This Row],[Order Date]],"MMM")</f>
        <v>Aug</v>
      </c>
      <c r="E1705" s="15">
        <f>MONTH(SalesDataTable[[#This Row],[Order Date]])</f>
        <v>8</v>
      </c>
      <c r="F1705" s="12">
        <f>YEAR(SalesDataTable[[#This Row],[Order Date]])</f>
        <v>2026</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05">
      <c r="A1706" s="2">
        <v>1524</v>
      </c>
      <c r="B1706" s="3">
        <v>46255</v>
      </c>
      <c r="C1706" s="12" t="str">
        <f>"Q"&amp; ROUNDUP(MONTH(SalesDataTable[[#This Row],[Order Date]])/3,0)</f>
        <v>Q3</v>
      </c>
      <c r="D1706" s="3" t="str">
        <f>TEXT(SalesDataTable[[#This Row],[Order Date]],"MMM")</f>
        <v>Aug</v>
      </c>
      <c r="E1706" s="15">
        <f>MONTH(SalesDataTable[[#This Row],[Order Date]])</f>
        <v>8</v>
      </c>
      <c r="F1706" s="12">
        <f>YEAR(SalesDataTable[[#This Row],[Order Date]])</f>
        <v>2026</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05">
      <c r="A1707" s="2">
        <v>1946</v>
      </c>
      <c r="B1707" s="3">
        <v>46255</v>
      </c>
      <c r="C1707" s="12" t="str">
        <f>"Q"&amp; ROUNDUP(MONTH(SalesDataTable[[#This Row],[Order Date]])/3,0)</f>
        <v>Q3</v>
      </c>
      <c r="D1707" s="3" t="str">
        <f>TEXT(SalesDataTable[[#This Row],[Order Date]],"MMM")</f>
        <v>Aug</v>
      </c>
      <c r="E1707" s="15">
        <f>MONTH(SalesDataTable[[#This Row],[Order Date]])</f>
        <v>8</v>
      </c>
      <c r="F1707" s="12">
        <f>YEAR(SalesDataTable[[#This Row],[Order Date]])</f>
        <v>2026</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05">
      <c r="A1708" s="2">
        <v>2285</v>
      </c>
      <c r="B1708" s="3">
        <v>46255</v>
      </c>
      <c r="C1708" s="12" t="str">
        <f>"Q"&amp; ROUNDUP(MONTH(SalesDataTable[[#This Row],[Order Date]])/3,0)</f>
        <v>Q3</v>
      </c>
      <c r="D1708" s="3" t="str">
        <f>TEXT(SalesDataTable[[#This Row],[Order Date]],"MMM")</f>
        <v>Aug</v>
      </c>
      <c r="E1708" s="15">
        <f>MONTH(SalesDataTable[[#This Row],[Order Date]])</f>
        <v>8</v>
      </c>
      <c r="F1708" s="12">
        <f>YEAR(SalesDataTable[[#This Row],[Order Date]])</f>
        <v>2026</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05">
      <c r="A1709" s="2">
        <v>2978</v>
      </c>
      <c r="B1709" s="3">
        <v>46255</v>
      </c>
      <c r="C1709" s="12" t="str">
        <f>"Q"&amp; ROUNDUP(MONTH(SalesDataTable[[#This Row],[Order Date]])/3,0)</f>
        <v>Q3</v>
      </c>
      <c r="D1709" s="3" t="str">
        <f>TEXT(SalesDataTable[[#This Row],[Order Date]],"MMM")</f>
        <v>Aug</v>
      </c>
      <c r="E1709" s="15">
        <f>MONTH(SalesDataTable[[#This Row],[Order Date]])</f>
        <v>8</v>
      </c>
      <c r="F1709" s="12">
        <f>YEAR(SalesDataTable[[#This Row],[Order Date]])</f>
        <v>2026</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05">
      <c r="A1710" s="2">
        <v>3842</v>
      </c>
      <c r="B1710" s="3">
        <v>46255</v>
      </c>
      <c r="C1710" s="12" t="str">
        <f>"Q"&amp; ROUNDUP(MONTH(SalesDataTable[[#This Row],[Order Date]])/3,0)</f>
        <v>Q3</v>
      </c>
      <c r="D1710" s="3" t="str">
        <f>TEXT(SalesDataTable[[#This Row],[Order Date]],"MMM")</f>
        <v>Aug</v>
      </c>
      <c r="E1710" s="15">
        <f>MONTH(SalesDataTable[[#This Row],[Order Date]])</f>
        <v>8</v>
      </c>
      <c r="F1710" s="12">
        <f>YEAR(SalesDataTable[[#This Row],[Order Date]])</f>
        <v>2026</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05">
      <c r="A1711" s="2">
        <v>4220</v>
      </c>
      <c r="B1711" s="3">
        <v>46255</v>
      </c>
      <c r="C1711" s="12" t="str">
        <f>"Q"&amp; ROUNDUP(MONTH(SalesDataTable[[#This Row],[Order Date]])/3,0)</f>
        <v>Q3</v>
      </c>
      <c r="D1711" s="3" t="str">
        <f>TEXT(SalesDataTable[[#This Row],[Order Date]],"MMM")</f>
        <v>Aug</v>
      </c>
      <c r="E1711" s="15">
        <f>MONTH(SalesDataTable[[#This Row],[Order Date]])</f>
        <v>8</v>
      </c>
      <c r="F1711" s="12">
        <f>YEAR(SalesDataTable[[#This Row],[Order Date]])</f>
        <v>2026</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05">
      <c r="A1712" s="2">
        <v>478</v>
      </c>
      <c r="B1712" s="3">
        <v>46256</v>
      </c>
      <c r="C1712" s="12" t="str">
        <f>"Q"&amp; ROUNDUP(MONTH(SalesDataTable[[#This Row],[Order Date]])/3,0)</f>
        <v>Q3</v>
      </c>
      <c r="D1712" s="3" t="str">
        <f>TEXT(SalesDataTable[[#This Row],[Order Date]],"MMM")</f>
        <v>Aug</v>
      </c>
      <c r="E1712" s="15">
        <f>MONTH(SalesDataTable[[#This Row],[Order Date]])</f>
        <v>8</v>
      </c>
      <c r="F1712" s="12">
        <f>YEAR(SalesDataTable[[#This Row],[Order Date]])</f>
        <v>2026</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05">
      <c r="A1713" s="2">
        <v>491</v>
      </c>
      <c r="B1713" s="3">
        <v>46256</v>
      </c>
      <c r="C1713" s="12" t="str">
        <f>"Q"&amp; ROUNDUP(MONTH(SalesDataTable[[#This Row],[Order Date]])/3,0)</f>
        <v>Q3</v>
      </c>
      <c r="D1713" s="3" t="str">
        <f>TEXT(SalesDataTable[[#This Row],[Order Date]],"MMM")</f>
        <v>Aug</v>
      </c>
      <c r="E1713" s="15">
        <f>MONTH(SalesDataTable[[#This Row],[Order Date]])</f>
        <v>8</v>
      </c>
      <c r="F1713" s="12">
        <f>YEAR(SalesDataTable[[#This Row],[Order Date]])</f>
        <v>2026</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05">
      <c r="A1714" s="2">
        <v>862</v>
      </c>
      <c r="B1714" s="3">
        <v>46256</v>
      </c>
      <c r="C1714" s="12" t="str">
        <f>"Q"&amp; ROUNDUP(MONTH(SalesDataTable[[#This Row],[Order Date]])/3,0)</f>
        <v>Q3</v>
      </c>
      <c r="D1714" s="3" t="str">
        <f>TEXT(SalesDataTable[[#This Row],[Order Date]],"MMM")</f>
        <v>Aug</v>
      </c>
      <c r="E1714" s="15">
        <f>MONTH(SalesDataTable[[#This Row],[Order Date]])</f>
        <v>8</v>
      </c>
      <c r="F1714" s="12">
        <f>YEAR(SalesDataTable[[#This Row],[Order Date]])</f>
        <v>2026</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05">
      <c r="A1715" s="2">
        <v>957</v>
      </c>
      <c r="B1715" s="3">
        <v>46256</v>
      </c>
      <c r="C1715" s="12" t="str">
        <f>"Q"&amp; ROUNDUP(MONTH(SalesDataTable[[#This Row],[Order Date]])/3,0)</f>
        <v>Q3</v>
      </c>
      <c r="D1715" s="3" t="str">
        <f>TEXT(SalesDataTable[[#This Row],[Order Date]],"MMM")</f>
        <v>Aug</v>
      </c>
      <c r="E1715" s="15">
        <f>MONTH(SalesDataTable[[#This Row],[Order Date]])</f>
        <v>8</v>
      </c>
      <c r="F1715" s="12">
        <f>YEAR(SalesDataTable[[#This Row],[Order Date]])</f>
        <v>2026</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05">
      <c r="A1716" s="2">
        <v>1728</v>
      </c>
      <c r="B1716" s="3">
        <v>46256</v>
      </c>
      <c r="C1716" s="12" t="str">
        <f>"Q"&amp; ROUNDUP(MONTH(SalesDataTable[[#This Row],[Order Date]])/3,0)</f>
        <v>Q3</v>
      </c>
      <c r="D1716" s="3" t="str">
        <f>TEXT(SalesDataTable[[#This Row],[Order Date]],"MMM")</f>
        <v>Aug</v>
      </c>
      <c r="E1716" s="15">
        <f>MONTH(SalesDataTable[[#This Row],[Order Date]])</f>
        <v>8</v>
      </c>
      <c r="F1716" s="12">
        <f>YEAR(SalesDataTable[[#This Row],[Order Date]])</f>
        <v>2026</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05">
      <c r="A1717" s="2">
        <v>2743</v>
      </c>
      <c r="B1717" s="3">
        <v>46256</v>
      </c>
      <c r="C1717" s="12" t="str">
        <f>"Q"&amp; ROUNDUP(MONTH(SalesDataTable[[#This Row],[Order Date]])/3,0)</f>
        <v>Q3</v>
      </c>
      <c r="D1717" s="3" t="str">
        <f>TEXT(SalesDataTable[[#This Row],[Order Date]],"MMM")</f>
        <v>Aug</v>
      </c>
      <c r="E1717" s="15">
        <f>MONTH(SalesDataTable[[#This Row],[Order Date]])</f>
        <v>8</v>
      </c>
      <c r="F1717" s="12">
        <f>YEAR(SalesDataTable[[#This Row],[Order Date]])</f>
        <v>2026</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05">
      <c r="A1718" s="2">
        <v>3098</v>
      </c>
      <c r="B1718" s="3">
        <v>46256</v>
      </c>
      <c r="C1718" s="12" t="str">
        <f>"Q"&amp; ROUNDUP(MONTH(SalesDataTable[[#This Row],[Order Date]])/3,0)</f>
        <v>Q3</v>
      </c>
      <c r="D1718" s="3" t="str">
        <f>TEXT(SalesDataTable[[#This Row],[Order Date]],"MMM")</f>
        <v>Aug</v>
      </c>
      <c r="E1718" s="15">
        <f>MONTH(SalesDataTable[[#This Row],[Order Date]])</f>
        <v>8</v>
      </c>
      <c r="F1718" s="12">
        <f>YEAR(SalesDataTable[[#This Row],[Order Date]])</f>
        <v>2026</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05">
      <c r="A1719" s="2">
        <v>3606</v>
      </c>
      <c r="B1719" s="3">
        <v>46256</v>
      </c>
      <c r="C1719" s="12" t="str">
        <f>"Q"&amp; ROUNDUP(MONTH(SalesDataTable[[#This Row],[Order Date]])/3,0)</f>
        <v>Q3</v>
      </c>
      <c r="D1719" s="3" t="str">
        <f>TEXT(SalesDataTable[[#This Row],[Order Date]],"MMM")</f>
        <v>Aug</v>
      </c>
      <c r="E1719" s="15">
        <f>MONTH(SalesDataTable[[#This Row],[Order Date]])</f>
        <v>8</v>
      </c>
      <c r="F1719" s="12">
        <f>YEAR(SalesDataTable[[#This Row],[Order Date]])</f>
        <v>2026</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05">
      <c r="A1720" s="2">
        <v>3815</v>
      </c>
      <c r="B1720" s="3">
        <v>46256</v>
      </c>
      <c r="C1720" s="12" t="str">
        <f>"Q"&amp; ROUNDUP(MONTH(SalesDataTable[[#This Row],[Order Date]])/3,0)</f>
        <v>Q3</v>
      </c>
      <c r="D1720" s="3" t="str">
        <f>TEXT(SalesDataTable[[#This Row],[Order Date]],"MMM")</f>
        <v>Aug</v>
      </c>
      <c r="E1720" s="15">
        <f>MONTH(SalesDataTable[[#This Row],[Order Date]])</f>
        <v>8</v>
      </c>
      <c r="F1720" s="12">
        <f>YEAR(SalesDataTable[[#This Row],[Order Date]])</f>
        <v>2026</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05">
      <c r="A1721" s="2">
        <v>3979</v>
      </c>
      <c r="B1721" s="3">
        <v>46256</v>
      </c>
      <c r="C1721" s="12" t="str">
        <f>"Q"&amp; ROUNDUP(MONTH(SalesDataTable[[#This Row],[Order Date]])/3,0)</f>
        <v>Q3</v>
      </c>
      <c r="D1721" s="3" t="str">
        <f>TEXT(SalesDataTable[[#This Row],[Order Date]],"MMM")</f>
        <v>Aug</v>
      </c>
      <c r="E1721" s="15">
        <f>MONTH(SalesDataTable[[#This Row],[Order Date]])</f>
        <v>8</v>
      </c>
      <c r="F1721" s="12">
        <f>YEAR(SalesDataTable[[#This Row],[Order Date]])</f>
        <v>2026</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05">
      <c r="A1722" s="2">
        <v>4160</v>
      </c>
      <c r="B1722" s="3">
        <v>46256</v>
      </c>
      <c r="C1722" s="12" t="str">
        <f>"Q"&amp; ROUNDUP(MONTH(SalesDataTable[[#This Row],[Order Date]])/3,0)</f>
        <v>Q3</v>
      </c>
      <c r="D1722" s="3" t="str">
        <f>TEXT(SalesDataTable[[#This Row],[Order Date]],"MMM")</f>
        <v>Aug</v>
      </c>
      <c r="E1722" s="15">
        <f>MONTH(SalesDataTable[[#This Row],[Order Date]])</f>
        <v>8</v>
      </c>
      <c r="F1722" s="12">
        <f>YEAR(SalesDataTable[[#This Row],[Order Date]])</f>
        <v>2026</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05">
      <c r="A1723" s="2">
        <v>4172</v>
      </c>
      <c r="B1723" s="3">
        <v>46256</v>
      </c>
      <c r="C1723" s="12" t="str">
        <f>"Q"&amp; ROUNDUP(MONTH(SalesDataTable[[#This Row],[Order Date]])/3,0)</f>
        <v>Q3</v>
      </c>
      <c r="D1723" s="3" t="str">
        <f>TEXT(SalesDataTable[[#This Row],[Order Date]],"MMM")</f>
        <v>Aug</v>
      </c>
      <c r="E1723" s="15">
        <f>MONTH(SalesDataTable[[#This Row],[Order Date]])</f>
        <v>8</v>
      </c>
      <c r="F1723" s="12">
        <f>YEAR(SalesDataTable[[#This Row],[Order Date]])</f>
        <v>2026</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05">
      <c r="A1724" s="2">
        <v>4265</v>
      </c>
      <c r="B1724" s="3">
        <v>46256</v>
      </c>
      <c r="C1724" s="12" t="str">
        <f>"Q"&amp; ROUNDUP(MONTH(SalesDataTable[[#This Row],[Order Date]])/3,0)</f>
        <v>Q3</v>
      </c>
      <c r="D1724" s="3" t="str">
        <f>TEXT(SalesDataTable[[#This Row],[Order Date]],"MMM")</f>
        <v>Aug</v>
      </c>
      <c r="E1724" s="15">
        <f>MONTH(SalesDataTable[[#This Row],[Order Date]])</f>
        <v>8</v>
      </c>
      <c r="F1724" s="12">
        <f>YEAR(SalesDataTable[[#This Row],[Order Date]])</f>
        <v>2026</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05">
      <c r="A1725" s="2">
        <v>4321</v>
      </c>
      <c r="B1725" s="3">
        <v>46256</v>
      </c>
      <c r="C1725" s="12" t="str">
        <f>"Q"&amp; ROUNDUP(MONTH(SalesDataTable[[#This Row],[Order Date]])/3,0)</f>
        <v>Q3</v>
      </c>
      <c r="D1725" s="3" t="str">
        <f>TEXT(SalesDataTable[[#This Row],[Order Date]],"MMM")</f>
        <v>Aug</v>
      </c>
      <c r="E1725" s="15">
        <f>MONTH(SalesDataTable[[#This Row],[Order Date]])</f>
        <v>8</v>
      </c>
      <c r="F1725" s="12">
        <f>YEAR(SalesDataTable[[#This Row],[Order Date]])</f>
        <v>2026</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05">
      <c r="A1726" s="2">
        <v>4975</v>
      </c>
      <c r="B1726" s="3">
        <v>46256</v>
      </c>
      <c r="C1726" s="12" t="str">
        <f>"Q"&amp; ROUNDUP(MONTH(SalesDataTable[[#This Row],[Order Date]])/3,0)</f>
        <v>Q3</v>
      </c>
      <c r="D1726" s="3" t="str">
        <f>TEXT(SalesDataTable[[#This Row],[Order Date]],"MMM")</f>
        <v>Aug</v>
      </c>
      <c r="E1726" s="15">
        <f>MONTH(SalesDataTable[[#This Row],[Order Date]])</f>
        <v>8</v>
      </c>
      <c r="F1726" s="12">
        <f>YEAR(SalesDataTable[[#This Row],[Order Date]])</f>
        <v>2026</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05">
      <c r="A1727" s="2">
        <v>991</v>
      </c>
      <c r="B1727" s="3">
        <v>46257</v>
      </c>
      <c r="C1727" s="12" t="str">
        <f>"Q"&amp; ROUNDUP(MONTH(SalesDataTable[[#This Row],[Order Date]])/3,0)</f>
        <v>Q3</v>
      </c>
      <c r="D1727" s="3" t="str">
        <f>TEXT(SalesDataTable[[#This Row],[Order Date]],"MMM")</f>
        <v>Aug</v>
      </c>
      <c r="E1727" s="15">
        <f>MONTH(SalesDataTable[[#This Row],[Order Date]])</f>
        <v>8</v>
      </c>
      <c r="F1727" s="12">
        <f>YEAR(SalesDataTable[[#This Row],[Order Date]])</f>
        <v>2026</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05">
      <c r="A1728" s="2">
        <v>1008</v>
      </c>
      <c r="B1728" s="3">
        <v>46257</v>
      </c>
      <c r="C1728" s="12" t="str">
        <f>"Q"&amp; ROUNDUP(MONTH(SalesDataTable[[#This Row],[Order Date]])/3,0)</f>
        <v>Q3</v>
      </c>
      <c r="D1728" s="3" t="str">
        <f>TEXT(SalesDataTable[[#This Row],[Order Date]],"MMM")</f>
        <v>Aug</v>
      </c>
      <c r="E1728" s="15">
        <f>MONTH(SalesDataTable[[#This Row],[Order Date]])</f>
        <v>8</v>
      </c>
      <c r="F1728" s="12">
        <f>YEAR(SalesDataTable[[#This Row],[Order Date]])</f>
        <v>2026</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05">
      <c r="A1729" s="2">
        <v>1083</v>
      </c>
      <c r="B1729" s="3">
        <v>46257</v>
      </c>
      <c r="C1729" s="12" t="str">
        <f>"Q"&amp; ROUNDUP(MONTH(SalesDataTable[[#This Row],[Order Date]])/3,0)</f>
        <v>Q3</v>
      </c>
      <c r="D1729" s="3" t="str">
        <f>TEXT(SalesDataTable[[#This Row],[Order Date]],"MMM")</f>
        <v>Aug</v>
      </c>
      <c r="E1729" s="15">
        <f>MONTH(SalesDataTable[[#This Row],[Order Date]])</f>
        <v>8</v>
      </c>
      <c r="F1729" s="12">
        <f>YEAR(SalesDataTable[[#This Row],[Order Date]])</f>
        <v>2026</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05">
      <c r="A1730" s="2">
        <v>1553</v>
      </c>
      <c r="B1730" s="3">
        <v>46257</v>
      </c>
      <c r="C1730" s="12" t="str">
        <f>"Q"&amp; ROUNDUP(MONTH(SalesDataTable[[#This Row],[Order Date]])/3,0)</f>
        <v>Q3</v>
      </c>
      <c r="D1730" s="3" t="str">
        <f>TEXT(SalesDataTable[[#This Row],[Order Date]],"MMM")</f>
        <v>Aug</v>
      </c>
      <c r="E1730" s="15">
        <f>MONTH(SalesDataTable[[#This Row],[Order Date]])</f>
        <v>8</v>
      </c>
      <c r="F1730" s="12">
        <f>YEAR(SalesDataTable[[#This Row],[Order Date]])</f>
        <v>2026</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05">
      <c r="A1731" s="2">
        <v>1579</v>
      </c>
      <c r="B1731" s="3">
        <v>46257</v>
      </c>
      <c r="C1731" s="12" t="str">
        <f>"Q"&amp; ROUNDUP(MONTH(SalesDataTable[[#This Row],[Order Date]])/3,0)</f>
        <v>Q3</v>
      </c>
      <c r="D1731" s="3" t="str">
        <f>TEXT(SalesDataTable[[#This Row],[Order Date]],"MMM")</f>
        <v>Aug</v>
      </c>
      <c r="E1731" s="15">
        <f>MONTH(SalesDataTable[[#This Row],[Order Date]])</f>
        <v>8</v>
      </c>
      <c r="F1731" s="12">
        <f>YEAR(SalesDataTable[[#This Row],[Order Date]])</f>
        <v>2026</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05">
      <c r="A1732" s="2">
        <v>1732</v>
      </c>
      <c r="B1732" s="3">
        <v>46257</v>
      </c>
      <c r="C1732" s="12" t="str">
        <f>"Q"&amp; ROUNDUP(MONTH(SalesDataTable[[#This Row],[Order Date]])/3,0)</f>
        <v>Q3</v>
      </c>
      <c r="D1732" s="3" t="str">
        <f>TEXT(SalesDataTable[[#This Row],[Order Date]],"MMM")</f>
        <v>Aug</v>
      </c>
      <c r="E1732" s="15">
        <f>MONTH(SalesDataTable[[#This Row],[Order Date]])</f>
        <v>8</v>
      </c>
      <c r="F1732" s="12">
        <f>YEAR(SalesDataTable[[#This Row],[Order Date]])</f>
        <v>2026</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05">
      <c r="A1733" s="2">
        <v>2083</v>
      </c>
      <c r="B1733" s="3">
        <v>46257</v>
      </c>
      <c r="C1733" s="12" t="str">
        <f>"Q"&amp; ROUNDUP(MONTH(SalesDataTable[[#This Row],[Order Date]])/3,0)</f>
        <v>Q3</v>
      </c>
      <c r="D1733" s="3" t="str">
        <f>TEXT(SalesDataTable[[#This Row],[Order Date]],"MMM")</f>
        <v>Aug</v>
      </c>
      <c r="E1733" s="15">
        <f>MONTH(SalesDataTable[[#This Row],[Order Date]])</f>
        <v>8</v>
      </c>
      <c r="F1733" s="12">
        <f>YEAR(SalesDataTable[[#This Row],[Order Date]])</f>
        <v>2026</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05">
      <c r="A1734" s="2">
        <v>2176</v>
      </c>
      <c r="B1734" s="3">
        <v>46257</v>
      </c>
      <c r="C1734" s="12" t="str">
        <f>"Q"&amp; ROUNDUP(MONTH(SalesDataTable[[#This Row],[Order Date]])/3,0)</f>
        <v>Q3</v>
      </c>
      <c r="D1734" s="3" t="str">
        <f>TEXT(SalesDataTable[[#This Row],[Order Date]],"MMM")</f>
        <v>Aug</v>
      </c>
      <c r="E1734" s="15">
        <f>MONTH(SalesDataTable[[#This Row],[Order Date]])</f>
        <v>8</v>
      </c>
      <c r="F1734" s="12">
        <f>YEAR(SalesDataTable[[#This Row],[Order Date]])</f>
        <v>2026</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05">
      <c r="A1735" s="2">
        <v>2723</v>
      </c>
      <c r="B1735" s="3">
        <v>46257</v>
      </c>
      <c r="C1735" s="12" t="str">
        <f>"Q"&amp; ROUNDUP(MONTH(SalesDataTable[[#This Row],[Order Date]])/3,0)</f>
        <v>Q3</v>
      </c>
      <c r="D1735" s="3" t="str">
        <f>TEXT(SalesDataTable[[#This Row],[Order Date]],"MMM")</f>
        <v>Aug</v>
      </c>
      <c r="E1735" s="15">
        <f>MONTH(SalesDataTable[[#This Row],[Order Date]])</f>
        <v>8</v>
      </c>
      <c r="F1735" s="12">
        <f>YEAR(SalesDataTable[[#This Row],[Order Date]])</f>
        <v>2026</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05">
      <c r="A1736" s="2">
        <v>3299</v>
      </c>
      <c r="B1736" s="3">
        <v>46257</v>
      </c>
      <c r="C1736" s="12" t="str">
        <f>"Q"&amp; ROUNDUP(MONTH(SalesDataTable[[#This Row],[Order Date]])/3,0)</f>
        <v>Q3</v>
      </c>
      <c r="D1736" s="3" t="str">
        <f>TEXT(SalesDataTable[[#This Row],[Order Date]],"MMM")</f>
        <v>Aug</v>
      </c>
      <c r="E1736" s="15">
        <f>MONTH(SalesDataTable[[#This Row],[Order Date]])</f>
        <v>8</v>
      </c>
      <c r="F1736" s="12">
        <f>YEAR(SalesDataTable[[#This Row],[Order Date]])</f>
        <v>2026</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05">
      <c r="A1737" s="2">
        <v>3398</v>
      </c>
      <c r="B1737" s="3">
        <v>46257</v>
      </c>
      <c r="C1737" s="12" t="str">
        <f>"Q"&amp; ROUNDUP(MONTH(SalesDataTable[[#This Row],[Order Date]])/3,0)</f>
        <v>Q3</v>
      </c>
      <c r="D1737" s="3" t="str">
        <f>TEXT(SalesDataTable[[#This Row],[Order Date]],"MMM")</f>
        <v>Aug</v>
      </c>
      <c r="E1737" s="15">
        <f>MONTH(SalesDataTable[[#This Row],[Order Date]])</f>
        <v>8</v>
      </c>
      <c r="F1737" s="12">
        <f>YEAR(SalesDataTable[[#This Row],[Order Date]])</f>
        <v>2026</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05">
      <c r="A1738" s="2">
        <v>4012</v>
      </c>
      <c r="B1738" s="3">
        <v>46257</v>
      </c>
      <c r="C1738" s="12" t="str">
        <f>"Q"&amp; ROUNDUP(MONTH(SalesDataTable[[#This Row],[Order Date]])/3,0)</f>
        <v>Q3</v>
      </c>
      <c r="D1738" s="3" t="str">
        <f>TEXT(SalesDataTable[[#This Row],[Order Date]],"MMM")</f>
        <v>Aug</v>
      </c>
      <c r="E1738" s="15">
        <f>MONTH(SalesDataTable[[#This Row],[Order Date]])</f>
        <v>8</v>
      </c>
      <c r="F1738" s="12">
        <f>YEAR(SalesDataTable[[#This Row],[Order Date]])</f>
        <v>2026</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05">
      <c r="A1739" s="2">
        <v>4064</v>
      </c>
      <c r="B1739" s="3">
        <v>46257</v>
      </c>
      <c r="C1739" s="12" t="str">
        <f>"Q"&amp; ROUNDUP(MONTH(SalesDataTable[[#This Row],[Order Date]])/3,0)</f>
        <v>Q3</v>
      </c>
      <c r="D1739" s="3" t="str">
        <f>TEXT(SalesDataTable[[#This Row],[Order Date]],"MMM")</f>
        <v>Aug</v>
      </c>
      <c r="E1739" s="15">
        <f>MONTH(SalesDataTable[[#This Row],[Order Date]])</f>
        <v>8</v>
      </c>
      <c r="F1739" s="12">
        <f>YEAR(SalesDataTable[[#This Row],[Order Date]])</f>
        <v>2026</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05">
      <c r="A1740" s="2">
        <v>4671</v>
      </c>
      <c r="B1740" s="3">
        <v>46257</v>
      </c>
      <c r="C1740" s="12" t="str">
        <f>"Q"&amp; ROUNDUP(MONTH(SalesDataTable[[#This Row],[Order Date]])/3,0)</f>
        <v>Q3</v>
      </c>
      <c r="D1740" s="3" t="str">
        <f>TEXT(SalesDataTable[[#This Row],[Order Date]],"MMM")</f>
        <v>Aug</v>
      </c>
      <c r="E1740" s="15">
        <f>MONTH(SalesDataTable[[#This Row],[Order Date]])</f>
        <v>8</v>
      </c>
      <c r="F1740" s="12">
        <f>YEAR(SalesDataTable[[#This Row],[Order Date]])</f>
        <v>2026</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05">
      <c r="A1741" s="2">
        <v>1914</v>
      </c>
      <c r="B1741" s="3">
        <v>46258</v>
      </c>
      <c r="C1741" s="12" t="str">
        <f>"Q"&amp; ROUNDUP(MONTH(SalesDataTable[[#This Row],[Order Date]])/3,0)</f>
        <v>Q3</v>
      </c>
      <c r="D1741" s="3" t="str">
        <f>TEXT(SalesDataTable[[#This Row],[Order Date]],"MMM")</f>
        <v>Aug</v>
      </c>
      <c r="E1741" s="15">
        <f>MONTH(SalesDataTable[[#This Row],[Order Date]])</f>
        <v>8</v>
      </c>
      <c r="F1741" s="12">
        <f>YEAR(SalesDataTable[[#This Row],[Order Date]])</f>
        <v>2026</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05">
      <c r="A1742" s="2">
        <v>1973</v>
      </c>
      <c r="B1742" s="3">
        <v>46258</v>
      </c>
      <c r="C1742" s="12" t="str">
        <f>"Q"&amp; ROUNDUP(MONTH(SalesDataTable[[#This Row],[Order Date]])/3,0)</f>
        <v>Q3</v>
      </c>
      <c r="D1742" s="3" t="str">
        <f>TEXT(SalesDataTable[[#This Row],[Order Date]],"MMM")</f>
        <v>Aug</v>
      </c>
      <c r="E1742" s="15">
        <f>MONTH(SalesDataTable[[#This Row],[Order Date]])</f>
        <v>8</v>
      </c>
      <c r="F1742" s="12">
        <f>YEAR(SalesDataTable[[#This Row],[Order Date]])</f>
        <v>2026</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05">
      <c r="A1743" s="2">
        <v>2564</v>
      </c>
      <c r="B1743" s="3">
        <v>46258</v>
      </c>
      <c r="C1743" s="12" t="str">
        <f>"Q"&amp; ROUNDUP(MONTH(SalesDataTable[[#This Row],[Order Date]])/3,0)</f>
        <v>Q3</v>
      </c>
      <c r="D1743" s="3" t="str">
        <f>TEXT(SalesDataTable[[#This Row],[Order Date]],"MMM")</f>
        <v>Aug</v>
      </c>
      <c r="E1743" s="15">
        <f>MONTH(SalesDataTable[[#This Row],[Order Date]])</f>
        <v>8</v>
      </c>
      <c r="F1743" s="12">
        <f>YEAR(SalesDataTable[[#This Row],[Order Date]])</f>
        <v>2026</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05">
      <c r="A1744" s="2">
        <v>2791</v>
      </c>
      <c r="B1744" s="3">
        <v>46258</v>
      </c>
      <c r="C1744" s="12" t="str">
        <f>"Q"&amp; ROUNDUP(MONTH(SalesDataTable[[#This Row],[Order Date]])/3,0)</f>
        <v>Q3</v>
      </c>
      <c r="D1744" s="3" t="str">
        <f>TEXT(SalesDataTable[[#This Row],[Order Date]],"MMM")</f>
        <v>Aug</v>
      </c>
      <c r="E1744" s="15">
        <f>MONTH(SalesDataTable[[#This Row],[Order Date]])</f>
        <v>8</v>
      </c>
      <c r="F1744" s="12">
        <f>YEAR(SalesDataTable[[#This Row],[Order Date]])</f>
        <v>2026</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05">
      <c r="A1745" s="2">
        <v>3559</v>
      </c>
      <c r="B1745" s="3">
        <v>46258</v>
      </c>
      <c r="C1745" s="12" t="str">
        <f>"Q"&amp; ROUNDUP(MONTH(SalesDataTable[[#This Row],[Order Date]])/3,0)</f>
        <v>Q3</v>
      </c>
      <c r="D1745" s="3" t="str">
        <f>TEXT(SalesDataTable[[#This Row],[Order Date]],"MMM")</f>
        <v>Aug</v>
      </c>
      <c r="E1745" s="15">
        <f>MONTH(SalesDataTable[[#This Row],[Order Date]])</f>
        <v>8</v>
      </c>
      <c r="F1745" s="12">
        <f>YEAR(SalesDataTable[[#This Row],[Order Date]])</f>
        <v>2026</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05">
      <c r="A1746" s="2">
        <v>3839</v>
      </c>
      <c r="B1746" s="3">
        <v>46258</v>
      </c>
      <c r="C1746" s="12" t="str">
        <f>"Q"&amp; ROUNDUP(MONTH(SalesDataTable[[#This Row],[Order Date]])/3,0)</f>
        <v>Q3</v>
      </c>
      <c r="D1746" s="3" t="str">
        <f>TEXT(SalesDataTable[[#This Row],[Order Date]],"MMM")</f>
        <v>Aug</v>
      </c>
      <c r="E1746" s="15">
        <f>MONTH(SalesDataTable[[#This Row],[Order Date]])</f>
        <v>8</v>
      </c>
      <c r="F1746" s="12">
        <f>YEAR(SalesDataTable[[#This Row],[Order Date]])</f>
        <v>2026</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05">
      <c r="A1747" s="2">
        <v>4133</v>
      </c>
      <c r="B1747" s="3">
        <v>46258</v>
      </c>
      <c r="C1747" s="12" t="str">
        <f>"Q"&amp; ROUNDUP(MONTH(SalesDataTable[[#This Row],[Order Date]])/3,0)</f>
        <v>Q3</v>
      </c>
      <c r="D1747" s="3" t="str">
        <f>TEXT(SalesDataTable[[#This Row],[Order Date]],"MMM")</f>
        <v>Aug</v>
      </c>
      <c r="E1747" s="15">
        <f>MONTH(SalesDataTable[[#This Row],[Order Date]])</f>
        <v>8</v>
      </c>
      <c r="F1747" s="12">
        <f>YEAR(SalesDataTable[[#This Row],[Order Date]])</f>
        <v>2026</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05">
      <c r="A1748" s="2">
        <v>4765</v>
      </c>
      <c r="B1748" s="3">
        <v>46258</v>
      </c>
      <c r="C1748" s="12" t="str">
        <f>"Q"&amp; ROUNDUP(MONTH(SalesDataTable[[#This Row],[Order Date]])/3,0)</f>
        <v>Q3</v>
      </c>
      <c r="D1748" s="3" t="str">
        <f>TEXT(SalesDataTable[[#This Row],[Order Date]],"MMM")</f>
        <v>Aug</v>
      </c>
      <c r="E1748" s="15">
        <f>MONTH(SalesDataTable[[#This Row],[Order Date]])</f>
        <v>8</v>
      </c>
      <c r="F1748" s="12">
        <f>YEAR(SalesDataTable[[#This Row],[Order Date]])</f>
        <v>2026</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05">
      <c r="A1749" s="2">
        <v>1868</v>
      </c>
      <c r="B1749" s="3">
        <v>46259</v>
      </c>
      <c r="C1749" s="12" t="str">
        <f>"Q"&amp; ROUNDUP(MONTH(SalesDataTable[[#This Row],[Order Date]])/3,0)</f>
        <v>Q3</v>
      </c>
      <c r="D1749" s="3" t="str">
        <f>TEXT(SalesDataTable[[#This Row],[Order Date]],"MMM")</f>
        <v>Aug</v>
      </c>
      <c r="E1749" s="15">
        <f>MONTH(SalesDataTable[[#This Row],[Order Date]])</f>
        <v>8</v>
      </c>
      <c r="F1749" s="12">
        <f>YEAR(SalesDataTable[[#This Row],[Order Date]])</f>
        <v>2026</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05">
      <c r="A1750" s="2">
        <v>987</v>
      </c>
      <c r="B1750" s="3">
        <v>46260</v>
      </c>
      <c r="C1750" s="12" t="str">
        <f>"Q"&amp; ROUNDUP(MONTH(SalesDataTable[[#This Row],[Order Date]])/3,0)</f>
        <v>Q3</v>
      </c>
      <c r="D1750" s="3" t="str">
        <f>TEXT(SalesDataTable[[#This Row],[Order Date]],"MMM")</f>
        <v>Aug</v>
      </c>
      <c r="E1750" s="15">
        <f>MONTH(SalesDataTable[[#This Row],[Order Date]])</f>
        <v>8</v>
      </c>
      <c r="F1750" s="12">
        <f>YEAR(SalesDataTable[[#This Row],[Order Date]])</f>
        <v>2026</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05">
      <c r="A1751" s="2">
        <v>2503</v>
      </c>
      <c r="B1751" s="3">
        <v>46260</v>
      </c>
      <c r="C1751" s="12" t="str">
        <f>"Q"&amp; ROUNDUP(MONTH(SalesDataTable[[#This Row],[Order Date]])/3,0)</f>
        <v>Q3</v>
      </c>
      <c r="D1751" s="3" t="str">
        <f>TEXT(SalesDataTable[[#This Row],[Order Date]],"MMM")</f>
        <v>Aug</v>
      </c>
      <c r="E1751" s="15">
        <f>MONTH(SalesDataTable[[#This Row],[Order Date]])</f>
        <v>8</v>
      </c>
      <c r="F1751" s="12">
        <f>YEAR(SalesDataTable[[#This Row],[Order Date]])</f>
        <v>2026</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05">
      <c r="A1752" s="2">
        <v>4928</v>
      </c>
      <c r="B1752" s="3">
        <v>46260</v>
      </c>
      <c r="C1752" s="12" t="str">
        <f>"Q"&amp; ROUNDUP(MONTH(SalesDataTable[[#This Row],[Order Date]])/3,0)</f>
        <v>Q3</v>
      </c>
      <c r="D1752" s="3" t="str">
        <f>TEXT(SalesDataTable[[#This Row],[Order Date]],"MMM")</f>
        <v>Aug</v>
      </c>
      <c r="E1752" s="15">
        <f>MONTH(SalesDataTable[[#This Row],[Order Date]])</f>
        <v>8</v>
      </c>
      <c r="F1752" s="12">
        <f>YEAR(SalesDataTable[[#This Row],[Order Date]])</f>
        <v>2026</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05">
      <c r="A1753" s="2">
        <v>852</v>
      </c>
      <c r="B1753" s="3">
        <v>46261</v>
      </c>
      <c r="C1753" s="12" t="str">
        <f>"Q"&amp; ROUNDUP(MONTH(SalesDataTable[[#This Row],[Order Date]])/3,0)</f>
        <v>Q3</v>
      </c>
      <c r="D1753" s="3" t="str">
        <f>TEXT(SalesDataTable[[#This Row],[Order Date]],"MMM")</f>
        <v>Aug</v>
      </c>
      <c r="E1753" s="15">
        <f>MONTH(SalesDataTable[[#This Row],[Order Date]])</f>
        <v>8</v>
      </c>
      <c r="F1753" s="12">
        <f>YEAR(SalesDataTable[[#This Row],[Order Date]])</f>
        <v>2026</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05">
      <c r="A1754" s="2">
        <v>2188</v>
      </c>
      <c r="B1754" s="3">
        <v>46261</v>
      </c>
      <c r="C1754" s="12" t="str">
        <f>"Q"&amp; ROUNDUP(MONTH(SalesDataTable[[#This Row],[Order Date]])/3,0)</f>
        <v>Q3</v>
      </c>
      <c r="D1754" s="3" t="str">
        <f>TEXT(SalesDataTable[[#This Row],[Order Date]],"MMM")</f>
        <v>Aug</v>
      </c>
      <c r="E1754" s="15">
        <f>MONTH(SalesDataTable[[#This Row],[Order Date]])</f>
        <v>8</v>
      </c>
      <c r="F1754" s="12">
        <f>YEAR(SalesDataTable[[#This Row],[Order Date]])</f>
        <v>2026</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05">
      <c r="A1755" s="2">
        <v>2574</v>
      </c>
      <c r="B1755" s="3">
        <v>46261</v>
      </c>
      <c r="C1755" s="12" t="str">
        <f>"Q"&amp; ROUNDUP(MONTH(SalesDataTable[[#This Row],[Order Date]])/3,0)</f>
        <v>Q3</v>
      </c>
      <c r="D1755" s="3" t="str">
        <f>TEXT(SalesDataTable[[#This Row],[Order Date]],"MMM")</f>
        <v>Aug</v>
      </c>
      <c r="E1755" s="15">
        <f>MONTH(SalesDataTable[[#This Row],[Order Date]])</f>
        <v>8</v>
      </c>
      <c r="F1755" s="12">
        <f>YEAR(SalesDataTable[[#This Row],[Order Date]])</f>
        <v>2026</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05">
      <c r="A1756" s="2">
        <v>2942</v>
      </c>
      <c r="B1756" s="3">
        <v>46261</v>
      </c>
      <c r="C1756" s="12" t="str">
        <f>"Q"&amp; ROUNDUP(MONTH(SalesDataTable[[#This Row],[Order Date]])/3,0)</f>
        <v>Q3</v>
      </c>
      <c r="D1756" s="3" t="str">
        <f>TEXT(SalesDataTable[[#This Row],[Order Date]],"MMM")</f>
        <v>Aug</v>
      </c>
      <c r="E1756" s="15">
        <f>MONTH(SalesDataTable[[#This Row],[Order Date]])</f>
        <v>8</v>
      </c>
      <c r="F1756" s="12">
        <f>YEAR(SalesDataTable[[#This Row],[Order Date]])</f>
        <v>2026</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05">
      <c r="A1757" s="2">
        <v>3211</v>
      </c>
      <c r="B1757" s="3">
        <v>46261</v>
      </c>
      <c r="C1757" s="12" t="str">
        <f>"Q"&amp; ROUNDUP(MONTH(SalesDataTable[[#This Row],[Order Date]])/3,0)</f>
        <v>Q3</v>
      </c>
      <c r="D1757" s="3" t="str">
        <f>TEXT(SalesDataTable[[#This Row],[Order Date]],"MMM")</f>
        <v>Aug</v>
      </c>
      <c r="E1757" s="15">
        <f>MONTH(SalesDataTable[[#This Row],[Order Date]])</f>
        <v>8</v>
      </c>
      <c r="F1757" s="12">
        <f>YEAR(SalesDataTable[[#This Row],[Order Date]])</f>
        <v>2026</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05">
      <c r="A1758" s="2">
        <v>3306</v>
      </c>
      <c r="B1758" s="3">
        <v>46261</v>
      </c>
      <c r="C1758" s="12" t="str">
        <f>"Q"&amp; ROUNDUP(MONTH(SalesDataTable[[#This Row],[Order Date]])/3,0)</f>
        <v>Q3</v>
      </c>
      <c r="D1758" s="3" t="str">
        <f>TEXT(SalesDataTable[[#This Row],[Order Date]],"MMM")</f>
        <v>Aug</v>
      </c>
      <c r="E1758" s="15">
        <f>MONTH(SalesDataTable[[#This Row],[Order Date]])</f>
        <v>8</v>
      </c>
      <c r="F1758" s="12">
        <f>YEAR(SalesDataTable[[#This Row],[Order Date]])</f>
        <v>2026</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05">
      <c r="A1759" s="2">
        <v>3837</v>
      </c>
      <c r="B1759" s="3">
        <v>46261</v>
      </c>
      <c r="C1759" s="12" t="str">
        <f>"Q"&amp; ROUNDUP(MONTH(SalesDataTable[[#This Row],[Order Date]])/3,0)</f>
        <v>Q3</v>
      </c>
      <c r="D1759" s="3" t="str">
        <f>TEXT(SalesDataTable[[#This Row],[Order Date]],"MMM")</f>
        <v>Aug</v>
      </c>
      <c r="E1759" s="15">
        <f>MONTH(SalesDataTable[[#This Row],[Order Date]])</f>
        <v>8</v>
      </c>
      <c r="F1759" s="12">
        <f>YEAR(SalesDataTable[[#This Row],[Order Date]])</f>
        <v>2026</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05">
      <c r="A1760" s="2">
        <v>4169</v>
      </c>
      <c r="B1760" s="3">
        <v>46261</v>
      </c>
      <c r="C1760" s="12" t="str">
        <f>"Q"&amp; ROUNDUP(MONTH(SalesDataTable[[#This Row],[Order Date]])/3,0)</f>
        <v>Q3</v>
      </c>
      <c r="D1760" s="3" t="str">
        <f>TEXT(SalesDataTable[[#This Row],[Order Date]],"MMM")</f>
        <v>Aug</v>
      </c>
      <c r="E1760" s="15">
        <f>MONTH(SalesDataTable[[#This Row],[Order Date]])</f>
        <v>8</v>
      </c>
      <c r="F1760" s="12">
        <f>YEAR(SalesDataTable[[#This Row],[Order Date]])</f>
        <v>2026</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05">
      <c r="A1761" s="2">
        <v>4452</v>
      </c>
      <c r="B1761" s="3">
        <v>46261</v>
      </c>
      <c r="C1761" s="12" t="str">
        <f>"Q"&amp; ROUNDUP(MONTH(SalesDataTable[[#This Row],[Order Date]])/3,0)</f>
        <v>Q3</v>
      </c>
      <c r="D1761" s="3" t="str">
        <f>TEXT(SalesDataTable[[#This Row],[Order Date]],"MMM")</f>
        <v>Aug</v>
      </c>
      <c r="E1761" s="15">
        <f>MONTH(SalesDataTable[[#This Row],[Order Date]])</f>
        <v>8</v>
      </c>
      <c r="F1761" s="12">
        <f>YEAR(SalesDataTable[[#This Row],[Order Date]])</f>
        <v>2026</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05">
      <c r="A1762" s="2">
        <v>4740</v>
      </c>
      <c r="B1762" s="3">
        <v>46261</v>
      </c>
      <c r="C1762" s="12" t="str">
        <f>"Q"&amp; ROUNDUP(MONTH(SalesDataTable[[#This Row],[Order Date]])/3,0)</f>
        <v>Q3</v>
      </c>
      <c r="D1762" s="3" t="str">
        <f>TEXT(SalesDataTable[[#This Row],[Order Date]],"MMM")</f>
        <v>Aug</v>
      </c>
      <c r="E1762" s="15">
        <f>MONTH(SalesDataTable[[#This Row],[Order Date]])</f>
        <v>8</v>
      </c>
      <c r="F1762" s="12">
        <f>YEAR(SalesDataTable[[#This Row],[Order Date]])</f>
        <v>2026</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05">
      <c r="A1763" s="2">
        <v>5000</v>
      </c>
      <c r="B1763" s="3">
        <v>46261</v>
      </c>
      <c r="C1763" s="12" t="str">
        <f>"Q"&amp; ROUNDUP(MONTH(SalesDataTable[[#This Row],[Order Date]])/3,0)</f>
        <v>Q3</v>
      </c>
      <c r="D1763" s="3" t="str">
        <f>TEXT(SalesDataTable[[#This Row],[Order Date]],"MMM")</f>
        <v>Aug</v>
      </c>
      <c r="E1763" s="15">
        <f>MONTH(SalesDataTable[[#This Row],[Order Date]])</f>
        <v>8</v>
      </c>
      <c r="F1763" s="12">
        <f>YEAR(SalesDataTable[[#This Row],[Order Date]])</f>
        <v>2026</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05">
      <c r="A1764" s="2">
        <v>5058</v>
      </c>
      <c r="B1764" s="3">
        <v>46261</v>
      </c>
      <c r="C1764" s="12" t="str">
        <f>"Q"&amp; ROUNDUP(MONTH(SalesDataTable[[#This Row],[Order Date]])/3,0)</f>
        <v>Q3</v>
      </c>
      <c r="D1764" s="3" t="str">
        <f>TEXT(SalesDataTable[[#This Row],[Order Date]],"MMM")</f>
        <v>Aug</v>
      </c>
      <c r="E1764" s="15">
        <f>MONTH(SalesDataTable[[#This Row],[Order Date]])</f>
        <v>8</v>
      </c>
      <c r="F1764" s="12">
        <f>YEAR(SalesDataTable[[#This Row],[Order Date]])</f>
        <v>2026</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05">
      <c r="A1765" s="2">
        <v>496</v>
      </c>
      <c r="B1765" s="3">
        <v>46262</v>
      </c>
      <c r="C1765" s="12" t="str">
        <f>"Q"&amp; ROUNDUP(MONTH(SalesDataTable[[#This Row],[Order Date]])/3,0)</f>
        <v>Q3</v>
      </c>
      <c r="D1765" s="3" t="str">
        <f>TEXT(SalesDataTable[[#This Row],[Order Date]],"MMM")</f>
        <v>Aug</v>
      </c>
      <c r="E1765" s="15">
        <f>MONTH(SalesDataTable[[#This Row],[Order Date]])</f>
        <v>8</v>
      </c>
      <c r="F1765" s="12">
        <f>YEAR(SalesDataTable[[#This Row],[Order Date]])</f>
        <v>2026</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05">
      <c r="A1766" s="2">
        <v>1343</v>
      </c>
      <c r="B1766" s="3">
        <v>46262</v>
      </c>
      <c r="C1766" s="12" t="str">
        <f>"Q"&amp; ROUNDUP(MONTH(SalesDataTable[[#This Row],[Order Date]])/3,0)</f>
        <v>Q3</v>
      </c>
      <c r="D1766" s="3" t="str">
        <f>TEXT(SalesDataTable[[#This Row],[Order Date]],"MMM")</f>
        <v>Aug</v>
      </c>
      <c r="E1766" s="15">
        <f>MONTH(SalesDataTable[[#This Row],[Order Date]])</f>
        <v>8</v>
      </c>
      <c r="F1766" s="12">
        <f>YEAR(SalesDataTable[[#This Row],[Order Date]])</f>
        <v>2026</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05">
      <c r="A1767" s="2">
        <v>1455</v>
      </c>
      <c r="B1767" s="3">
        <v>46262</v>
      </c>
      <c r="C1767" s="12" t="str">
        <f>"Q"&amp; ROUNDUP(MONTH(SalesDataTable[[#This Row],[Order Date]])/3,0)</f>
        <v>Q3</v>
      </c>
      <c r="D1767" s="3" t="str">
        <f>TEXT(SalesDataTable[[#This Row],[Order Date]],"MMM")</f>
        <v>Aug</v>
      </c>
      <c r="E1767" s="15">
        <f>MONTH(SalesDataTable[[#This Row],[Order Date]])</f>
        <v>8</v>
      </c>
      <c r="F1767" s="12">
        <f>YEAR(SalesDataTable[[#This Row],[Order Date]])</f>
        <v>2026</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05">
      <c r="A1768" s="2">
        <v>1632</v>
      </c>
      <c r="B1768" s="3">
        <v>46262</v>
      </c>
      <c r="C1768" s="12" t="str">
        <f>"Q"&amp; ROUNDUP(MONTH(SalesDataTable[[#This Row],[Order Date]])/3,0)</f>
        <v>Q3</v>
      </c>
      <c r="D1768" s="3" t="str">
        <f>TEXT(SalesDataTable[[#This Row],[Order Date]],"MMM")</f>
        <v>Aug</v>
      </c>
      <c r="E1768" s="15">
        <f>MONTH(SalesDataTable[[#This Row],[Order Date]])</f>
        <v>8</v>
      </c>
      <c r="F1768" s="12">
        <f>YEAR(SalesDataTable[[#This Row],[Order Date]])</f>
        <v>2026</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05">
      <c r="A1769" s="2">
        <v>1817</v>
      </c>
      <c r="B1769" s="3">
        <v>46262</v>
      </c>
      <c r="C1769" s="12" t="str">
        <f>"Q"&amp; ROUNDUP(MONTH(SalesDataTable[[#This Row],[Order Date]])/3,0)</f>
        <v>Q3</v>
      </c>
      <c r="D1769" s="3" t="str">
        <f>TEXT(SalesDataTable[[#This Row],[Order Date]],"MMM")</f>
        <v>Aug</v>
      </c>
      <c r="E1769" s="15">
        <f>MONTH(SalesDataTable[[#This Row],[Order Date]])</f>
        <v>8</v>
      </c>
      <c r="F1769" s="12">
        <f>YEAR(SalesDataTable[[#This Row],[Order Date]])</f>
        <v>2026</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05">
      <c r="A1770" s="2">
        <v>2993</v>
      </c>
      <c r="B1770" s="3">
        <v>46262</v>
      </c>
      <c r="C1770" s="12" t="str">
        <f>"Q"&amp; ROUNDUP(MONTH(SalesDataTable[[#This Row],[Order Date]])/3,0)</f>
        <v>Q3</v>
      </c>
      <c r="D1770" s="3" t="str">
        <f>TEXT(SalesDataTable[[#This Row],[Order Date]],"MMM")</f>
        <v>Aug</v>
      </c>
      <c r="E1770" s="15">
        <f>MONTH(SalesDataTable[[#This Row],[Order Date]])</f>
        <v>8</v>
      </c>
      <c r="F1770" s="12">
        <f>YEAR(SalesDataTable[[#This Row],[Order Date]])</f>
        <v>2026</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05">
      <c r="A1771" s="2">
        <v>4676</v>
      </c>
      <c r="B1771" s="3">
        <v>46262</v>
      </c>
      <c r="C1771" s="12" t="str">
        <f>"Q"&amp; ROUNDUP(MONTH(SalesDataTable[[#This Row],[Order Date]])/3,0)</f>
        <v>Q3</v>
      </c>
      <c r="D1771" s="3" t="str">
        <f>TEXT(SalesDataTable[[#This Row],[Order Date]],"MMM")</f>
        <v>Aug</v>
      </c>
      <c r="E1771" s="15">
        <f>MONTH(SalesDataTable[[#This Row],[Order Date]])</f>
        <v>8</v>
      </c>
      <c r="F1771" s="12">
        <f>YEAR(SalesDataTable[[#This Row],[Order Date]])</f>
        <v>2026</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05">
      <c r="A1772" s="2">
        <v>5105</v>
      </c>
      <c r="B1772" s="3">
        <v>46262</v>
      </c>
      <c r="C1772" s="12" t="str">
        <f>"Q"&amp; ROUNDUP(MONTH(SalesDataTable[[#This Row],[Order Date]])/3,0)</f>
        <v>Q3</v>
      </c>
      <c r="D1772" s="3" t="str">
        <f>TEXT(SalesDataTable[[#This Row],[Order Date]],"MMM")</f>
        <v>Aug</v>
      </c>
      <c r="E1772" s="15">
        <f>MONTH(SalesDataTable[[#This Row],[Order Date]])</f>
        <v>8</v>
      </c>
      <c r="F1772" s="12">
        <f>YEAR(SalesDataTable[[#This Row],[Order Date]])</f>
        <v>2026</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05">
      <c r="A1773" s="2">
        <v>223</v>
      </c>
      <c r="B1773" s="3">
        <v>46263</v>
      </c>
      <c r="C1773" s="12" t="str">
        <f>"Q"&amp; ROUNDUP(MONTH(SalesDataTable[[#This Row],[Order Date]])/3,0)</f>
        <v>Q3</v>
      </c>
      <c r="D1773" s="3" t="str">
        <f>TEXT(SalesDataTable[[#This Row],[Order Date]],"MMM")</f>
        <v>Aug</v>
      </c>
      <c r="E1773" s="15">
        <f>MONTH(SalesDataTable[[#This Row],[Order Date]])</f>
        <v>8</v>
      </c>
      <c r="F1773" s="12">
        <f>YEAR(SalesDataTable[[#This Row],[Order Date]])</f>
        <v>2026</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05">
      <c r="A1774" s="2">
        <v>1023</v>
      </c>
      <c r="B1774" s="3">
        <v>46263</v>
      </c>
      <c r="C1774" s="12" t="str">
        <f>"Q"&amp; ROUNDUP(MONTH(SalesDataTable[[#This Row],[Order Date]])/3,0)</f>
        <v>Q3</v>
      </c>
      <c r="D1774" s="3" t="str">
        <f>TEXT(SalesDataTable[[#This Row],[Order Date]],"MMM")</f>
        <v>Aug</v>
      </c>
      <c r="E1774" s="15">
        <f>MONTH(SalesDataTable[[#This Row],[Order Date]])</f>
        <v>8</v>
      </c>
      <c r="F1774" s="12">
        <f>YEAR(SalesDataTable[[#This Row],[Order Date]])</f>
        <v>2026</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05">
      <c r="A1775" s="2">
        <v>1694</v>
      </c>
      <c r="B1775" s="3">
        <v>46263</v>
      </c>
      <c r="C1775" s="12" t="str">
        <f>"Q"&amp; ROUNDUP(MONTH(SalesDataTable[[#This Row],[Order Date]])/3,0)</f>
        <v>Q3</v>
      </c>
      <c r="D1775" s="3" t="str">
        <f>TEXT(SalesDataTable[[#This Row],[Order Date]],"MMM")</f>
        <v>Aug</v>
      </c>
      <c r="E1775" s="15">
        <f>MONTH(SalesDataTable[[#This Row],[Order Date]])</f>
        <v>8</v>
      </c>
      <c r="F1775" s="12">
        <f>YEAR(SalesDataTable[[#This Row],[Order Date]])</f>
        <v>2026</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05">
      <c r="A1776" s="2">
        <v>2006</v>
      </c>
      <c r="B1776" s="3">
        <v>46263</v>
      </c>
      <c r="C1776" s="12" t="str">
        <f>"Q"&amp; ROUNDUP(MONTH(SalesDataTable[[#This Row],[Order Date]])/3,0)</f>
        <v>Q3</v>
      </c>
      <c r="D1776" s="3" t="str">
        <f>TEXT(SalesDataTable[[#This Row],[Order Date]],"MMM")</f>
        <v>Aug</v>
      </c>
      <c r="E1776" s="15">
        <f>MONTH(SalesDataTable[[#This Row],[Order Date]])</f>
        <v>8</v>
      </c>
      <c r="F1776" s="12">
        <f>YEAR(SalesDataTable[[#This Row],[Order Date]])</f>
        <v>2026</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05">
      <c r="A1777" s="2">
        <v>3026</v>
      </c>
      <c r="B1777" s="3">
        <v>46263</v>
      </c>
      <c r="C1777" s="12" t="str">
        <f>"Q"&amp; ROUNDUP(MONTH(SalesDataTable[[#This Row],[Order Date]])/3,0)</f>
        <v>Q3</v>
      </c>
      <c r="D1777" s="3" t="str">
        <f>TEXT(SalesDataTable[[#This Row],[Order Date]],"MMM")</f>
        <v>Aug</v>
      </c>
      <c r="E1777" s="15">
        <f>MONTH(SalesDataTable[[#This Row],[Order Date]])</f>
        <v>8</v>
      </c>
      <c r="F1777" s="12">
        <f>YEAR(SalesDataTable[[#This Row],[Order Date]])</f>
        <v>2026</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05">
      <c r="A1778" s="2">
        <v>3057</v>
      </c>
      <c r="B1778" s="3">
        <v>46263</v>
      </c>
      <c r="C1778" s="12" t="str">
        <f>"Q"&amp; ROUNDUP(MONTH(SalesDataTable[[#This Row],[Order Date]])/3,0)</f>
        <v>Q3</v>
      </c>
      <c r="D1778" s="3" t="str">
        <f>TEXT(SalesDataTable[[#This Row],[Order Date]],"MMM")</f>
        <v>Aug</v>
      </c>
      <c r="E1778" s="15">
        <f>MONTH(SalesDataTable[[#This Row],[Order Date]])</f>
        <v>8</v>
      </c>
      <c r="F1778" s="12">
        <f>YEAR(SalesDataTable[[#This Row],[Order Date]])</f>
        <v>2026</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05">
      <c r="A1779" s="2">
        <v>3112</v>
      </c>
      <c r="B1779" s="3">
        <v>46263</v>
      </c>
      <c r="C1779" s="12" t="str">
        <f>"Q"&amp; ROUNDUP(MONTH(SalesDataTable[[#This Row],[Order Date]])/3,0)</f>
        <v>Q3</v>
      </c>
      <c r="D1779" s="3" t="str">
        <f>TEXT(SalesDataTable[[#This Row],[Order Date]],"MMM")</f>
        <v>Aug</v>
      </c>
      <c r="E1779" s="15">
        <f>MONTH(SalesDataTable[[#This Row],[Order Date]])</f>
        <v>8</v>
      </c>
      <c r="F1779" s="12">
        <f>YEAR(SalesDataTable[[#This Row],[Order Date]])</f>
        <v>2026</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05">
      <c r="A1780" s="2">
        <v>3137</v>
      </c>
      <c r="B1780" s="3">
        <v>46263</v>
      </c>
      <c r="C1780" s="12" t="str">
        <f>"Q"&amp; ROUNDUP(MONTH(SalesDataTable[[#This Row],[Order Date]])/3,0)</f>
        <v>Q3</v>
      </c>
      <c r="D1780" s="3" t="str">
        <f>TEXT(SalesDataTable[[#This Row],[Order Date]],"MMM")</f>
        <v>Aug</v>
      </c>
      <c r="E1780" s="15">
        <f>MONTH(SalesDataTable[[#This Row],[Order Date]])</f>
        <v>8</v>
      </c>
      <c r="F1780" s="12">
        <f>YEAR(SalesDataTable[[#This Row],[Order Date]])</f>
        <v>2026</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05">
      <c r="A1781" s="2">
        <v>3983</v>
      </c>
      <c r="B1781" s="3">
        <v>46263</v>
      </c>
      <c r="C1781" s="12" t="str">
        <f>"Q"&amp; ROUNDUP(MONTH(SalesDataTable[[#This Row],[Order Date]])/3,0)</f>
        <v>Q3</v>
      </c>
      <c r="D1781" s="3" t="str">
        <f>TEXT(SalesDataTable[[#This Row],[Order Date]],"MMM")</f>
        <v>Aug</v>
      </c>
      <c r="E1781" s="15">
        <f>MONTH(SalesDataTable[[#This Row],[Order Date]])</f>
        <v>8</v>
      </c>
      <c r="F1781" s="12">
        <f>YEAR(SalesDataTable[[#This Row],[Order Date]])</f>
        <v>2026</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05">
      <c r="A1782" s="2">
        <v>4016</v>
      </c>
      <c r="B1782" s="3">
        <v>46263</v>
      </c>
      <c r="C1782" s="12" t="str">
        <f>"Q"&amp; ROUNDUP(MONTH(SalesDataTable[[#This Row],[Order Date]])/3,0)</f>
        <v>Q3</v>
      </c>
      <c r="D1782" s="3" t="str">
        <f>TEXT(SalesDataTable[[#This Row],[Order Date]],"MMM")</f>
        <v>Aug</v>
      </c>
      <c r="E1782" s="15">
        <f>MONTH(SalesDataTable[[#This Row],[Order Date]])</f>
        <v>8</v>
      </c>
      <c r="F1782" s="12">
        <f>YEAR(SalesDataTable[[#This Row],[Order Date]])</f>
        <v>2026</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05">
      <c r="A1783" s="2">
        <v>4340</v>
      </c>
      <c r="B1783" s="3">
        <v>46263</v>
      </c>
      <c r="C1783" s="12" t="str">
        <f>"Q"&amp; ROUNDUP(MONTH(SalesDataTable[[#This Row],[Order Date]])/3,0)</f>
        <v>Q3</v>
      </c>
      <c r="D1783" s="3" t="str">
        <f>TEXT(SalesDataTable[[#This Row],[Order Date]],"MMM")</f>
        <v>Aug</v>
      </c>
      <c r="E1783" s="15">
        <f>MONTH(SalesDataTable[[#This Row],[Order Date]])</f>
        <v>8</v>
      </c>
      <c r="F1783" s="12">
        <f>YEAR(SalesDataTable[[#This Row],[Order Date]])</f>
        <v>2026</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05">
      <c r="A1784" s="2">
        <v>4640</v>
      </c>
      <c r="B1784" s="3">
        <v>46263</v>
      </c>
      <c r="C1784" s="12" t="str">
        <f>"Q"&amp; ROUNDUP(MONTH(SalesDataTable[[#This Row],[Order Date]])/3,0)</f>
        <v>Q3</v>
      </c>
      <c r="D1784" s="3" t="str">
        <f>TEXT(SalesDataTable[[#This Row],[Order Date]],"MMM")</f>
        <v>Aug</v>
      </c>
      <c r="E1784" s="15">
        <f>MONTH(SalesDataTable[[#This Row],[Order Date]])</f>
        <v>8</v>
      </c>
      <c r="F1784" s="12">
        <f>YEAR(SalesDataTable[[#This Row],[Order Date]])</f>
        <v>2026</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05">
      <c r="A1785" s="2">
        <v>4733</v>
      </c>
      <c r="B1785" s="3">
        <v>46263</v>
      </c>
      <c r="C1785" s="12" t="str">
        <f>"Q"&amp; ROUNDUP(MONTH(SalesDataTable[[#This Row],[Order Date]])/3,0)</f>
        <v>Q3</v>
      </c>
      <c r="D1785" s="3" t="str">
        <f>TEXT(SalesDataTable[[#This Row],[Order Date]],"MMM")</f>
        <v>Aug</v>
      </c>
      <c r="E1785" s="15">
        <f>MONTH(SalesDataTable[[#This Row],[Order Date]])</f>
        <v>8</v>
      </c>
      <c r="F1785" s="12">
        <f>YEAR(SalesDataTable[[#This Row],[Order Date]])</f>
        <v>2026</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05">
      <c r="A1786" s="2">
        <v>4827</v>
      </c>
      <c r="B1786" s="3">
        <v>46263</v>
      </c>
      <c r="C1786" s="12" t="str">
        <f>"Q"&amp; ROUNDUP(MONTH(SalesDataTable[[#This Row],[Order Date]])/3,0)</f>
        <v>Q3</v>
      </c>
      <c r="D1786" s="3" t="str">
        <f>TEXT(SalesDataTable[[#This Row],[Order Date]],"MMM")</f>
        <v>Aug</v>
      </c>
      <c r="E1786" s="15">
        <f>MONTH(SalesDataTable[[#This Row],[Order Date]])</f>
        <v>8</v>
      </c>
      <c r="F1786" s="12">
        <f>YEAR(SalesDataTable[[#This Row],[Order Date]])</f>
        <v>2026</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05">
      <c r="A1787" s="2">
        <v>5180</v>
      </c>
      <c r="B1787" s="3">
        <v>46263</v>
      </c>
      <c r="C1787" s="12" t="str">
        <f>"Q"&amp; ROUNDUP(MONTH(SalesDataTable[[#This Row],[Order Date]])/3,0)</f>
        <v>Q3</v>
      </c>
      <c r="D1787" s="3" t="str">
        <f>TEXT(SalesDataTable[[#This Row],[Order Date]],"MMM")</f>
        <v>Aug</v>
      </c>
      <c r="E1787" s="15">
        <f>MONTH(SalesDataTable[[#This Row],[Order Date]])</f>
        <v>8</v>
      </c>
      <c r="F1787" s="12">
        <f>YEAR(SalesDataTable[[#This Row],[Order Date]])</f>
        <v>2026</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05">
      <c r="A1788" s="2">
        <v>121</v>
      </c>
      <c r="B1788" s="3">
        <v>46264</v>
      </c>
      <c r="C1788" s="12" t="str">
        <f>"Q"&amp; ROUNDUP(MONTH(SalesDataTable[[#This Row],[Order Date]])/3,0)</f>
        <v>Q3</v>
      </c>
      <c r="D1788" s="3" t="str">
        <f>TEXT(SalesDataTable[[#This Row],[Order Date]],"MMM")</f>
        <v>Aug</v>
      </c>
      <c r="E1788" s="15">
        <f>MONTH(SalesDataTable[[#This Row],[Order Date]])</f>
        <v>8</v>
      </c>
      <c r="F1788" s="12">
        <f>YEAR(SalesDataTable[[#This Row],[Order Date]])</f>
        <v>2026</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05">
      <c r="A1789" s="2">
        <v>618</v>
      </c>
      <c r="B1789" s="3">
        <v>46264</v>
      </c>
      <c r="C1789" s="12" t="str">
        <f>"Q"&amp; ROUNDUP(MONTH(SalesDataTable[[#This Row],[Order Date]])/3,0)</f>
        <v>Q3</v>
      </c>
      <c r="D1789" s="3" t="str">
        <f>TEXT(SalesDataTable[[#This Row],[Order Date]],"MMM")</f>
        <v>Aug</v>
      </c>
      <c r="E1789" s="15">
        <f>MONTH(SalesDataTable[[#This Row],[Order Date]])</f>
        <v>8</v>
      </c>
      <c r="F1789" s="12">
        <f>YEAR(SalesDataTable[[#This Row],[Order Date]])</f>
        <v>2026</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05">
      <c r="A1790" s="2">
        <v>2860</v>
      </c>
      <c r="B1790" s="3">
        <v>46264</v>
      </c>
      <c r="C1790" s="12" t="str">
        <f>"Q"&amp; ROUNDUP(MONTH(SalesDataTable[[#This Row],[Order Date]])/3,0)</f>
        <v>Q3</v>
      </c>
      <c r="D1790" s="3" t="str">
        <f>TEXT(SalesDataTable[[#This Row],[Order Date]],"MMM")</f>
        <v>Aug</v>
      </c>
      <c r="E1790" s="15">
        <f>MONTH(SalesDataTable[[#This Row],[Order Date]])</f>
        <v>8</v>
      </c>
      <c r="F1790" s="12">
        <f>YEAR(SalesDataTable[[#This Row],[Order Date]])</f>
        <v>2026</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05">
      <c r="A1791" s="2">
        <v>3768</v>
      </c>
      <c r="B1791" s="3">
        <v>46264</v>
      </c>
      <c r="C1791" s="12" t="str">
        <f>"Q"&amp; ROUNDUP(MONTH(SalesDataTable[[#This Row],[Order Date]])/3,0)</f>
        <v>Q3</v>
      </c>
      <c r="D1791" s="3" t="str">
        <f>TEXT(SalesDataTable[[#This Row],[Order Date]],"MMM")</f>
        <v>Aug</v>
      </c>
      <c r="E1791" s="15">
        <f>MONTH(SalesDataTable[[#This Row],[Order Date]])</f>
        <v>8</v>
      </c>
      <c r="F1791" s="12">
        <f>YEAR(SalesDataTable[[#This Row],[Order Date]])</f>
        <v>2026</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05">
      <c r="A1792" s="2">
        <v>3987</v>
      </c>
      <c r="B1792" s="3">
        <v>46264</v>
      </c>
      <c r="C1792" s="12" t="str">
        <f>"Q"&amp; ROUNDUP(MONTH(SalesDataTable[[#This Row],[Order Date]])/3,0)</f>
        <v>Q3</v>
      </c>
      <c r="D1792" s="3" t="str">
        <f>TEXT(SalesDataTable[[#This Row],[Order Date]],"MMM")</f>
        <v>Aug</v>
      </c>
      <c r="E1792" s="15">
        <f>MONTH(SalesDataTable[[#This Row],[Order Date]])</f>
        <v>8</v>
      </c>
      <c r="F1792" s="12">
        <f>YEAR(SalesDataTable[[#This Row],[Order Date]])</f>
        <v>2026</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05">
      <c r="A1793" s="2">
        <v>4990</v>
      </c>
      <c r="B1793" s="3">
        <v>46264</v>
      </c>
      <c r="C1793" s="12" t="str">
        <f>"Q"&amp; ROUNDUP(MONTH(SalesDataTable[[#This Row],[Order Date]])/3,0)</f>
        <v>Q3</v>
      </c>
      <c r="D1793" s="3" t="str">
        <f>TEXT(SalesDataTable[[#This Row],[Order Date]],"MMM")</f>
        <v>Aug</v>
      </c>
      <c r="E1793" s="15">
        <f>MONTH(SalesDataTable[[#This Row],[Order Date]])</f>
        <v>8</v>
      </c>
      <c r="F1793" s="12">
        <f>YEAR(SalesDataTable[[#This Row],[Order Date]])</f>
        <v>2026</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05">
      <c r="A1794" s="2">
        <v>348</v>
      </c>
      <c r="B1794" s="3">
        <v>46265</v>
      </c>
      <c r="C1794" s="12" t="str">
        <f>"Q"&amp; ROUNDUP(MONTH(SalesDataTable[[#This Row],[Order Date]])/3,0)</f>
        <v>Q3</v>
      </c>
      <c r="D1794" s="3" t="str">
        <f>TEXT(SalesDataTable[[#This Row],[Order Date]],"MMM")</f>
        <v>Aug</v>
      </c>
      <c r="E1794" s="15">
        <f>MONTH(SalesDataTable[[#This Row],[Order Date]])</f>
        <v>8</v>
      </c>
      <c r="F1794" s="12">
        <f>YEAR(SalesDataTable[[#This Row],[Order Date]])</f>
        <v>2026</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05">
      <c r="A1795" s="2">
        <v>1642</v>
      </c>
      <c r="B1795" s="3">
        <v>46265</v>
      </c>
      <c r="C1795" s="12" t="str">
        <f>"Q"&amp; ROUNDUP(MONTH(SalesDataTable[[#This Row],[Order Date]])/3,0)</f>
        <v>Q3</v>
      </c>
      <c r="D1795" s="3" t="str">
        <f>TEXT(SalesDataTable[[#This Row],[Order Date]],"MMM")</f>
        <v>Aug</v>
      </c>
      <c r="E1795" s="15">
        <f>MONTH(SalesDataTable[[#This Row],[Order Date]])</f>
        <v>8</v>
      </c>
      <c r="F1795" s="12">
        <f>YEAR(SalesDataTable[[#This Row],[Order Date]])</f>
        <v>2026</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05">
      <c r="A1796" s="2">
        <v>2146</v>
      </c>
      <c r="B1796" s="3">
        <v>46265</v>
      </c>
      <c r="C1796" s="12" t="str">
        <f>"Q"&amp; ROUNDUP(MONTH(SalesDataTable[[#This Row],[Order Date]])/3,0)</f>
        <v>Q3</v>
      </c>
      <c r="D1796" s="3" t="str">
        <f>TEXT(SalesDataTable[[#This Row],[Order Date]],"MMM")</f>
        <v>Aug</v>
      </c>
      <c r="E1796" s="15">
        <f>MONTH(SalesDataTable[[#This Row],[Order Date]])</f>
        <v>8</v>
      </c>
      <c r="F1796" s="12">
        <f>YEAR(SalesDataTable[[#This Row],[Order Date]])</f>
        <v>2026</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05">
      <c r="A1797" s="2">
        <v>2629</v>
      </c>
      <c r="B1797" s="3">
        <v>46265</v>
      </c>
      <c r="C1797" s="12" t="str">
        <f>"Q"&amp; ROUNDUP(MONTH(SalesDataTable[[#This Row],[Order Date]])/3,0)</f>
        <v>Q3</v>
      </c>
      <c r="D1797" s="3" t="str">
        <f>TEXT(SalesDataTable[[#This Row],[Order Date]],"MMM")</f>
        <v>Aug</v>
      </c>
      <c r="E1797" s="15">
        <f>MONTH(SalesDataTable[[#This Row],[Order Date]])</f>
        <v>8</v>
      </c>
      <c r="F1797" s="12">
        <f>YEAR(SalesDataTable[[#This Row],[Order Date]])</f>
        <v>2026</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05">
      <c r="A1798" s="2">
        <v>2870</v>
      </c>
      <c r="B1798" s="3">
        <v>46265</v>
      </c>
      <c r="C1798" s="12" t="str">
        <f>"Q"&amp; ROUNDUP(MONTH(SalesDataTable[[#This Row],[Order Date]])/3,0)</f>
        <v>Q3</v>
      </c>
      <c r="D1798" s="3" t="str">
        <f>TEXT(SalesDataTable[[#This Row],[Order Date]],"MMM")</f>
        <v>Aug</v>
      </c>
      <c r="E1798" s="15">
        <f>MONTH(SalesDataTable[[#This Row],[Order Date]])</f>
        <v>8</v>
      </c>
      <c r="F1798" s="12">
        <f>YEAR(SalesDataTable[[#This Row],[Order Date]])</f>
        <v>2026</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05">
      <c r="A1799" s="2">
        <v>2975</v>
      </c>
      <c r="B1799" s="3">
        <v>46265</v>
      </c>
      <c r="C1799" s="12" t="str">
        <f>"Q"&amp; ROUNDUP(MONTH(SalesDataTable[[#This Row],[Order Date]])/3,0)</f>
        <v>Q3</v>
      </c>
      <c r="D1799" s="3" t="str">
        <f>TEXT(SalesDataTable[[#This Row],[Order Date]],"MMM")</f>
        <v>Aug</v>
      </c>
      <c r="E1799" s="15">
        <f>MONTH(SalesDataTable[[#This Row],[Order Date]])</f>
        <v>8</v>
      </c>
      <c r="F1799" s="12">
        <f>YEAR(SalesDataTable[[#This Row],[Order Date]])</f>
        <v>2026</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05">
      <c r="A1800" s="2">
        <v>3163</v>
      </c>
      <c r="B1800" s="3">
        <v>46265</v>
      </c>
      <c r="C1800" s="12" t="str">
        <f>"Q"&amp; ROUNDUP(MONTH(SalesDataTable[[#This Row],[Order Date]])/3,0)</f>
        <v>Q3</v>
      </c>
      <c r="D1800" s="3" t="str">
        <f>TEXT(SalesDataTable[[#This Row],[Order Date]],"MMM")</f>
        <v>Aug</v>
      </c>
      <c r="E1800" s="15">
        <f>MONTH(SalesDataTable[[#This Row],[Order Date]])</f>
        <v>8</v>
      </c>
      <c r="F1800" s="12">
        <f>YEAR(SalesDataTable[[#This Row],[Order Date]])</f>
        <v>2026</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05">
      <c r="A1801" s="2">
        <v>94</v>
      </c>
      <c r="B1801" s="3">
        <v>46266</v>
      </c>
      <c r="C1801" s="12" t="str">
        <f>"Q"&amp; ROUNDUP(MONTH(SalesDataTable[[#This Row],[Order Date]])/3,0)</f>
        <v>Q3</v>
      </c>
      <c r="D1801" s="3" t="str">
        <f>TEXT(SalesDataTable[[#This Row],[Order Date]],"MMM")</f>
        <v>Sep</v>
      </c>
      <c r="E1801" s="15">
        <f>MONTH(SalesDataTable[[#This Row],[Order Date]])</f>
        <v>9</v>
      </c>
      <c r="F1801" s="12">
        <f>YEAR(SalesDataTable[[#This Row],[Order Date]])</f>
        <v>2026</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05">
      <c r="A1802" s="2">
        <v>271</v>
      </c>
      <c r="B1802" s="3">
        <v>46266</v>
      </c>
      <c r="C1802" s="12" t="str">
        <f>"Q"&amp; ROUNDUP(MONTH(SalesDataTable[[#This Row],[Order Date]])/3,0)</f>
        <v>Q3</v>
      </c>
      <c r="D1802" s="3" t="str">
        <f>TEXT(SalesDataTable[[#This Row],[Order Date]],"MMM")</f>
        <v>Sep</v>
      </c>
      <c r="E1802" s="15">
        <f>MONTH(SalesDataTable[[#This Row],[Order Date]])</f>
        <v>9</v>
      </c>
      <c r="F1802" s="12">
        <f>YEAR(SalesDataTable[[#This Row],[Order Date]])</f>
        <v>2026</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05">
      <c r="A1803" s="2">
        <v>1481</v>
      </c>
      <c r="B1803" s="3">
        <v>46266</v>
      </c>
      <c r="C1803" s="12" t="str">
        <f>"Q"&amp; ROUNDUP(MONTH(SalesDataTable[[#This Row],[Order Date]])/3,0)</f>
        <v>Q3</v>
      </c>
      <c r="D1803" s="3" t="str">
        <f>TEXT(SalesDataTable[[#This Row],[Order Date]],"MMM")</f>
        <v>Sep</v>
      </c>
      <c r="E1803" s="15">
        <f>MONTH(SalesDataTable[[#This Row],[Order Date]])</f>
        <v>9</v>
      </c>
      <c r="F1803" s="12">
        <f>YEAR(SalesDataTable[[#This Row],[Order Date]])</f>
        <v>2026</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05">
      <c r="A1804" s="2">
        <v>1663</v>
      </c>
      <c r="B1804" s="3">
        <v>46266</v>
      </c>
      <c r="C1804" s="12" t="str">
        <f>"Q"&amp; ROUNDUP(MONTH(SalesDataTable[[#This Row],[Order Date]])/3,0)</f>
        <v>Q3</v>
      </c>
      <c r="D1804" s="3" t="str">
        <f>TEXT(SalesDataTable[[#This Row],[Order Date]],"MMM")</f>
        <v>Sep</v>
      </c>
      <c r="E1804" s="15">
        <f>MONTH(SalesDataTable[[#This Row],[Order Date]])</f>
        <v>9</v>
      </c>
      <c r="F1804" s="12">
        <f>YEAR(SalesDataTable[[#This Row],[Order Date]])</f>
        <v>2026</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05">
      <c r="A1805" s="2">
        <v>2866</v>
      </c>
      <c r="B1805" s="3">
        <v>46266</v>
      </c>
      <c r="C1805" s="12" t="str">
        <f>"Q"&amp; ROUNDUP(MONTH(SalesDataTable[[#This Row],[Order Date]])/3,0)</f>
        <v>Q3</v>
      </c>
      <c r="D1805" s="3" t="str">
        <f>TEXT(SalesDataTable[[#This Row],[Order Date]],"MMM")</f>
        <v>Sep</v>
      </c>
      <c r="E1805" s="15">
        <f>MONTH(SalesDataTable[[#This Row],[Order Date]])</f>
        <v>9</v>
      </c>
      <c r="F1805" s="12">
        <f>YEAR(SalesDataTable[[#This Row],[Order Date]])</f>
        <v>2026</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05">
      <c r="A1806" s="2">
        <v>3288</v>
      </c>
      <c r="B1806" s="3">
        <v>46266</v>
      </c>
      <c r="C1806" s="12" t="str">
        <f>"Q"&amp; ROUNDUP(MONTH(SalesDataTable[[#This Row],[Order Date]])/3,0)</f>
        <v>Q3</v>
      </c>
      <c r="D1806" s="3" t="str">
        <f>TEXT(SalesDataTable[[#This Row],[Order Date]],"MMM")</f>
        <v>Sep</v>
      </c>
      <c r="E1806" s="15">
        <f>MONTH(SalesDataTable[[#This Row],[Order Date]])</f>
        <v>9</v>
      </c>
      <c r="F1806" s="12">
        <f>YEAR(SalesDataTable[[#This Row],[Order Date]])</f>
        <v>2026</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05">
      <c r="A1807" s="2">
        <v>3426</v>
      </c>
      <c r="B1807" s="3">
        <v>46266</v>
      </c>
      <c r="C1807" s="12" t="str">
        <f>"Q"&amp; ROUNDUP(MONTH(SalesDataTable[[#This Row],[Order Date]])/3,0)</f>
        <v>Q3</v>
      </c>
      <c r="D1807" s="3" t="str">
        <f>TEXT(SalesDataTable[[#This Row],[Order Date]],"MMM")</f>
        <v>Sep</v>
      </c>
      <c r="E1807" s="15">
        <f>MONTH(SalesDataTable[[#This Row],[Order Date]])</f>
        <v>9</v>
      </c>
      <c r="F1807" s="12">
        <f>YEAR(SalesDataTable[[#This Row],[Order Date]])</f>
        <v>2026</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05">
      <c r="A1808" s="2">
        <v>4826</v>
      </c>
      <c r="B1808" s="3">
        <v>46266</v>
      </c>
      <c r="C1808" s="12" t="str">
        <f>"Q"&amp; ROUNDUP(MONTH(SalesDataTable[[#This Row],[Order Date]])/3,0)</f>
        <v>Q3</v>
      </c>
      <c r="D1808" s="3" t="str">
        <f>TEXT(SalesDataTable[[#This Row],[Order Date]],"MMM")</f>
        <v>Sep</v>
      </c>
      <c r="E1808" s="15">
        <f>MONTH(SalesDataTable[[#This Row],[Order Date]])</f>
        <v>9</v>
      </c>
      <c r="F1808" s="12">
        <f>YEAR(SalesDataTable[[#This Row],[Order Date]])</f>
        <v>2026</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05">
      <c r="A1809" s="2">
        <v>662</v>
      </c>
      <c r="B1809" s="3">
        <v>46267</v>
      </c>
      <c r="C1809" s="12" t="str">
        <f>"Q"&amp; ROUNDUP(MONTH(SalesDataTable[[#This Row],[Order Date]])/3,0)</f>
        <v>Q3</v>
      </c>
      <c r="D1809" s="3" t="str">
        <f>TEXT(SalesDataTable[[#This Row],[Order Date]],"MMM")</f>
        <v>Sep</v>
      </c>
      <c r="E1809" s="15">
        <f>MONTH(SalesDataTable[[#This Row],[Order Date]])</f>
        <v>9</v>
      </c>
      <c r="F1809" s="12">
        <f>YEAR(SalesDataTable[[#This Row],[Order Date]])</f>
        <v>2026</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05">
      <c r="A1810" s="2">
        <v>1393</v>
      </c>
      <c r="B1810" s="3">
        <v>46267</v>
      </c>
      <c r="C1810" s="12" t="str">
        <f>"Q"&amp; ROUNDUP(MONTH(SalesDataTable[[#This Row],[Order Date]])/3,0)</f>
        <v>Q3</v>
      </c>
      <c r="D1810" s="3" t="str">
        <f>TEXT(SalesDataTable[[#This Row],[Order Date]],"MMM")</f>
        <v>Sep</v>
      </c>
      <c r="E1810" s="15">
        <f>MONTH(SalesDataTable[[#This Row],[Order Date]])</f>
        <v>9</v>
      </c>
      <c r="F1810" s="12">
        <f>YEAR(SalesDataTable[[#This Row],[Order Date]])</f>
        <v>2026</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05">
      <c r="A1811" s="2">
        <v>1568</v>
      </c>
      <c r="B1811" s="3">
        <v>46267</v>
      </c>
      <c r="C1811" s="12" t="str">
        <f>"Q"&amp; ROUNDUP(MONTH(SalesDataTable[[#This Row],[Order Date]])/3,0)</f>
        <v>Q3</v>
      </c>
      <c r="D1811" s="3" t="str">
        <f>TEXT(SalesDataTable[[#This Row],[Order Date]],"MMM")</f>
        <v>Sep</v>
      </c>
      <c r="E1811" s="15">
        <f>MONTH(SalesDataTable[[#This Row],[Order Date]])</f>
        <v>9</v>
      </c>
      <c r="F1811" s="12">
        <f>YEAR(SalesDataTable[[#This Row],[Order Date]])</f>
        <v>2026</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05">
      <c r="A1812" s="2">
        <v>2428</v>
      </c>
      <c r="B1812" s="3">
        <v>46267</v>
      </c>
      <c r="C1812" s="12" t="str">
        <f>"Q"&amp; ROUNDUP(MONTH(SalesDataTable[[#This Row],[Order Date]])/3,0)</f>
        <v>Q3</v>
      </c>
      <c r="D1812" s="3" t="str">
        <f>TEXT(SalesDataTable[[#This Row],[Order Date]],"MMM")</f>
        <v>Sep</v>
      </c>
      <c r="E1812" s="15">
        <f>MONTH(SalesDataTable[[#This Row],[Order Date]])</f>
        <v>9</v>
      </c>
      <c r="F1812" s="12">
        <f>YEAR(SalesDataTable[[#This Row],[Order Date]])</f>
        <v>2026</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05">
      <c r="A1813" s="2">
        <v>2890</v>
      </c>
      <c r="B1813" s="3">
        <v>46267</v>
      </c>
      <c r="C1813" s="12" t="str">
        <f>"Q"&amp; ROUNDUP(MONTH(SalesDataTable[[#This Row],[Order Date]])/3,0)</f>
        <v>Q3</v>
      </c>
      <c r="D1813" s="3" t="str">
        <f>TEXT(SalesDataTable[[#This Row],[Order Date]],"MMM")</f>
        <v>Sep</v>
      </c>
      <c r="E1813" s="15">
        <f>MONTH(SalesDataTable[[#This Row],[Order Date]])</f>
        <v>9</v>
      </c>
      <c r="F1813" s="12">
        <f>YEAR(SalesDataTable[[#This Row],[Order Date]])</f>
        <v>2026</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05">
      <c r="A1814" s="2">
        <v>2108</v>
      </c>
      <c r="B1814" s="3">
        <v>46268</v>
      </c>
      <c r="C1814" s="12" t="str">
        <f>"Q"&amp; ROUNDUP(MONTH(SalesDataTable[[#This Row],[Order Date]])/3,0)</f>
        <v>Q3</v>
      </c>
      <c r="D1814" s="3" t="str">
        <f>TEXT(SalesDataTable[[#This Row],[Order Date]],"MMM")</f>
        <v>Sep</v>
      </c>
      <c r="E1814" s="15">
        <f>MONTH(SalesDataTable[[#This Row],[Order Date]])</f>
        <v>9</v>
      </c>
      <c r="F1814" s="12">
        <f>YEAR(SalesDataTable[[#This Row],[Order Date]])</f>
        <v>2026</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05">
      <c r="A1815" s="2">
        <v>2340</v>
      </c>
      <c r="B1815" s="3">
        <v>46268</v>
      </c>
      <c r="C1815" s="12" t="str">
        <f>"Q"&amp; ROUNDUP(MONTH(SalesDataTable[[#This Row],[Order Date]])/3,0)</f>
        <v>Q3</v>
      </c>
      <c r="D1815" s="3" t="str">
        <f>TEXT(SalesDataTable[[#This Row],[Order Date]],"MMM")</f>
        <v>Sep</v>
      </c>
      <c r="E1815" s="15">
        <f>MONTH(SalesDataTable[[#This Row],[Order Date]])</f>
        <v>9</v>
      </c>
      <c r="F1815" s="12">
        <f>YEAR(SalesDataTable[[#This Row],[Order Date]])</f>
        <v>2026</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05">
      <c r="A1816" s="2">
        <v>3078</v>
      </c>
      <c r="B1816" s="3">
        <v>46268</v>
      </c>
      <c r="C1816" s="12" t="str">
        <f>"Q"&amp; ROUNDUP(MONTH(SalesDataTable[[#This Row],[Order Date]])/3,0)</f>
        <v>Q3</v>
      </c>
      <c r="D1816" s="3" t="str">
        <f>TEXT(SalesDataTable[[#This Row],[Order Date]],"MMM")</f>
        <v>Sep</v>
      </c>
      <c r="E1816" s="15">
        <f>MONTH(SalesDataTable[[#This Row],[Order Date]])</f>
        <v>9</v>
      </c>
      <c r="F1816" s="12">
        <f>YEAR(SalesDataTable[[#This Row],[Order Date]])</f>
        <v>2026</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05">
      <c r="A1817" s="2">
        <v>3575</v>
      </c>
      <c r="B1817" s="3">
        <v>46268</v>
      </c>
      <c r="C1817" s="12" t="str">
        <f>"Q"&amp; ROUNDUP(MONTH(SalesDataTable[[#This Row],[Order Date]])/3,0)</f>
        <v>Q3</v>
      </c>
      <c r="D1817" s="3" t="str">
        <f>TEXT(SalesDataTable[[#This Row],[Order Date]],"MMM")</f>
        <v>Sep</v>
      </c>
      <c r="E1817" s="15">
        <f>MONTH(SalesDataTable[[#This Row],[Order Date]])</f>
        <v>9</v>
      </c>
      <c r="F1817" s="12">
        <f>YEAR(SalesDataTable[[#This Row],[Order Date]])</f>
        <v>2026</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05">
      <c r="A1818" s="2">
        <v>3700</v>
      </c>
      <c r="B1818" s="3">
        <v>46268</v>
      </c>
      <c r="C1818" s="12" t="str">
        <f>"Q"&amp; ROUNDUP(MONTH(SalesDataTable[[#This Row],[Order Date]])/3,0)</f>
        <v>Q3</v>
      </c>
      <c r="D1818" s="3" t="str">
        <f>TEXT(SalesDataTable[[#This Row],[Order Date]],"MMM")</f>
        <v>Sep</v>
      </c>
      <c r="E1818" s="15">
        <f>MONTH(SalesDataTable[[#This Row],[Order Date]])</f>
        <v>9</v>
      </c>
      <c r="F1818" s="12">
        <f>YEAR(SalesDataTable[[#This Row],[Order Date]])</f>
        <v>2026</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05">
      <c r="A1819" s="2">
        <v>3762</v>
      </c>
      <c r="B1819" s="3">
        <v>46268</v>
      </c>
      <c r="C1819" s="12" t="str">
        <f>"Q"&amp; ROUNDUP(MONTH(SalesDataTable[[#This Row],[Order Date]])/3,0)</f>
        <v>Q3</v>
      </c>
      <c r="D1819" s="3" t="str">
        <f>TEXT(SalesDataTable[[#This Row],[Order Date]],"MMM")</f>
        <v>Sep</v>
      </c>
      <c r="E1819" s="15">
        <f>MONTH(SalesDataTable[[#This Row],[Order Date]])</f>
        <v>9</v>
      </c>
      <c r="F1819" s="12">
        <f>YEAR(SalesDataTable[[#This Row],[Order Date]])</f>
        <v>2026</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05">
      <c r="A1820" s="2">
        <v>2790</v>
      </c>
      <c r="B1820" s="3">
        <v>46269</v>
      </c>
      <c r="C1820" s="12" t="str">
        <f>"Q"&amp; ROUNDUP(MONTH(SalesDataTable[[#This Row],[Order Date]])/3,0)</f>
        <v>Q3</v>
      </c>
      <c r="D1820" s="3" t="str">
        <f>TEXT(SalesDataTable[[#This Row],[Order Date]],"MMM")</f>
        <v>Sep</v>
      </c>
      <c r="E1820" s="15">
        <f>MONTH(SalesDataTable[[#This Row],[Order Date]])</f>
        <v>9</v>
      </c>
      <c r="F1820" s="12">
        <f>YEAR(SalesDataTable[[#This Row],[Order Date]])</f>
        <v>2026</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05">
      <c r="A1821" s="2">
        <v>4149</v>
      </c>
      <c r="B1821" s="3">
        <v>46269</v>
      </c>
      <c r="C1821" s="12" t="str">
        <f>"Q"&amp; ROUNDUP(MONTH(SalesDataTable[[#This Row],[Order Date]])/3,0)</f>
        <v>Q3</v>
      </c>
      <c r="D1821" s="3" t="str">
        <f>TEXT(SalesDataTable[[#This Row],[Order Date]],"MMM")</f>
        <v>Sep</v>
      </c>
      <c r="E1821" s="15">
        <f>MONTH(SalesDataTable[[#This Row],[Order Date]])</f>
        <v>9</v>
      </c>
      <c r="F1821" s="12">
        <f>YEAR(SalesDataTable[[#This Row],[Order Date]])</f>
        <v>2026</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05">
      <c r="A1822" s="2">
        <v>1955</v>
      </c>
      <c r="B1822" s="3">
        <v>46270</v>
      </c>
      <c r="C1822" s="12" t="str">
        <f>"Q"&amp; ROUNDUP(MONTH(SalesDataTable[[#This Row],[Order Date]])/3,0)</f>
        <v>Q3</v>
      </c>
      <c r="D1822" s="3" t="str">
        <f>TEXT(SalesDataTable[[#This Row],[Order Date]],"MMM")</f>
        <v>Sep</v>
      </c>
      <c r="E1822" s="15">
        <f>MONTH(SalesDataTable[[#This Row],[Order Date]])</f>
        <v>9</v>
      </c>
      <c r="F1822" s="12">
        <f>YEAR(SalesDataTable[[#This Row],[Order Date]])</f>
        <v>2026</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05">
      <c r="A1823" s="2">
        <v>2077</v>
      </c>
      <c r="B1823" s="3">
        <v>46270</v>
      </c>
      <c r="C1823" s="12" t="str">
        <f>"Q"&amp; ROUNDUP(MONTH(SalesDataTable[[#This Row],[Order Date]])/3,0)</f>
        <v>Q3</v>
      </c>
      <c r="D1823" s="3" t="str">
        <f>TEXT(SalesDataTable[[#This Row],[Order Date]],"MMM")</f>
        <v>Sep</v>
      </c>
      <c r="E1823" s="15">
        <f>MONTH(SalesDataTable[[#This Row],[Order Date]])</f>
        <v>9</v>
      </c>
      <c r="F1823" s="12">
        <f>YEAR(SalesDataTable[[#This Row],[Order Date]])</f>
        <v>2026</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05">
      <c r="A1824" s="2">
        <v>2879</v>
      </c>
      <c r="B1824" s="3">
        <v>46270</v>
      </c>
      <c r="C1824" s="12" t="str">
        <f>"Q"&amp; ROUNDUP(MONTH(SalesDataTable[[#This Row],[Order Date]])/3,0)</f>
        <v>Q3</v>
      </c>
      <c r="D1824" s="3" t="str">
        <f>TEXT(SalesDataTable[[#This Row],[Order Date]],"MMM")</f>
        <v>Sep</v>
      </c>
      <c r="E1824" s="15">
        <f>MONTH(SalesDataTable[[#This Row],[Order Date]])</f>
        <v>9</v>
      </c>
      <c r="F1824" s="12">
        <f>YEAR(SalesDataTable[[#This Row],[Order Date]])</f>
        <v>2026</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05">
      <c r="A1825" s="2">
        <v>3353</v>
      </c>
      <c r="B1825" s="3">
        <v>46270</v>
      </c>
      <c r="C1825" s="12" t="str">
        <f>"Q"&amp; ROUNDUP(MONTH(SalesDataTable[[#This Row],[Order Date]])/3,0)</f>
        <v>Q3</v>
      </c>
      <c r="D1825" s="3" t="str">
        <f>TEXT(SalesDataTable[[#This Row],[Order Date]],"MMM")</f>
        <v>Sep</v>
      </c>
      <c r="E1825" s="15">
        <f>MONTH(SalesDataTable[[#This Row],[Order Date]])</f>
        <v>9</v>
      </c>
      <c r="F1825" s="12">
        <f>YEAR(SalesDataTable[[#This Row],[Order Date]])</f>
        <v>2026</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05">
      <c r="A1826" s="2">
        <v>3514</v>
      </c>
      <c r="B1826" s="3">
        <v>46270</v>
      </c>
      <c r="C1826" s="12" t="str">
        <f>"Q"&amp; ROUNDUP(MONTH(SalesDataTable[[#This Row],[Order Date]])/3,0)</f>
        <v>Q3</v>
      </c>
      <c r="D1826" s="3" t="str">
        <f>TEXT(SalesDataTable[[#This Row],[Order Date]],"MMM")</f>
        <v>Sep</v>
      </c>
      <c r="E1826" s="15">
        <f>MONTH(SalesDataTable[[#This Row],[Order Date]])</f>
        <v>9</v>
      </c>
      <c r="F1826" s="12">
        <f>YEAR(SalesDataTable[[#This Row],[Order Date]])</f>
        <v>2026</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05">
      <c r="A1827" s="2">
        <v>3964</v>
      </c>
      <c r="B1827" s="3">
        <v>46270</v>
      </c>
      <c r="C1827" s="12" t="str">
        <f>"Q"&amp; ROUNDUP(MONTH(SalesDataTable[[#This Row],[Order Date]])/3,0)</f>
        <v>Q3</v>
      </c>
      <c r="D1827" s="3" t="str">
        <f>TEXT(SalesDataTable[[#This Row],[Order Date]],"MMM")</f>
        <v>Sep</v>
      </c>
      <c r="E1827" s="15">
        <f>MONTH(SalesDataTable[[#This Row],[Order Date]])</f>
        <v>9</v>
      </c>
      <c r="F1827" s="12">
        <f>YEAR(SalesDataTable[[#This Row],[Order Date]])</f>
        <v>2026</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05">
      <c r="A1828" s="2">
        <v>4599</v>
      </c>
      <c r="B1828" s="3">
        <v>46270</v>
      </c>
      <c r="C1828" s="12" t="str">
        <f>"Q"&amp; ROUNDUP(MONTH(SalesDataTable[[#This Row],[Order Date]])/3,0)</f>
        <v>Q3</v>
      </c>
      <c r="D1828" s="3" t="str">
        <f>TEXT(SalesDataTable[[#This Row],[Order Date]],"MMM")</f>
        <v>Sep</v>
      </c>
      <c r="E1828" s="15">
        <f>MONTH(SalesDataTable[[#This Row],[Order Date]])</f>
        <v>9</v>
      </c>
      <c r="F1828" s="12">
        <f>YEAR(SalesDataTable[[#This Row],[Order Date]])</f>
        <v>2026</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05">
      <c r="A1829" s="2">
        <v>5030</v>
      </c>
      <c r="B1829" s="3">
        <v>46270</v>
      </c>
      <c r="C1829" s="12" t="str">
        <f>"Q"&amp; ROUNDUP(MONTH(SalesDataTable[[#This Row],[Order Date]])/3,0)</f>
        <v>Q3</v>
      </c>
      <c r="D1829" s="3" t="str">
        <f>TEXT(SalesDataTable[[#This Row],[Order Date]],"MMM")</f>
        <v>Sep</v>
      </c>
      <c r="E1829" s="15">
        <f>MONTH(SalesDataTable[[#This Row],[Order Date]])</f>
        <v>9</v>
      </c>
      <c r="F1829" s="12">
        <f>YEAR(SalesDataTable[[#This Row],[Order Date]])</f>
        <v>2026</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05">
      <c r="A1830" s="2">
        <v>1593</v>
      </c>
      <c r="B1830" s="3">
        <v>46271</v>
      </c>
      <c r="C1830" s="12" t="str">
        <f>"Q"&amp; ROUNDUP(MONTH(SalesDataTable[[#This Row],[Order Date]])/3,0)</f>
        <v>Q3</v>
      </c>
      <c r="D1830" s="3" t="str">
        <f>TEXT(SalesDataTable[[#This Row],[Order Date]],"MMM")</f>
        <v>Sep</v>
      </c>
      <c r="E1830" s="15">
        <f>MONTH(SalesDataTable[[#This Row],[Order Date]])</f>
        <v>9</v>
      </c>
      <c r="F1830" s="12">
        <f>YEAR(SalesDataTable[[#This Row],[Order Date]])</f>
        <v>2026</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05">
      <c r="A1831" s="2">
        <v>1818</v>
      </c>
      <c r="B1831" s="3">
        <v>46271</v>
      </c>
      <c r="C1831" s="12" t="str">
        <f>"Q"&amp; ROUNDUP(MONTH(SalesDataTable[[#This Row],[Order Date]])/3,0)</f>
        <v>Q3</v>
      </c>
      <c r="D1831" s="3" t="str">
        <f>TEXT(SalesDataTable[[#This Row],[Order Date]],"MMM")</f>
        <v>Sep</v>
      </c>
      <c r="E1831" s="15">
        <f>MONTH(SalesDataTable[[#This Row],[Order Date]])</f>
        <v>9</v>
      </c>
      <c r="F1831" s="12">
        <f>YEAR(SalesDataTable[[#This Row],[Order Date]])</f>
        <v>2026</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05">
      <c r="A1832" s="2">
        <v>2370</v>
      </c>
      <c r="B1832" s="3">
        <v>46271</v>
      </c>
      <c r="C1832" s="12" t="str">
        <f>"Q"&amp; ROUNDUP(MONTH(SalesDataTable[[#This Row],[Order Date]])/3,0)</f>
        <v>Q3</v>
      </c>
      <c r="D1832" s="3" t="str">
        <f>TEXT(SalesDataTable[[#This Row],[Order Date]],"MMM")</f>
        <v>Sep</v>
      </c>
      <c r="E1832" s="15">
        <f>MONTH(SalesDataTable[[#This Row],[Order Date]])</f>
        <v>9</v>
      </c>
      <c r="F1832" s="12">
        <f>YEAR(SalesDataTable[[#This Row],[Order Date]])</f>
        <v>2026</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05">
      <c r="A1833" s="2">
        <v>2726</v>
      </c>
      <c r="B1833" s="3">
        <v>46271</v>
      </c>
      <c r="C1833" s="12" t="str">
        <f>"Q"&amp; ROUNDUP(MONTH(SalesDataTable[[#This Row],[Order Date]])/3,0)</f>
        <v>Q3</v>
      </c>
      <c r="D1833" s="3" t="str">
        <f>TEXT(SalesDataTable[[#This Row],[Order Date]],"MMM")</f>
        <v>Sep</v>
      </c>
      <c r="E1833" s="15">
        <f>MONTH(SalesDataTable[[#This Row],[Order Date]])</f>
        <v>9</v>
      </c>
      <c r="F1833" s="12">
        <f>YEAR(SalesDataTable[[#This Row],[Order Date]])</f>
        <v>2026</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05">
      <c r="A1834" s="2">
        <v>2755</v>
      </c>
      <c r="B1834" s="3">
        <v>46271</v>
      </c>
      <c r="C1834" s="12" t="str">
        <f>"Q"&amp; ROUNDUP(MONTH(SalesDataTable[[#This Row],[Order Date]])/3,0)</f>
        <v>Q3</v>
      </c>
      <c r="D1834" s="3" t="str">
        <f>TEXT(SalesDataTable[[#This Row],[Order Date]],"MMM")</f>
        <v>Sep</v>
      </c>
      <c r="E1834" s="15">
        <f>MONTH(SalesDataTable[[#This Row],[Order Date]])</f>
        <v>9</v>
      </c>
      <c r="F1834" s="12">
        <f>YEAR(SalesDataTable[[#This Row],[Order Date]])</f>
        <v>2026</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05">
      <c r="A1835" s="2">
        <v>3187</v>
      </c>
      <c r="B1835" s="3">
        <v>46271</v>
      </c>
      <c r="C1835" s="12" t="str">
        <f>"Q"&amp; ROUNDUP(MONTH(SalesDataTable[[#This Row],[Order Date]])/3,0)</f>
        <v>Q3</v>
      </c>
      <c r="D1835" s="3" t="str">
        <f>TEXT(SalesDataTable[[#This Row],[Order Date]],"MMM")</f>
        <v>Sep</v>
      </c>
      <c r="E1835" s="15">
        <f>MONTH(SalesDataTable[[#This Row],[Order Date]])</f>
        <v>9</v>
      </c>
      <c r="F1835" s="12">
        <f>YEAR(SalesDataTable[[#This Row],[Order Date]])</f>
        <v>2026</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05">
      <c r="A1836" s="2">
        <v>3471</v>
      </c>
      <c r="B1836" s="3">
        <v>46271</v>
      </c>
      <c r="C1836" s="12" t="str">
        <f>"Q"&amp; ROUNDUP(MONTH(SalesDataTable[[#This Row],[Order Date]])/3,0)</f>
        <v>Q3</v>
      </c>
      <c r="D1836" s="3" t="str">
        <f>TEXT(SalesDataTable[[#This Row],[Order Date]],"MMM")</f>
        <v>Sep</v>
      </c>
      <c r="E1836" s="15">
        <f>MONTH(SalesDataTable[[#This Row],[Order Date]])</f>
        <v>9</v>
      </c>
      <c r="F1836" s="12">
        <f>YEAR(SalesDataTable[[#This Row],[Order Date]])</f>
        <v>2026</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05">
      <c r="A1837" s="2">
        <v>3529</v>
      </c>
      <c r="B1837" s="3">
        <v>46271</v>
      </c>
      <c r="C1837" s="12" t="str">
        <f>"Q"&amp; ROUNDUP(MONTH(SalesDataTable[[#This Row],[Order Date]])/3,0)</f>
        <v>Q3</v>
      </c>
      <c r="D1837" s="3" t="str">
        <f>TEXT(SalesDataTable[[#This Row],[Order Date]],"MMM")</f>
        <v>Sep</v>
      </c>
      <c r="E1837" s="15">
        <f>MONTH(SalesDataTable[[#This Row],[Order Date]])</f>
        <v>9</v>
      </c>
      <c r="F1837" s="12">
        <f>YEAR(SalesDataTable[[#This Row],[Order Date]])</f>
        <v>2026</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05">
      <c r="A1838" s="2">
        <v>3549</v>
      </c>
      <c r="B1838" s="3">
        <v>46271</v>
      </c>
      <c r="C1838" s="12" t="str">
        <f>"Q"&amp; ROUNDUP(MONTH(SalesDataTable[[#This Row],[Order Date]])/3,0)</f>
        <v>Q3</v>
      </c>
      <c r="D1838" s="3" t="str">
        <f>TEXT(SalesDataTable[[#This Row],[Order Date]],"MMM")</f>
        <v>Sep</v>
      </c>
      <c r="E1838" s="15">
        <f>MONTH(SalesDataTable[[#This Row],[Order Date]])</f>
        <v>9</v>
      </c>
      <c r="F1838" s="12">
        <f>YEAR(SalesDataTable[[#This Row],[Order Date]])</f>
        <v>2026</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05">
      <c r="A1839" s="2">
        <v>4003</v>
      </c>
      <c r="B1839" s="3">
        <v>46271</v>
      </c>
      <c r="C1839" s="12" t="str">
        <f>"Q"&amp; ROUNDUP(MONTH(SalesDataTable[[#This Row],[Order Date]])/3,0)</f>
        <v>Q3</v>
      </c>
      <c r="D1839" s="3" t="str">
        <f>TEXT(SalesDataTable[[#This Row],[Order Date]],"MMM")</f>
        <v>Sep</v>
      </c>
      <c r="E1839" s="15">
        <f>MONTH(SalesDataTable[[#This Row],[Order Date]])</f>
        <v>9</v>
      </c>
      <c r="F1839" s="12">
        <f>YEAR(SalesDataTable[[#This Row],[Order Date]])</f>
        <v>2026</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05">
      <c r="A1840" s="2">
        <v>4613</v>
      </c>
      <c r="B1840" s="3">
        <v>46271</v>
      </c>
      <c r="C1840" s="12" t="str">
        <f>"Q"&amp; ROUNDUP(MONTH(SalesDataTable[[#This Row],[Order Date]])/3,0)</f>
        <v>Q3</v>
      </c>
      <c r="D1840" s="3" t="str">
        <f>TEXT(SalesDataTable[[#This Row],[Order Date]],"MMM")</f>
        <v>Sep</v>
      </c>
      <c r="E1840" s="15">
        <f>MONTH(SalesDataTable[[#This Row],[Order Date]])</f>
        <v>9</v>
      </c>
      <c r="F1840" s="12">
        <f>YEAR(SalesDataTable[[#This Row],[Order Date]])</f>
        <v>2026</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05">
      <c r="A1841" s="2">
        <v>75</v>
      </c>
      <c r="B1841" s="3">
        <v>46272</v>
      </c>
      <c r="C1841" s="12" t="str">
        <f>"Q"&amp; ROUNDUP(MONTH(SalesDataTable[[#This Row],[Order Date]])/3,0)</f>
        <v>Q3</v>
      </c>
      <c r="D1841" s="3" t="str">
        <f>TEXT(SalesDataTable[[#This Row],[Order Date]],"MMM")</f>
        <v>Sep</v>
      </c>
      <c r="E1841" s="15">
        <f>MONTH(SalesDataTable[[#This Row],[Order Date]])</f>
        <v>9</v>
      </c>
      <c r="F1841" s="12">
        <f>YEAR(SalesDataTable[[#This Row],[Order Date]])</f>
        <v>2026</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05">
      <c r="A1842" s="2">
        <v>601</v>
      </c>
      <c r="B1842" s="3">
        <v>46272</v>
      </c>
      <c r="C1842" s="12" t="str">
        <f>"Q"&amp; ROUNDUP(MONTH(SalesDataTable[[#This Row],[Order Date]])/3,0)</f>
        <v>Q3</v>
      </c>
      <c r="D1842" s="3" t="str">
        <f>TEXT(SalesDataTable[[#This Row],[Order Date]],"MMM")</f>
        <v>Sep</v>
      </c>
      <c r="E1842" s="15">
        <f>MONTH(SalesDataTable[[#This Row],[Order Date]])</f>
        <v>9</v>
      </c>
      <c r="F1842" s="12">
        <f>YEAR(SalesDataTable[[#This Row],[Order Date]])</f>
        <v>2026</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05">
      <c r="A1843" s="2">
        <v>1617</v>
      </c>
      <c r="B1843" s="3">
        <v>46272</v>
      </c>
      <c r="C1843" s="12" t="str">
        <f>"Q"&amp; ROUNDUP(MONTH(SalesDataTable[[#This Row],[Order Date]])/3,0)</f>
        <v>Q3</v>
      </c>
      <c r="D1843" s="3" t="str">
        <f>TEXT(SalesDataTable[[#This Row],[Order Date]],"MMM")</f>
        <v>Sep</v>
      </c>
      <c r="E1843" s="15">
        <f>MONTH(SalesDataTable[[#This Row],[Order Date]])</f>
        <v>9</v>
      </c>
      <c r="F1843" s="12">
        <f>YEAR(SalesDataTable[[#This Row],[Order Date]])</f>
        <v>2026</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05">
      <c r="A1844" s="2">
        <v>2305</v>
      </c>
      <c r="B1844" s="3">
        <v>46272</v>
      </c>
      <c r="C1844" s="12" t="str">
        <f>"Q"&amp; ROUNDUP(MONTH(SalesDataTable[[#This Row],[Order Date]])/3,0)</f>
        <v>Q3</v>
      </c>
      <c r="D1844" s="3" t="str">
        <f>TEXT(SalesDataTable[[#This Row],[Order Date]],"MMM")</f>
        <v>Sep</v>
      </c>
      <c r="E1844" s="15">
        <f>MONTH(SalesDataTable[[#This Row],[Order Date]])</f>
        <v>9</v>
      </c>
      <c r="F1844" s="12">
        <f>YEAR(SalesDataTable[[#This Row],[Order Date]])</f>
        <v>2026</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05">
      <c r="A1845" s="2">
        <v>2344</v>
      </c>
      <c r="B1845" s="3">
        <v>46272</v>
      </c>
      <c r="C1845" s="12" t="str">
        <f>"Q"&amp; ROUNDUP(MONTH(SalesDataTable[[#This Row],[Order Date]])/3,0)</f>
        <v>Q3</v>
      </c>
      <c r="D1845" s="3" t="str">
        <f>TEXT(SalesDataTable[[#This Row],[Order Date]],"MMM")</f>
        <v>Sep</v>
      </c>
      <c r="E1845" s="15">
        <f>MONTH(SalesDataTable[[#This Row],[Order Date]])</f>
        <v>9</v>
      </c>
      <c r="F1845" s="12">
        <f>YEAR(SalesDataTable[[#This Row],[Order Date]])</f>
        <v>2026</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05">
      <c r="A1846" s="2">
        <v>2601</v>
      </c>
      <c r="B1846" s="3">
        <v>46272</v>
      </c>
      <c r="C1846" s="12" t="str">
        <f>"Q"&amp; ROUNDUP(MONTH(SalesDataTable[[#This Row],[Order Date]])/3,0)</f>
        <v>Q3</v>
      </c>
      <c r="D1846" s="3" t="str">
        <f>TEXT(SalesDataTable[[#This Row],[Order Date]],"MMM")</f>
        <v>Sep</v>
      </c>
      <c r="E1846" s="15">
        <f>MONTH(SalesDataTable[[#This Row],[Order Date]])</f>
        <v>9</v>
      </c>
      <c r="F1846" s="12">
        <f>YEAR(SalesDataTable[[#This Row],[Order Date]])</f>
        <v>2026</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05">
      <c r="A1847" s="2">
        <v>2831</v>
      </c>
      <c r="B1847" s="3">
        <v>46272</v>
      </c>
      <c r="C1847" s="12" t="str">
        <f>"Q"&amp; ROUNDUP(MONTH(SalesDataTable[[#This Row],[Order Date]])/3,0)</f>
        <v>Q3</v>
      </c>
      <c r="D1847" s="3" t="str">
        <f>TEXT(SalesDataTable[[#This Row],[Order Date]],"MMM")</f>
        <v>Sep</v>
      </c>
      <c r="E1847" s="15">
        <f>MONTH(SalesDataTable[[#This Row],[Order Date]])</f>
        <v>9</v>
      </c>
      <c r="F1847" s="12">
        <f>YEAR(SalesDataTable[[#This Row],[Order Date]])</f>
        <v>2026</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05">
      <c r="A1848" s="2">
        <v>2845</v>
      </c>
      <c r="B1848" s="3">
        <v>46272</v>
      </c>
      <c r="C1848" s="12" t="str">
        <f>"Q"&amp; ROUNDUP(MONTH(SalesDataTable[[#This Row],[Order Date]])/3,0)</f>
        <v>Q3</v>
      </c>
      <c r="D1848" s="3" t="str">
        <f>TEXT(SalesDataTable[[#This Row],[Order Date]],"MMM")</f>
        <v>Sep</v>
      </c>
      <c r="E1848" s="15">
        <f>MONTH(SalesDataTable[[#This Row],[Order Date]])</f>
        <v>9</v>
      </c>
      <c r="F1848" s="12">
        <f>YEAR(SalesDataTable[[#This Row],[Order Date]])</f>
        <v>2026</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05">
      <c r="A1849" s="2">
        <v>3679</v>
      </c>
      <c r="B1849" s="3">
        <v>46272</v>
      </c>
      <c r="C1849" s="12" t="str">
        <f>"Q"&amp; ROUNDUP(MONTH(SalesDataTable[[#This Row],[Order Date]])/3,0)</f>
        <v>Q3</v>
      </c>
      <c r="D1849" s="3" t="str">
        <f>TEXT(SalesDataTable[[#This Row],[Order Date]],"MMM")</f>
        <v>Sep</v>
      </c>
      <c r="E1849" s="15">
        <f>MONTH(SalesDataTable[[#This Row],[Order Date]])</f>
        <v>9</v>
      </c>
      <c r="F1849" s="12">
        <f>YEAR(SalesDataTable[[#This Row],[Order Date]])</f>
        <v>2026</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05">
      <c r="A1850" s="2">
        <v>3828</v>
      </c>
      <c r="B1850" s="3">
        <v>46272</v>
      </c>
      <c r="C1850" s="12" t="str">
        <f>"Q"&amp; ROUNDUP(MONTH(SalesDataTable[[#This Row],[Order Date]])/3,0)</f>
        <v>Q3</v>
      </c>
      <c r="D1850" s="3" t="str">
        <f>TEXT(SalesDataTable[[#This Row],[Order Date]],"MMM")</f>
        <v>Sep</v>
      </c>
      <c r="E1850" s="15">
        <f>MONTH(SalesDataTable[[#This Row],[Order Date]])</f>
        <v>9</v>
      </c>
      <c r="F1850" s="12">
        <f>YEAR(SalesDataTable[[#This Row],[Order Date]])</f>
        <v>2026</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05">
      <c r="A1851" s="2">
        <v>4226</v>
      </c>
      <c r="B1851" s="3">
        <v>46272</v>
      </c>
      <c r="C1851" s="12" t="str">
        <f>"Q"&amp; ROUNDUP(MONTH(SalesDataTable[[#This Row],[Order Date]])/3,0)</f>
        <v>Q3</v>
      </c>
      <c r="D1851" s="3" t="str">
        <f>TEXT(SalesDataTable[[#This Row],[Order Date]],"MMM")</f>
        <v>Sep</v>
      </c>
      <c r="E1851" s="15">
        <f>MONTH(SalesDataTable[[#This Row],[Order Date]])</f>
        <v>9</v>
      </c>
      <c r="F1851" s="12">
        <f>YEAR(SalesDataTable[[#This Row],[Order Date]])</f>
        <v>2026</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05">
      <c r="A1852" s="2">
        <v>58</v>
      </c>
      <c r="B1852" s="3">
        <v>46273</v>
      </c>
      <c r="C1852" s="12" t="str">
        <f>"Q"&amp; ROUNDUP(MONTH(SalesDataTable[[#This Row],[Order Date]])/3,0)</f>
        <v>Q3</v>
      </c>
      <c r="D1852" s="3" t="str">
        <f>TEXT(SalesDataTable[[#This Row],[Order Date]],"MMM")</f>
        <v>Sep</v>
      </c>
      <c r="E1852" s="15">
        <f>MONTH(SalesDataTable[[#This Row],[Order Date]])</f>
        <v>9</v>
      </c>
      <c r="F1852" s="12">
        <f>YEAR(SalesDataTable[[#This Row],[Order Date]])</f>
        <v>2026</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05">
      <c r="A1853" s="2">
        <v>1224</v>
      </c>
      <c r="B1853" s="3">
        <v>46273</v>
      </c>
      <c r="C1853" s="12" t="str">
        <f>"Q"&amp; ROUNDUP(MONTH(SalesDataTable[[#This Row],[Order Date]])/3,0)</f>
        <v>Q3</v>
      </c>
      <c r="D1853" s="3" t="str">
        <f>TEXT(SalesDataTable[[#This Row],[Order Date]],"MMM")</f>
        <v>Sep</v>
      </c>
      <c r="E1853" s="15">
        <f>MONTH(SalesDataTable[[#This Row],[Order Date]])</f>
        <v>9</v>
      </c>
      <c r="F1853" s="12">
        <f>YEAR(SalesDataTable[[#This Row],[Order Date]])</f>
        <v>2026</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05">
      <c r="A1854" s="2">
        <v>4345</v>
      </c>
      <c r="B1854" s="3">
        <v>46273</v>
      </c>
      <c r="C1854" s="12" t="str">
        <f>"Q"&amp; ROUNDUP(MONTH(SalesDataTable[[#This Row],[Order Date]])/3,0)</f>
        <v>Q3</v>
      </c>
      <c r="D1854" s="3" t="str">
        <f>TEXT(SalesDataTable[[#This Row],[Order Date]],"MMM")</f>
        <v>Sep</v>
      </c>
      <c r="E1854" s="15">
        <f>MONTH(SalesDataTable[[#This Row],[Order Date]])</f>
        <v>9</v>
      </c>
      <c r="F1854" s="12">
        <f>YEAR(SalesDataTable[[#This Row],[Order Date]])</f>
        <v>2026</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05">
      <c r="A1855" s="2">
        <v>1069</v>
      </c>
      <c r="B1855" s="3">
        <v>46274</v>
      </c>
      <c r="C1855" s="12" t="str">
        <f>"Q"&amp; ROUNDUP(MONTH(SalesDataTable[[#This Row],[Order Date]])/3,0)</f>
        <v>Q3</v>
      </c>
      <c r="D1855" s="3" t="str">
        <f>TEXT(SalesDataTable[[#This Row],[Order Date]],"MMM")</f>
        <v>Sep</v>
      </c>
      <c r="E1855" s="15">
        <f>MONTH(SalesDataTable[[#This Row],[Order Date]])</f>
        <v>9</v>
      </c>
      <c r="F1855" s="12">
        <f>YEAR(SalesDataTable[[#This Row],[Order Date]])</f>
        <v>2026</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05">
      <c r="A1856" s="2">
        <v>1489</v>
      </c>
      <c r="B1856" s="3">
        <v>46274</v>
      </c>
      <c r="C1856" s="12" t="str">
        <f>"Q"&amp; ROUNDUP(MONTH(SalesDataTable[[#This Row],[Order Date]])/3,0)</f>
        <v>Q3</v>
      </c>
      <c r="D1856" s="3" t="str">
        <f>TEXT(SalesDataTable[[#This Row],[Order Date]],"MMM")</f>
        <v>Sep</v>
      </c>
      <c r="E1856" s="15">
        <f>MONTH(SalesDataTable[[#This Row],[Order Date]])</f>
        <v>9</v>
      </c>
      <c r="F1856" s="12">
        <f>YEAR(SalesDataTable[[#This Row],[Order Date]])</f>
        <v>2026</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05">
      <c r="A1857" s="2">
        <v>2045</v>
      </c>
      <c r="B1857" s="3">
        <v>46274</v>
      </c>
      <c r="C1857" s="12" t="str">
        <f>"Q"&amp; ROUNDUP(MONTH(SalesDataTable[[#This Row],[Order Date]])/3,0)</f>
        <v>Q3</v>
      </c>
      <c r="D1857" s="3" t="str">
        <f>TEXT(SalesDataTable[[#This Row],[Order Date]],"MMM")</f>
        <v>Sep</v>
      </c>
      <c r="E1857" s="15">
        <f>MONTH(SalesDataTable[[#This Row],[Order Date]])</f>
        <v>9</v>
      </c>
      <c r="F1857" s="12">
        <f>YEAR(SalesDataTable[[#This Row],[Order Date]])</f>
        <v>2026</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05">
      <c r="A1858" s="2">
        <v>2610</v>
      </c>
      <c r="B1858" s="3">
        <v>46274</v>
      </c>
      <c r="C1858" s="12" t="str">
        <f>"Q"&amp; ROUNDUP(MONTH(SalesDataTable[[#This Row],[Order Date]])/3,0)</f>
        <v>Q3</v>
      </c>
      <c r="D1858" s="3" t="str">
        <f>TEXT(SalesDataTable[[#This Row],[Order Date]],"MMM")</f>
        <v>Sep</v>
      </c>
      <c r="E1858" s="15">
        <f>MONTH(SalesDataTable[[#This Row],[Order Date]])</f>
        <v>9</v>
      </c>
      <c r="F1858" s="12">
        <f>YEAR(SalesDataTable[[#This Row],[Order Date]])</f>
        <v>2026</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05">
      <c r="A1859" s="2">
        <v>4210</v>
      </c>
      <c r="B1859" s="3">
        <v>46274</v>
      </c>
      <c r="C1859" s="12" t="str">
        <f>"Q"&amp; ROUNDUP(MONTH(SalesDataTable[[#This Row],[Order Date]])/3,0)</f>
        <v>Q3</v>
      </c>
      <c r="D1859" s="3" t="str">
        <f>TEXT(SalesDataTable[[#This Row],[Order Date]],"MMM")</f>
        <v>Sep</v>
      </c>
      <c r="E1859" s="15">
        <f>MONTH(SalesDataTable[[#This Row],[Order Date]])</f>
        <v>9</v>
      </c>
      <c r="F1859" s="12">
        <f>YEAR(SalesDataTable[[#This Row],[Order Date]])</f>
        <v>2026</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05">
      <c r="A1860" s="2">
        <v>4584</v>
      </c>
      <c r="B1860" s="3">
        <v>46274</v>
      </c>
      <c r="C1860" s="12" t="str">
        <f>"Q"&amp; ROUNDUP(MONTH(SalesDataTable[[#This Row],[Order Date]])/3,0)</f>
        <v>Q3</v>
      </c>
      <c r="D1860" s="3" t="str">
        <f>TEXT(SalesDataTable[[#This Row],[Order Date]],"MMM")</f>
        <v>Sep</v>
      </c>
      <c r="E1860" s="15">
        <f>MONTH(SalesDataTable[[#This Row],[Order Date]])</f>
        <v>9</v>
      </c>
      <c r="F1860" s="12">
        <f>YEAR(SalesDataTable[[#This Row],[Order Date]])</f>
        <v>2026</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05">
      <c r="A1861" s="2">
        <v>44</v>
      </c>
      <c r="B1861" s="3">
        <v>46275</v>
      </c>
      <c r="C1861" s="12" t="str">
        <f>"Q"&amp; ROUNDUP(MONTH(SalesDataTable[[#This Row],[Order Date]])/3,0)</f>
        <v>Q3</v>
      </c>
      <c r="D1861" s="3" t="str">
        <f>TEXT(SalesDataTable[[#This Row],[Order Date]],"MMM")</f>
        <v>Sep</v>
      </c>
      <c r="E1861" s="15">
        <f>MONTH(SalesDataTable[[#This Row],[Order Date]])</f>
        <v>9</v>
      </c>
      <c r="F1861" s="12">
        <f>YEAR(SalesDataTable[[#This Row],[Order Date]])</f>
        <v>2026</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05">
      <c r="A1862" s="2">
        <v>97</v>
      </c>
      <c r="B1862" s="3">
        <v>46275</v>
      </c>
      <c r="C1862" s="12" t="str">
        <f>"Q"&amp; ROUNDUP(MONTH(SalesDataTable[[#This Row],[Order Date]])/3,0)</f>
        <v>Q3</v>
      </c>
      <c r="D1862" s="3" t="str">
        <f>TEXT(SalesDataTable[[#This Row],[Order Date]],"MMM")</f>
        <v>Sep</v>
      </c>
      <c r="E1862" s="15">
        <f>MONTH(SalesDataTable[[#This Row],[Order Date]])</f>
        <v>9</v>
      </c>
      <c r="F1862" s="12">
        <f>YEAR(SalesDataTable[[#This Row],[Order Date]])</f>
        <v>2026</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05">
      <c r="A1863" s="2">
        <v>1015</v>
      </c>
      <c r="B1863" s="3">
        <v>46275</v>
      </c>
      <c r="C1863" s="12" t="str">
        <f>"Q"&amp; ROUNDUP(MONTH(SalesDataTable[[#This Row],[Order Date]])/3,0)</f>
        <v>Q3</v>
      </c>
      <c r="D1863" s="3" t="str">
        <f>TEXT(SalesDataTable[[#This Row],[Order Date]],"MMM")</f>
        <v>Sep</v>
      </c>
      <c r="E1863" s="15">
        <f>MONTH(SalesDataTable[[#This Row],[Order Date]])</f>
        <v>9</v>
      </c>
      <c r="F1863" s="12">
        <f>YEAR(SalesDataTable[[#This Row],[Order Date]])</f>
        <v>2026</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05">
      <c r="A1864" s="2">
        <v>1128</v>
      </c>
      <c r="B1864" s="3">
        <v>46275</v>
      </c>
      <c r="C1864" s="12" t="str">
        <f>"Q"&amp; ROUNDUP(MONTH(SalesDataTable[[#This Row],[Order Date]])/3,0)</f>
        <v>Q3</v>
      </c>
      <c r="D1864" s="3" t="str">
        <f>TEXT(SalesDataTable[[#This Row],[Order Date]],"MMM")</f>
        <v>Sep</v>
      </c>
      <c r="E1864" s="15">
        <f>MONTH(SalesDataTable[[#This Row],[Order Date]])</f>
        <v>9</v>
      </c>
      <c r="F1864" s="12">
        <f>YEAR(SalesDataTable[[#This Row],[Order Date]])</f>
        <v>2026</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05">
      <c r="A1865" s="2">
        <v>3548</v>
      </c>
      <c r="B1865" s="3">
        <v>46275</v>
      </c>
      <c r="C1865" s="12" t="str">
        <f>"Q"&amp; ROUNDUP(MONTH(SalesDataTable[[#This Row],[Order Date]])/3,0)</f>
        <v>Q3</v>
      </c>
      <c r="D1865" s="3" t="str">
        <f>TEXT(SalesDataTable[[#This Row],[Order Date]],"MMM")</f>
        <v>Sep</v>
      </c>
      <c r="E1865" s="15">
        <f>MONTH(SalesDataTable[[#This Row],[Order Date]])</f>
        <v>9</v>
      </c>
      <c r="F1865" s="12">
        <f>YEAR(SalesDataTable[[#This Row],[Order Date]])</f>
        <v>2026</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05">
      <c r="A1866" s="2">
        <v>242</v>
      </c>
      <c r="B1866" s="3">
        <v>46276</v>
      </c>
      <c r="C1866" s="12" t="str">
        <f>"Q"&amp; ROUNDUP(MONTH(SalesDataTable[[#This Row],[Order Date]])/3,0)</f>
        <v>Q3</v>
      </c>
      <c r="D1866" s="3" t="str">
        <f>TEXT(SalesDataTable[[#This Row],[Order Date]],"MMM")</f>
        <v>Sep</v>
      </c>
      <c r="E1866" s="15">
        <f>MONTH(SalesDataTable[[#This Row],[Order Date]])</f>
        <v>9</v>
      </c>
      <c r="F1866" s="12">
        <f>YEAR(SalesDataTable[[#This Row],[Order Date]])</f>
        <v>2026</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05">
      <c r="A1867" s="2">
        <v>784</v>
      </c>
      <c r="B1867" s="3">
        <v>46276</v>
      </c>
      <c r="C1867" s="12" t="str">
        <f>"Q"&amp; ROUNDUP(MONTH(SalesDataTable[[#This Row],[Order Date]])/3,0)</f>
        <v>Q3</v>
      </c>
      <c r="D1867" s="3" t="str">
        <f>TEXT(SalesDataTable[[#This Row],[Order Date]],"MMM")</f>
        <v>Sep</v>
      </c>
      <c r="E1867" s="15">
        <f>MONTH(SalesDataTable[[#This Row],[Order Date]])</f>
        <v>9</v>
      </c>
      <c r="F1867" s="12">
        <f>YEAR(SalesDataTable[[#This Row],[Order Date]])</f>
        <v>2026</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05">
      <c r="A1868" s="2">
        <v>1535</v>
      </c>
      <c r="B1868" s="3">
        <v>46276</v>
      </c>
      <c r="C1868" s="12" t="str">
        <f>"Q"&amp; ROUNDUP(MONTH(SalesDataTable[[#This Row],[Order Date]])/3,0)</f>
        <v>Q3</v>
      </c>
      <c r="D1868" s="3" t="str">
        <f>TEXT(SalesDataTable[[#This Row],[Order Date]],"MMM")</f>
        <v>Sep</v>
      </c>
      <c r="E1868" s="15">
        <f>MONTH(SalesDataTable[[#This Row],[Order Date]])</f>
        <v>9</v>
      </c>
      <c r="F1868" s="12">
        <f>YEAR(SalesDataTable[[#This Row],[Order Date]])</f>
        <v>2026</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05">
      <c r="A1869" s="2">
        <v>1687</v>
      </c>
      <c r="B1869" s="3">
        <v>46276</v>
      </c>
      <c r="C1869" s="12" t="str">
        <f>"Q"&amp; ROUNDUP(MONTH(SalesDataTable[[#This Row],[Order Date]])/3,0)</f>
        <v>Q3</v>
      </c>
      <c r="D1869" s="3" t="str">
        <f>TEXT(SalesDataTable[[#This Row],[Order Date]],"MMM")</f>
        <v>Sep</v>
      </c>
      <c r="E1869" s="15">
        <f>MONTH(SalesDataTable[[#This Row],[Order Date]])</f>
        <v>9</v>
      </c>
      <c r="F1869" s="12">
        <f>YEAR(SalesDataTable[[#This Row],[Order Date]])</f>
        <v>2026</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05">
      <c r="A1870" s="2">
        <v>2162</v>
      </c>
      <c r="B1870" s="3">
        <v>46276</v>
      </c>
      <c r="C1870" s="12" t="str">
        <f>"Q"&amp; ROUNDUP(MONTH(SalesDataTable[[#This Row],[Order Date]])/3,0)</f>
        <v>Q3</v>
      </c>
      <c r="D1870" s="3" t="str">
        <f>TEXT(SalesDataTable[[#This Row],[Order Date]],"MMM")</f>
        <v>Sep</v>
      </c>
      <c r="E1870" s="15">
        <f>MONTH(SalesDataTable[[#This Row],[Order Date]])</f>
        <v>9</v>
      </c>
      <c r="F1870" s="12">
        <f>YEAR(SalesDataTable[[#This Row],[Order Date]])</f>
        <v>2026</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05">
      <c r="A1871" s="2">
        <v>2307</v>
      </c>
      <c r="B1871" s="3">
        <v>46276</v>
      </c>
      <c r="C1871" s="12" t="str">
        <f>"Q"&amp; ROUNDUP(MONTH(SalesDataTable[[#This Row],[Order Date]])/3,0)</f>
        <v>Q3</v>
      </c>
      <c r="D1871" s="3" t="str">
        <f>TEXT(SalesDataTable[[#This Row],[Order Date]],"MMM")</f>
        <v>Sep</v>
      </c>
      <c r="E1871" s="15">
        <f>MONTH(SalesDataTable[[#This Row],[Order Date]])</f>
        <v>9</v>
      </c>
      <c r="F1871" s="12">
        <f>YEAR(SalesDataTable[[#This Row],[Order Date]])</f>
        <v>2026</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05">
      <c r="A1872" s="2">
        <v>3976</v>
      </c>
      <c r="B1872" s="3">
        <v>46276</v>
      </c>
      <c r="C1872" s="12" t="str">
        <f>"Q"&amp; ROUNDUP(MONTH(SalesDataTable[[#This Row],[Order Date]])/3,0)</f>
        <v>Q3</v>
      </c>
      <c r="D1872" s="3" t="str">
        <f>TEXT(SalesDataTable[[#This Row],[Order Date]],"MMM")</f>
        <v>Sep</v>
      </c>
      <c r="E1872" s="15">
        <f>MONTH(SalesDataTable[[#This Row],[Order Date]])</f>
        <v>9</v>
      </c>
      <c r="F1872" s="12">
        <f>YEAR(SalesDataTable[[#This Row],[Order Date]])</f>
        <v>2026</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05">
      <c r="A1873" s="2">
        <v>5066</v>
      </c>
      <c r="B1873" s="3">
        <v>46276</v>
      </c>
      <c r="C1873" s="12" t="str">
        <f>"Q"&amp; ROUNDUP(MONTH(SalesDataTable[[#This Row],[Order Date]])/3,0)</f>
        <v>Q3</v>
      </c>
      <c r="D1873" s="3" t="str">
        <f>TEXT(SalesDataTable[[#This Row],[Order Date]],"MMM")</f>
        <v>Sep</v>
      </c>
      <c r="E1873" s="15">
        <f>MONTH(SalesDataTable[[#This Row],[Order Date]])</f>
        <v>9</v>
      </c>
      <c r="F1873" s="12">
        <f>YEAR(SalesDataTable[[#This Row],[Order Date]])</f>
        <v>2026</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05">
      <c r="A1874" s="2">
        <v>78</v>
      </c>
      <c r="B1874" s="3">
        <v>46277</v>
      </c>
      <c r="C1874" s="12" t="str">
        <f>"Q"&amp; ROUNDUP(MONTH(SalesDataTable[[#This Row],[Order Date]])/3,0)</f>
        <v>Q3</v>
      </c>
      <c r="D1874" s="3" t="str">
        <f>TEXT(SalesDataTable[[#This Row],[Order Date]],"MMM")</f>
        <v>Sep</v>
      </c>
      <c r="E1874" s="15">
        <f>MONTH(SalesDataTable[[#This Row],[Order Date]])</f>
        <v>9</v>
      </c>
      <c r="F1874" s="12">
        <f>YEAR(SalesDataTable[[#This Row],[Order Date]])</f>
        <v>2026</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05">
      <c r="A1875" s="2">
        <v>354</v>
      </c>
      <c r="B1875" s="3">
        <v>46277</v>
      </c>
      <c r="C1875" s="12" t="str">
        <f>"Q"&amp; ROUNDUP(MONTH(SalesDataTable[[#This Row],[Order Date]])/3,0)</f>
        <v>Q3</v>
      </c>
      <c r="D1875" s="3" t="str">
        <f>TEXT(SalesDataTable[[#This Row],[Order Date]],"MMM")</f>
        <v>Sep</v>
      </c>
      <c r="E1875" s="15">
        <f>MONTH(SalesDataTable[[#This Row],[Order Date]])</f>
        <v>9</v>
      </c>
      <c r="F1875" s="12">
        <f>YEAR(SalesDataTable[[#This Row],[Order Date]])</f>
        <v>2026</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05">
      <c r="A1876" s="2">
        <v>1738</v>
      </c>
      <c r="B1876" s="3">
        <v>46277</v>
      </c>
      <c r="C1876" s="12" t="str">
        <f>"Q"&amp; ROUNDUP(MONTH(SalesDataTable[[#This Row],[Order Date]])/3,0)</f>
        <v>Q3</v>
      </c>
      <c r="D1876" s="3" t="str">
        <f>TEXT(SalesDataTable[[#This Row],[Order Date]],"MMM")</f>
        <v>Sep</v>
      </c>
      <c r="E1876" s="15">
        <f>MONTH(SalesDataTable[[#This Row],[Order Date]])</f>
        <v>9</v>
      </c>
      <c r="F1876" s="12">
        <f>YEAR(SalesDataTable[[#This Row],[Order Date]])</f>
        <v>2026</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05">
      <c r="A1877" s="2">
        <v>1900</v>
      </c>
      <c r="B1877" s="3">
        <v>46277</v>
      </c>
      <c r="C1877" s="12" t="str">
        <f>"Q"&amp; ROUNDUP(MONTH(SalesDataTable[[#This Row],[Order Date]])/3,0)</f>
        <v>Q3</v>
      </c>
      <c r="D1877" s="3" t="str">
        <f>TEXT(SalesDataTable[[#This Row],[Order Date]],"MMM")</f>
        <v>Sep</v>
      </c>
      <c r="E1877" s="15">
        <f>MONTH(SalesDataTable[[#This Row],[Order Date]])</f>
        <v>9</v>
      </c>
      <c r="F1877" s="12">
        <f>YEAR(SalesDataTable[[#This Row],[Order Date]])</f>
        <v>2026</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05">
      <c r="A1878" s="2">
        <v>3375</v>
      </c>
      <c r="B1878" s="3">
        <v>46277</v>
      </c>
      <c r="C1878" s="12" t="str">
        <f>"Q"&amp; ROUNDUP(MONTH(SalesDataTable[[#This Row],[Order Date]])/3,0)</f>
        <v>Q3</v>
      </c>
      <c r="D1878" s="3" t="str">
        <f>TEXT(SalesDataTable[[#This Row],[Order Date]],"MMM")</f>
        <v>Sep</v>
      </c>
      <c r="E1878" s="15">
        <f>MONTH(SalesDataTable[[#This Row],[Order Date]])</f>
        <v>9</v>
      </c>
      <c r="F1878" s="12">
        <f>YEAR(SalesDataTable[[#This Row],[Order Date]])</f>
        <v>2026</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05">
      <c r="A1879" s="2">
        <v>3567</v>
      </c>
      <c r="B1879" s="3">
        <v>46277</v>
      </c>
      <c r="C1879" s="12" t="str">
        <f>"Q"&amp; ROUNDUP(MONTH(SalesDataTable[[#This Row],[Order Date]])/3,0)</f>
        <v>Q3</v>
      </c>
      <c r="D1879" s="3" t="str">
        <f>TEXT(SalesDataTable[[#This Row],[Order Date]],"MMM")</f>
        <v>Sep</v>
      </c>
      <c r="E1879" s="15">
        <f>MONTH(SalesDataTable[[#This Row],[Order Date]])</f>
        <v>9</v>
      </c>
      <c r="F1879" s="12">
        <f>YEAR(SalesDataTable[[#This Row],[Order Date]])</f>
        <v>2026</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05">
      <c r="A1880" s="2">
        <v>4106</v>
      </c>
      <c r="B1880" s="3">
        <v>46277</v>
      </c>
      <c r="C1880" s="12" t="str">
        <f>"Q"&amp; ROUNDUP(MONTH(SalesDataTable[[#This Row],[Order Date]])/3,0)</f>
        <v>Q3</v>
      </c>
      <c r="D1880" s="3" t="str">
        <f>TEXT(SalesDataTable[[#This Row],[Order Date]],"MMM")</f>
        <v>Sep</v>
      </c>
      <c r="E1880" s="15">
        <f>MONTH(SalesDataTable[[#This Row],[Order Date]])</f>
        <v>9</v>
      </c>
      <c r="F1880" s="12">
        <f>YEAR(SalesDataTable[[#This Row],[Order Date]])</f>
        <v>2026</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05">
      <c r="A1881" s="2">
        <v>4293</v>
      </c>
      <c r="B1881" s="3">
        <v>46277</v>
      </c>
      <c r="C1881" s="12" t="str">
        <f>"Q"&amp; ROUNDUP(MONTH(SalesDataTable[[#This Row],[Order Date]])/3,0)</f>
        <v>Q3</v>
      </c>
      <c r="D1881" s="3" t="str">
        <f>TEXT(SalesDataTable[[#This Row],[Order Date]],"MMM")</f>
        <v>Sep</v>
      </c>
      <c r="E1881" s="15">
        <f>MONTH(SalesDataTable[[#This Row],[Order Date]])</f>
        <v>9</v>
      </c>
      <c r="F1881" s="12">
        <f>YEAR(SalesDataTable[[#This Row],[Order Date]])</f>
        <v>2026</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05">
      <c r="A1882" s="2">
        <v>4859</v>
      </c>
      <c r="B1882" s="3">
        <v>46277</v>
      </c>
      <c r="C1882" s="12" t="str">
        <f>"Q"&amp; ROUNDUP(MONTH(SalesDataTable[[#This Row],[Order Date]])/3,0)</f>
        <v>Q3</v>
      </c>
      <c r="D1882" s="3" t="str">
        <f>TEXT(SalesDataTable[[#This Row],[Order Date]],"MMM")</f>
        <v>Sep</v>
      </c>
      <c r="E1882" s="15">
        <f>MONTH(SalesDataTable[[#This Row],[Order Date]])</f>
        <v>9</v>
      </c>
      <c r="F1882" s="12">
        <f>YEAR(SalesDataTable[[#This Row],[Order Date]])</f>
        <v>2026</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05">
      <c r="A1883" s="2">
        <v>770</v>
      </c>
      <c r="B1883" s="3">
        <v>46278</v>
      </c>
      <c r="C1883" s="12" t="str">
        <f>"Q"&amp; ROUNDUP(MONTH(SalesDataTable[[#This Row],[Order Date]])/3,0)</f>
        <v>Q3</v>
      </c>
      <c r="D1883" s="3" t="str">
        <f>TEXT(SalesDataTable[[#This Row],[Order Date]],"MMM")</f>
        <v>Sep</v>
      </c>
      <c r="E1883" s="15">
        <f>MONTH(SalesDataTable[[#This Row],[Order Date]])</f>
        <v>9</v>
      </c>
      <c r="F1883" s="12">
        <f>YEAR(SalesDataTable[[#This Row],[Order Date]])</f>
        <v>2026</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05">
      <c r="A1884" s="2">
        <v>1375</v>
      </c>
      <c r="B1884" s="3">
        <v>46278</v>
      </c>
      <c r="C1884" s="12" t="str">
        <f>"Q"&amp; ROUNDUP(MONTH(SalesDataTable[[#This Row],[Order Date]])/3,0)</f>
        <v>Q3</v>
      </c>
      <c r="D1884" s="3" t="str">
        <f>TEXT(SalesDataTable[[#This Row],[Order Date]],"MMM")</f>
        <v>Sep</v>
      </c>
      <c r="E1884" s="15">
        <f>MONTH(SalesDataTable[[#This Row],[Order Date]])</f>
        <v>9</v>
      </c>
      <c r="F1884" s="12">
        <f>YEAR(SalesDataTable[[#This Row],[Order Date]])</f>
        <v>2026</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05">
      <c r="A1885" s="2">
        <v>2063</v>
      </c>
      <c r="B1885" s="3">
        <v>46278</v>
      </c>
      <c r="C1885" s="12" t="str">
        <f>"Q"&amp; ROUNDUP(MONTH(SalesDataTable[[#This Row],[Order Date]])/3,0)</f>
        <v>Q3</v>
      </c>
      <c r="D1885" s="3" t="str">
        <f>TEXT(SalesDataTable[[#This Row],[Order Date]],"MMM")</f>
        <v>Sep</v>
      </c>
      <c r="E1885" s="15">
        <f>MONTH(SalesDataTable[[#This Row],[Order Date]])</f>
        <v>9</v>
      </c>
      <c r="F1885" s="12">
        <f>YEAR(SalesDataTable[[#This Row],[Order Date]])</f>
        <v>2026</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05">
      <c r="A1886" s="2">
        <v>2563</v>
      </c>
      <c r="B1886" s="3">
        <v>46278</v>
      </c>
      <c r="C1886" s="12" t="str">
        <f>"Q"&amp; ROUNDUP(MONTH(SalesDataTable[[#This Row],[Order Date]])/3,0)</f>
        <v>Q3</v>
      </c>
      <c r="D1886" s="3" t="str">
        <f>TEXT(SalesDataTable[[#This Row],[Order Date]],"MMM")</f>
        <v>Sep</v>
      </c>
      <c r="E1886" s="15">
        <f>MONTH(SalesDataTable[[#This Row],[Order Date]])</f>
        <v>9</v>
      </c>
      <c r="F1886" s="12">
        <f>YEAR(SalesDataTable[[#This Row],[Order Date]])</f>
        <v>2026</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05">
      <c r="A1887" s="2">
        <v>2786</v>
      </c>
      <c r="B1887" s="3">
        <v>46278</v>
      </c>
      <c r="C1887" s="12" t="str">
        <f>"Q"&amp; ROUNDUP(MONTH(SalesDataTable[[#This Row],[Order Date]])/3,0)</f>
        <v>Q3</v>
      </c>
      <c r="D1887" s="3" t="str">
        <f>TEXT(SalesDataTable[[#This Row],[Order Date]],"MMM")</f>
        <v>Sep</v>
      </c>
      <c r="E1887" s="15">
        <f>MONTH(SalesDataTable[[#This Row],[Order Date]])</f>
        <v>9</v>
      </c>
      <c r="F1887" s="12">
        <f>YEAR(SalesDataTable[[#This Row],[Order Date]])</f>
        <v>2026</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05">
      <c r="A1888" s="2">
        <v>3269</v>
      </c>
      <c r="B1888" s="3">
        <v>46278</v>
      </c>
      <c r="C1888" s="12" t="str">
        <f>"Q"&amp; ROUNDUP(MONTH(SalesDataTable[[#This Row],[Order Date]])/3,0)</f>
        <v>Q3</v>
      </c>
      <c r="D1888" s="3" t="str">
        <f>TEXT(SalesDataTable[[#This Row],[Order Date]],"MMM")</f>
        <v>Sep</v>
      </c>
      <c r="E1888" s="15">
        <f>MONTH(SalesDataTable[[#This Row],[Order Date]])</f>
        <v>9</v>
      </c>
      <c r="F1888" s="12">
        <f>YEAR(SalesDataTable[[#This Row],[Order Date]])</f>
        <v>2026</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05">
      <c r="A1889" s="2">
        <v>3346</v>
      </c>
      <c r="B1889" s="3">
        <v>46278</v>
      </c>
      <c r="C1889" s="12" t="str">
        <f>"Q"&amp; ROUNDUP(MONTH(SalesDataTable[[#This Row],[Order Date]])/3,0)</f>
        <v>Q3</v>
      </c>
      <c r="D1889" s="3" t="str">
        <f>TEXT(SalesDataTable[[#This Row],[Order Date]],"MMM")</f>
        <v>Sep</v>
      </c>
      <c r="E1889" s="15">
        <f>MONTH(SalesDataTable[[#This Row],[Order Date]])</f>
        <v>9</v>
      </c>
      <c r="F1889" s="12">
        <f>YEAR(SalesDataTable[[#This Row],[Order Date]])</f>
        <v>2026</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05">
      <c r="A1890" s="2">
        <v>4097</v>
      </c>
      <c r="B1890" s="3">
        <v>46278</v>
      </c>
      <c r="C1890" s="12" t="str">
        <f>"Q"&amp; ROUNDUP(MONTH(SalesDataTable[[#This Row],[Order Date]])/3,0)</f>
        <v>Q3</v>
      </c>
      <c r="D1890" s="3" t="str">
        <f>TEXT(SalesDataTable[[#This Row],[Order Date]],"MMM")</f>
        <v>Sep</v>
      </c>
      <c r="E1890" s="15">
        <f>MONTH(SalesDataTable[[#This Row],[Order Date]])</f>
        <v>9</v>
      </c>
      <c r="F1890" s="12">
        <f>YEAR(SalesDataTable[[#This Row],[Order Date]])</f>
        <v>2026</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05">
      <c r="A1891" s="2">
        <v>4208</v>
      </c>
      <c r="B1891" s="3">
        <v>46278</v>
      </c>
      <c r="C1891" s="12" t="str">
        <f>"Q"&amp; ROUNDUP(MONTH(SalesDataTable[[#This Row],[Order Date]])/3,0)</f>
        <v>Q3</v>
      </c>
      <c r="D1891" s="3" t="str">
        <f>TEXT(SalesDataTable[[#This Row],[Order Date]],"MMM")</f>
        <v>Sep</v>
      </c>
      <c r="E1891" s="15">
        <f>MONTH(SalesDataTable[[#This Row],[Order Date]])</f>
        <v>9</v>
      </c>
      <c r="F1891" s="12">
        <f>YEAR(SalesDataTable[[#This Row],[Order Date]])</f>
        <v>2026</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05">
      <c r="A1892" s="2">
        <v>4606</v>
      </c>
      <c r="B1892" s="3">
        <v>46278</v>
      </c>
      <c r="C1892" s="12" t="str">
        <f>"Q"&amp; ROUNDUP(MONTH(SalesDataTable[[#This Row],[Order Date]])/3,0)</f>
        <v>Q3</v>
      </c>
      <c r="D1892" s="3" t="str">
        <f>TEXT(SalesDataTable[[#This Row],[Order Date]],"MMM")</f>
        <v>Sep</v>
      </c>
      <c r="E1892" s="15">
        <f>MONTH(SalesDataTable[[#This Row],[Order Date]])</f>
        <v>9</v>
      </c>
      <c r="F1892" s="12">
        <f>YEAR(SalesDataTable[[#This Row],[Order Date]])</f>
        <v>2026</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05">
      <c r="A1893" s="2">
        <v>222</v>
      </c>
      <c r="B1893" s="3">
        <v>46279</v>
      </c>
      <c r="C1893" s="12" t="str">
        <f>"Q"&amp; ROUNDUP(MONTH(SalesDataTable[[#This Row],[Order Date]])/3,0)</f>
        <v>Q3</v>
      </c>
      <c r="D1893" s="3" t="str">
        <f>TEXT(SalesDataTable[[#This Row],[Order Date]],"MMM")</f>
        <v>Sep</v>
      </c>
      <c r="E1893" s="15">
        <f>MONTH(SalesDataTable[[#This Row],[Order Date]])</f>
        <v>9</v>
      </c>
      <c r="F1893" s="12">
        <f>YEAR(SalesDataTable[[#This Row],[Order Date]])</f>
        <v>2026</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05">
      <c r="A1894" s="2">
        <v>241</v>
      </c>
      <c r="B1894" s="3">
        <v>46279</v>
      </c>
      <c r="C1894" s="12" t="str">
        <f>"Q"&amp; ROUNDUP(MONTH(SalesDataTable[[#This Row],[Order Date]])/3,0)</f>
        <v>Q3</v>
      </c>
      <c r="D1894" s="3" t="str">
        <f>TEXT(SalesDataTable[[#This Row],[Order Date]],"MMM")</f>
        <v>Sep</v>
      </c>
      <c r="E1894" s="15">
        <f>MONTH(SalesDataTable[[#This Row],[Order Date]])</f>
        <v>9</v>
      </c>
      <c r="F1894" s="12">
        <f>YEAR(SalesDataTable[[#This Row],[Order Date]])</f>
        <v>2026</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05">
      <c r="A1895" s="2">
        <v>753</v>
      </c>
      <c r="B1895" s="3">
        <v>46279</v>
      </c>
      <c r="C1895" s="12" t="str">
        <f>"Q"&amp; ROUNDUP(MONTH(SalesDataTable[[#This Row],[Order Date]])/3,0)</f>
        <v>Q3</v>
      </c>
      <c r="D1895" s="3" t="str">
        <f>TEXT(SalesDataTable[[#This Row],[Order Date]],"MMM")</f>
        <v>Sep</v>
      </c>
      <c r="E1895" s="15">
        <f>MONTH(SalesDataTable[[#This Row],[Order Date]])</f>
        <v>9</v>
      </c>
      <c r="F1895" s="12">
        <f>YEAR(SalesDataTable[[#This Row],[Order Date]])</f>
        <v>2026</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05">
      <c r="A1896" s="2">
        <v>2530</v>
      </c>
      <c r="B1896" s="3">
        <v>46279</v>
      </c>
      <c r="C1896" s="12" t="str">
        <f>"Q"&amp; ROUNDUP(MONTH(SalesDataTable[[#This Row],[Order Date]])/3,0)</f>
        <v>Q3</v>
      </c>
      <c r="D1896" s="3" t="str">
        <f>TEXT(SalesDataTable[[#This Row],[Order Date]],"MMM")</f>
        <v>Sep</v>
      </c>
      <c r="E1896" s="15">
        <f>MONTH(SalesDataTable[[#This Row],[Order Date]])</f>
        <v>9</v>
      </c>
      <c r="F1896" s="12">
        <f>YEAR(SalesDataTable[[#This Row],[Order Date]])</f>
        <v>2026</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05">
      <c r="A1897" s="2">
        <v>572</v>
      </c>
      <c r="B1897" s="3">
        <v>46280</v>
      </c>
      <c r="C1897" s="12" t="str">
        <f>"Q"&amp; ROUNDUP(MONTH(SalesDataTable[[#This Row],[Order Date]])/3,0)</f>
        <v>Q3</v>
      </c>
      <c r="D1897" s="3" t="str">
        <f>TEXT(SalesDataTable[[#This Row],[Order Date]],"MMM")</f>
        <v>Sep</v>
      </c>
      <c r="E1897" s="15">
        <f>MONTH(SalesDataTable[[#This Row],[Order Date]])</f>
        <v>9</v>
      </c>
      <c r="F1897" s="12">
        <f>YEAR(SalesDataTable[[#This Row],[Order Date]])</f>
        <v>2026</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05">
      <c r="A1898" s="2">
        <v>874</v>
      </c>
      <c r="B1898" s="3">
        <v>46280</v>
      </c>
      <c r="C1898" s="12" t="str">
        <f>"Q"&amp; ROUNDUP(MONTH(SalesDataTable[[#This Row],[Order Date]])/3,0)</f>
        <v>Q3</v>
      </c>
      <c r="D1898" s="3" t="str">
        <f>TEXT(SalesDataTable[[#This Row],[Order Date]],"MMM")</f>
        <v>Sep</v>
      </c>
      <c r="E1898" s="15">
        <f>MONTH(SalesDataTable[[#This Row],[Order Date]])</f>
        <v>9</v>
      </c>
      <c r="F1898" s="12">
        <f>YEAR(SalesDataTable[[#This Row],[Order Date]])</f>
        <v>2026</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05">
      <c r="A1899" s="2">
        <v>937</v>
      </c>
      <c r="B1899" s="3">
        <v>46280</v>
      </c>
      <c r="C1899" s="12" t="str">
        <f>"Q"&amp; ROUNDUP(MONTH(SalesDataTable[[#This Row],[Order Date]])/3,0)</f>
        <v>Q3</v>
      </c>
      <c r="D1899" s="3" t="str">
        <f>TEXT(SalesDataTable[[#This Row],[Order Date]],"MMM")</f>
        <v>Sep</v>
      </c>
      <c r="E1899" s="15">
        <f>MONTH(SalesDataTable[[#This Row],[Order Date]])</f>
        <v>9</v>
      </c>
      <c r="F1899" s="12">
        <f>YEAR(SalesDataTable[[#This Row],[Order Date]])</f>
        <v>2026</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05">
      <c r="A1900" s="2">
        <v>1229</v>
      </c>
      <c r="B1900" s="3">
        <v>46280</v>
      </c>
      <c r="C1900" s="12" t="str">
        <f>"Q"&amp; ROUNDUP(MONTH(SalesDataTable[[#This Row],[Order Date]])/3,0)</f>
        <v>Q3</v>
      </c>
      <c r="D1900" s="3" t="str">
        <f>TEXT(SalesDataTable[[#This Row],[Order Date]],"MMM")</f>
        <v>Sep</v>
      </c>
      <c r="E1900" s="15">
        <f>MONTH(SalesDataTable[[#This Row],[Order Date]])</f>
        <v>9</v>
      </c>
      <c r="F1900" s="12">
        <f>YEAR(SalesDataTable[[#This Row],[Order Date]])</f>
        <v>2026</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05">
      <c r="A1901" s="2">
        <v>2186</v>
      </c>
      <c r="B1901" s="3">
        <v>46280</v>
      </c>
      <c r="C1901" s="12" t="str">
        <f>"Q"&amp; ROUNDUP(MONTH(SalesDataTable[[#This Row],[Order Date]])/3,0)</f>
        <v>Q3</v>
      </c>
      <c r="D1901" s="3" t="str">
        <f>TEXT(SalesDataTable[[#This Row],[Order Date]],"MMM")</f>
        <v>Sep</v>
      </c>
      <c r="E1901" s="15">
        <f>MONTH(SalesDataTable[[#This Row],[Order Date]])</f>
        <v>9</v>
      </c>
      <c r="F1901" s="12">
        <f>YEAR(SalesDataTable[[#This Row],[Order Date]])</f>
        <v>2026</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05">
      <c r="A1902" s="2">
        <v>2922</v>
      </c>
      <c r="B1902" s="3">
        <v>46280</v>
      </c>
      <c r="C1902" s="12" t="str">
        <f>"Q"&amp; ROUNDUP(MONTH(SalesDataTable[[#This Row],[Order Date]])/3,0)</f>
        <v>Q3</v>
      </c>
      <c r="D1902" s="3" t="str">
        <f>TEXT(SalesDataTable[[#This Row],[Order Date]],"MMM")</f>
        <v>Sep</v>
      </c>
      <c r="E1902" s="15">
        <f>MONTH(SalesDataTable[[#This Row],[Order Date]])</f>
        <v>9</v>
      </c>
      <c r="F1902" s="12">
        <f>YEAR(SalesDataTable[[#This Row],[Order Date]])</f>
        <v>2026</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05">
      <c r="A1903" s="2">
        <v>3140</v>
      </c>
      <c r="B1903" s="3">
        <v>46280</v>
      </c>
      <c r="C1903" s="12" t="str">
        <f>"Q"&amp; ROUNDUP(MONTH(SalesDataTable[[#This Row],[Order Date]])/3,0)</f>
        <v>Q3</v>
      </c>
      <c r="D1903" s="3" t="str">
        <f>TEXT(SalesDataTable[[#This Row],[Order Date]],"MMM")</f>
        <v>Sep</v>
      </c>
      <c r="E1903" s="15">
        <f>MONTH(SalesDataTable[[#This Row],[Order Date]])</f>
        <v>9</v>
      </c>
      <c r="F1903" s="12">
        <f>YEAR(SalesDataTable[[#This Row],[Order Date]])</f>
        <v>2026</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05">
      <c r="A1904" s="2">
        <v>3369</v>
      </c>
      <c r="B1904" s="3">
        <v>46280</v>
      </c>
      <c r="C1904" s="12" t="str">
        <f>"Q"&amp; ROUNDUP(MONTH(SalesDataTable[[#This Row],[Order Date]])/3,0)</f>
        <v>Q3</v>
      </c>
      <c r="D1904" s="3" t="str">
        <f>TEXT(SalesDataTable[[#This Row],[Order Date]],"MMM")</f>
        <v>Sep</v>
      </c>
      <c r="E1904" s="15">
        <f>MONTH(SalesDataTable[[#This Row],[Order Date]])</f>
        <v>9</v>
      </c>
      <c r="F1904" s="12">
        <f>YEAR(SalesDataTable[[#This Row],[Order Date]])</f>
        <v>2026</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05">
      <c r="A1905" s="2">
        <v>4865</v>
      </c>
      <c r="B1905" s="3">
        <v>46280</v>
      </c>
      <c r="C1905" s="12" t="str">
        <f>"Q"&amp; ROUNDUP(MONTH(SalesDataTable[[#This Row],[Order Date]])/3,0)</f>
        <v>Q3</v>
      </c>
      <c r="D1905" s="3" t="str">
        <f>TEXT(SalesDataTable[[#This Row],[Order Date]],"MMM")</f>
        <v>Sep</v>
      </c>
      <c r="E1905" s="15">
        <f>MONTH(SalesDataTable[[#This Row],[Order Date]])</f>
        <v>9</v>
      </c>
      <c r="F1905" s="12">
        <f>YEAR(SalesDataTable[[#This Row],[Order Date]])</f>
        <v>2026</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05">
      <c r="A1906" s="2">
        <v>103</v>
      </c>
      <c r="B1906" s="3">
        <v>46281</v>
      </c>
      <c r="C1906" s="12" t="str">
        <f>"Q"&amp; ROUNDUP(MONTH(SalesDataTable[[#This Row],[Order Date]])/3,0)</f>
        <v>Q3</v>
      </c>
      <c r="D1906" s="3" t="str">
        <f>TEXT(SalesDataTable[[#This Row],[Order Date]],"MMM")</f>
        <v>Sep</v>
      </c>
      <c r="E1906" s="15">
        <f>MONTH(SalesDataTable[[#This Row],[Order Date]])</f>
        <v>9</v>
      </c>
      <c r="F1906" s="12">
        <f>YEAR(SalesDataTable[[#This Row],[Order Date]])</f>
        <v>2026</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05">
      <c r="A1907" s="2">
        <v>4500</v>
      </c>
      <c r="B1907" s="3">
        <v>46281</v>
      </c>
      <c r="C1907" s="12" t="str">
        <f>"Q"&amp; ROUNDUP(MONTH(SalesDataTable[[#This Row],[Order Date]])/3,0)</f>
        <v>Q3</v>
      </c>
      <c r="D1907" s="3" t="str">
        <f>TEXT(SalesDataTable[[#This Row],[Order Date]],"MMM")</f>
        <v>Sep</v>
      </c>
      <c r="E1907" s="15">
        <f>MONTH(SalesDataTable[[#This Row],[Order Date]])</f>
        <v>9</v>
      </c>
      <c r="F1907" s="12">
        <f>YEAR(SalesDataTable[[#This Row],[Order Date]])</f>
        <v>2026</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05">
      <c r="A1908" s="2">
        <v>5093</v>
      </c>
      <c r="B1908" s="3">
        <v>46281</v>
      </c>
      <c r="C1908" s="12" t="str">
        <f>"Q"&amp; ROUNDUP(MONTH(SalesDataTable[[#This Row],[Order Date]])/3,0)</f>
        <v>Q3</v>
      </c>
      <c r="D1908" s="3" t="str">
        <f>TEXT(SalesDataTable[[#This Row],[Order Date]],"MMM")</f>
        <v>Sep</v>
      </c>
      <c r="E1908" s="15">
        <f>MONTH(SalesDataTable[[#This Row],[Order Date]])</f>
        <v>9</v>
      </c>
      <c r="F1908" s="12">
        <f>YEAR(SalesDataTable[[#This Row],[Order Date]])</f>
        <v>2026</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05">
      <c r="A1909" s="2">
        <v>5147</v>
      </c>
      <c r="B1909" s="3">
        <v>46281</v>
      </c>
      <c r="C1909" s="12" t="str">
        <f>"Q"&amp; ROUNDUP(MONTH(SalesDataTable[[#This Row],[Order Date]])/3,0)</f>
        <v>Q3</v>
      </c>
      <c r="D1909" s="3" t="str">
        <f>TEXT(SalesDataTable[[#This Row],[Order Date]],"MMM")</f>
        <v>Sep</v>
      </c>
      <c r="E1909" s="15">
        <f>MONTH(SalesDataTable[[#This Row],[Order Date]])</f>
        <v>9</v>
      </c>
      <c r="F1909" s="12">
        <f>YEAR(SalesDataTable[[#This Row],[Order Date]])</f>
        <v>2026</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05">
      <c r="A1910" s="2">
        <v>365</v>
      </c>
      <c r="B1910" s="3">
        <v>46282</v>
      </c>
      <c r="C1910" s="12" t="str">
        <f>"Q"&amp; ROUNDUP(MONTH(SalesDataTable[[#This Row],[Order Date]])/3,0)</f>
        <v>Q3</v>
      </c>
      <c r="D1910" s="3" t="str">
        <f>TEXT(SalesDataTable[[#This Row],[Order Date]],"MMM")</f>
        <v>Sep</v>
      </c>
      <c r="E1910" s="15">
        <f>MONTH(SalesDataTable[[#This Row],[Order Date]])</f>
        <v>9</v>
      </c>
      <c r="F1910" s="12">
        <f>YEAR(SalesDataTable[[#This Row],[Order Date]])</f>
        <v>2026</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05">
      <c r="A1911" s="2">
        <v>494</v>
      </c>
      <c r="B1911" s="3">
        <v>46282</v>
      </c>
      <c r="C1911" s="12" t="str">
        <f>"Q"&amp; ROUNDUP(MONTH(SalesDataTable[[#This Row],[Order Date]])/3,0)</f>
        <v>Q3</v>
      </c>
      <c r="D1911" s="3" t="str">
        <f>TEXT(SalesDataTable[[#This Row],[Order Date]],"MMM")</f>
        <v>Sep</v>
      </c>
      <c r="E1911" s="15">
        <f>MONTH(SalesDataTable[[#This Row],[Order Date]])</f>
        <v>9</v>
      </c>
      <c r="F1911" s="12">
        <f>YEAR(SalesDataTable[[#This Row],[Order Date]])</f>
        <v>2026</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05">
      <c r="A1912" s="2">
        <v>665</v>
      </c>
      <c r="B1912" s="3">
        <v>46282</v>
      </c>
      <c r="C1912" s="12" t="str">
        <f>"Q"&amp; ROUNDUP(MONTH(SalesDataTable[[#This Row],[Order Date]])/3,0)</f>
        <v>Q3</v>
      </c>
      <c r="D1912" s="3" t="str">
        <f>TEXT(SalesDataTable[[#This Row],[Order Date]],"MMM")</f>
        <v>Sep</v>
      </c>
      <c r="E1912" s="15">
        <f>MONTH(SalesDataTable[[#This Row],[Order Date]])</f>
        <v>9</v>
      </c>
      <c r="F1912" s="12">
        <f>YEAR(SalesDataTable[[#This Row],[Order Date]])</f>
        <v>2026</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05">
      <c r="A1913" s="2">
        <v>2067</v>
      </c>
      <c r="B1913" s="3">
        <v>46282</v>
      </c>
      <c r="C1913" s="12" t="str">
        <f>"Q"&amp; ROUNDUP(MONTH(SalesDataTable[[#This Row],[Order Date]])/3,0)</f>
        <v>Q3</v>
      </c>
      <c r="D1913" s="3" t="str">
        <f>TEXT(SalesDataTable[[#This Row],[Order Date]],"MMM")</f>
        <v>Sep</v>
      </c>
      <c r="E1913" s="15">
        <f>MONTH(SalesDataTable[[#This Row],[Order Date]])</f>
        <v>9</v>
      </c>
      <c r="F1913" s="12">
        <f>YEAR(SalesDataTable[[#This Row],[Order Date]])</f>
        <v>2026</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05">
      <c r="A1914" s="2">
        <v>2648</v>
      </c>
      <c r="B1914" s="3">
        <v>46282</v>
      </c>
      <c r="C1914" s="12" t="str">
        <f>"Q"&amp; ROUNDUP(MONTH(SalesDataTable[[#This Row],[Order Date]])/3,0)</f>
        <v>Q3</v>
      </c>
      <c r="D1914" s="3" t="str">
        <f>TEXT(SalesDataTable[[#This Row],[Order Date]],"MMM")</f>
        <v>Sep</v>
      </c>
      <c r="E1914" s="15">
        <f>MONTH(SalesDataTable[[#This Row],[Order Date]])</f>
        <v>9</v>
      </c>
      <c r="F1914" s="12">
        <f>YEAR(SalesDataTable[[#This Row],[Order Date]])</f>
        <v>2026</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05">
      <c r="A1915" s="2">
        <v>3074</v>
      </c>
      <c r="B1915" s="3">
        <v>46282</v>
      </c>
      <c r="C1915" s="12" t="str">
        <f>"Q"&amp; ROUNDUP(MONTH(SalesDataTable[[#This Row],[Order Date]])/3,0)</f>
        <v>Q3</v>
      </c>
      <c r="D1915" s="3" t="str">
        <f>TEXT(SalesDataTable[[#This Row],[Order Date]],"MMM")</f>
        <v>Sep</v>
      </c>
      <c r="E1915" s="15">
        <f>MONTH(SalesDataTable[[#This Row],[Order Date]])</f>
        <v>9</v>
      </c>
      <c r="F1915" s="12">
        <f>YEAR(SalesDataTable[[#This Row],[Order Date]])</f>
        <v>2026</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05">
      <c r="A1916" s="2">
        <v>259</v>
      </c>
      <c r="B1916" s="3">
        <v>46283</v>
      </c>
      <c r="C1916" s="12" t="str">
        <f>"Q"&amp; ROUNDUP(MONTH(SalesDataTable[[#This Row],[Order Date]])/3,0)</f>
        <v>Q3</v>
      </c>
      <c r="D1916" s="3" t="str">
        <f>TEXT(SalesDataTable[[#This Row],[Order Date]],"MMM")</f>
        <v>Sep</v>
      </c>
      <c r="E1916" s="15">
        <f>MONTH(SalesDataTable[[#This Row],[Order Date]])</f>
        <v>9</v>
      </c>
      <c r="F1916" s="12">
        <f>YEAR(SalesDataTable[[#This Row],[Order Date]])</f>
        <v>2026</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05">
      <c r="A1917" s="2">
        <v>997</v>
      </c>
      <c r="B1917" s="3">
        <v>46283</v>
      </c>
      <c r="C1917" s="12" t="str">
        <f>"Q"&amp; ROUNDUP(MONTH(SalesDataTable[[#This Row],[Order Date]])/3,0)</f>
        <v>Q3</v>
      </c>
      <c r="D1917" s="3" t="str">
        <f>TEXT(SalesDataTable[[#This Row],[Order Date]],"MMM")</f>
        <v>Sep</v>
      </c>
      <c r="E1917" s="15">
        <f>MONTH(SalesDataTable[[#This Row],[Order Date]])</f>
        <v>9</v>
      </c>
      <c r="F1917" s="12">
        <f>YEAR(SalesDataTable[[#This Row],[Order Date]])</f>
        <v>2026</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05">
      <c r="A1918" s="2">
        <v>2102</v>
      </c>
      <c r="B1918" s="3">
        <v>46283</v>
      </c>
      <c r="C1918" s="12" t="str">
        <f>"Q"&amp; ROUNDUP(MONTH(SalesDataTable[[#This Row],[Order Date]])/3,0)</f>
        <v>Q3</v>
      </c>
      <c r="D1918" s="3" t="str">
        <f>TEXT(SalesDataTable[[#This Row],[Order Date]],"MMM")</f>
        <v>Sep</v>
      </c>
      <c r="E1918" s="15">
        <f>MONTH(SalesDataTable[[#This Row],[Order Date]])</f>
        <v>9</v>
      </c>
      <c r="F1918" s="12">
        <f>YEAR(SalesDataTable[[#This Row],[Order Date]])</f>
        <v>2026</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05">
      <c r="A1919" s="2">
        <v>2452</v>
      </c>
      <c r="B1919" s="3">
        <v>46283</v>
      </c>
      <c r="C1919" s="12" t="str">
        <f>"Q"&amp; ROUNDUP(MONTH(SalesDataTable[[#This Row],[Order Date]])/3,0)</f>
        <v>Q3</v>
      </c>
      <c r="D1919" s="3" t="str">
        <f>TEXT(SalesDataTable[[#This Row],[Order Date]],"MMM")</f>
        <v>Sep</v>
      </c>
      <c r="E1919" s="15">
        <f>MONTH(SalesDataTable[[#This Row],[Order Date]])</f>
        <v>9</v>
      </c>
      <c r="F1919" s="12">
        <f>YEAR(SalesDataTable[[#This Row],[Order Date]])</f>
        <v>2026</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05">
      <c r="A1920" s="2">
        <v>2761</v>
      </c>
      <c r="B1920" s="3">
        <v>46283</v>
      </c>
      <c r="C1920" s="12" t="str">
        <f>"Q"&amp; ROUNDUP(MONTH(SalesDataTable[[#This Row],[Order Date]])/3,0)</f>
        <v>Q3</v>
      </c>
      <c r="D1920" s="3" t="str">
        <f>TEXT(SalesDataTable[[#This Row],[Order Date]],"MMM")</f>
        <v>Sep</v>
      </c>
      <c r="E1920" s="15">
        <f>MONTH(SalesDataTable[[#This Row],[Order Date]])</f>
        <v>9</v>
      </c>
      <c r="F1920" s="12">
        <f>YEAR(SalesDataTable[[#This Row],[Order Date]])</f>
        <v>2026</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05">
      <c r="A1921" s="2">
        <v>3993</v>
      </c>
      <c r="B1921" s="3">
        <v>46283</v>
      </c>
      <c r="C1921" s="12" t="str">
        <f>"Q"&amp; ROUNDUP(MONTH(SalesDataTable[[#This Row],[Order Date]])/3,0)</f>
        <v>Q3</v>
      </c>
      <c r="D1921" s="3" t="str">
        <f>TEXT(SalesDataTable[[#This Row],[Order Date]],"MMM")</f>
        <v>Sep</v>
      </c>
      <c r="E1921" s="15">
        <f>MONTH(SalesDataTable[[#This Row],[Order Date]])</f>
        <v>9</v>
      </c>
      <c r="F1921" s="12">
        <f>YEAR(SalesDataTable[[#This Row],[Order Date]])</f>
        <v>2026</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05">
      <c r="A1922" s="2">
        <v>4343</v>
      </c>
      <c r="B1922" s="3">
        <v>46283</v>
      </c>
      <c r="C1922" s="12" t="str">
        <f>"Q"&amp; ROUNDUP(MONTH(SalesDataTable[[#This Row],[Order Date]])/3,0)</f>
        <v>Q3</v>
      </c>
      <c r="D1922" s="3" t="str">
        <f>TEXT(SalesDataTable[[#This Row],[Order Date]],"MMM")</f>
        <v>Sep</v>
      </c>
      <c r="E1922" s="15">
        <f>MONTH(SalesDataTable[[#This Row],[Order Date]])</f>
        <v>9</v>
      </c>
      <c r="F1922" s="12">
        <f>YEAR(SalesDataTable[[#This Row],[Order Date]])</f>
        <v>2026</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05">
      <c r="A1923" s="2">
        <v>4429</v>
      </c>
      <c r="B1923" s="3">
        <v>46283</v>
      </c>
      <c r="C1923" s="12" t="str">
        <f>"Q"&amp; ROUNDUP(MONTH(SalesDataTable[[#This Row],[Order Date]])/3,0)</f>
        <v>Q3</v>
      </c>
      <c r="D1923" s="3" t="str">
        <f>TEXT(SalesDataTable[[#This Row],[Order Date]],"MMM")</f>
        <v>Sep</v>
      </c>
      <c r="E1923" s="15">
        <f>MONTH(SalesDataTable[[#This Row],[Order Date]])</f>
        <v>9</v>
      </c>
      <c r="F1923" s="12">
        <f>YEAR(SalesDataTable[[#This Row],[Order Date]])</f>
        <v>2026</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05">
      <c r="A1924" s="2">
        <v>4824</v>
      </c>
      <c r="B1924" s="3">
        <v>46283</v>
      </c>
      <c r="C1924" s="12" t="str">
        <f>"Q"&amp; ROUNDUP(MONTH(SalesDataTable[[#This Row],[Order Date]])/3,0)</f>
        <v>Q3</v>
      </c>
      <c r="D1924" s="3" t="str">
        <f>TEXT(SalesDataTable[[#This Row],[Order Date]],"MMM")</f>
        <v>Sep</v>
      </c>
      <c r="E1924" s="15">
        <f>MONTH(SalesDataTable[[#This Row],[Order Date]])</f>
        <v>9</v>
      </c>
      <c r="F1924" s="12">
        <f>YEAR(SalesDataTable[[#This Row],[Order Date]])</f>
        <v>2026</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05">
      <c r="A1925" s="2">
        <v>4881</v>
      </c>
      <c r="B1925" s="3">
        <v>46283</v>
      </c>
      <c r="C1925" s="12" t="str">
        <f>"Q"&amp; ROUNDUP(MONTH(SalesDataTable[[#This Row],[Order Date]])/3,0)</f>
        <v>Q3</v>
      </c>
      <c r="D1925" s="3" t="str">
        <f>TEXT(SalesDataTable[[#This Row],[Order Date]],"MMM")</f>
        <v>Sep</v>
      </c>
      <c r="E1925" s="15">
        <f>MONTH(SalesDataTable[[#This Row],[Order Date]])</f>
        <v>9</v>
      </c>
      <c r="F1925" s="12">
        <f>YEAR(SalesDataTable[[#This Row],[Order Date]])</f>
        <v>2026</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05">
      <c r="A1926" s="2">
        <v>5138</v>
      </c>
      <c r="B1926" s="3">
        <v>46283</v>
      </c>
      <c r="C1926" s="12" t="str">
        <f>"Q"&amp; ROUNDUP(MONTH(SalesDataTable[[#This Row],[Order Date]])/3,0)</f>
        <v>Q3</v>
      </c>
      <c r="D1926" s="3" t="str">
        <f>TEXT(SalesDataTable[[#This Row],[Order Date]],"MMM")</f>
        <v>Sep</v>
      </c>
      <c r="E1926" s="15">
        <f>MONTH(SalesDataTable[[#This Row],[Order Date]])</f>
        <v>9</v>
      </c>
      <c r="F1926" s="12">
        <f>YEAR(SalesDataTable[[#This Row],[Order Date]])</f>
        <v>2026</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05">
      <c r="A1927" s="2">
        <v>1214</v>
      </c>
      <c r="B1927" s="3">
        <v>46284</v>
      </c>
      <c r="C1927" s="12" t="str">
        <f>"Q"&amp; ROUNDUP(MONTH(SalesDataTable[[#This Row],[Order Date]])/3,0)</f>
        <v>Q3</v>
      </c>
      <c r="D1927" s="3" t="str">
        <f>TEXT(SalesDataTable[[#This Row],[Order Date]],"MMM")</f>
        <v>Sep</v>
      </c>
      <c r="E1927" s="15">
        <f>MONTH(SalesDataTable[[#This Row],[Order Date]])</f>
        <v>9</v>
      </c>
      <c r="F1927" s="12">
        <f>YEAR(SalesDataTable[[#This Row],[Order Date]])</f>
        <v>2026</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05">
      <c r="A1928" s="2">
        <v>1346</v>
      </c>
      <c r="B1928" s="3">
        <v>46284</v>
      </c>
      <c r="C1928" s="12" t="str">
        <f>"Q"&amp; ROUNDUP(MONTH(SalesDataTable[[#This Row],[Order Date]])/3,0)</f>
        <v>Q3</v>
      </c>
      <c r="D1928" s="3" t="str">
        <f>TEXT(SalesDataTable[[#This Row],[Order Date]],"MMM")</f>
        <v>Sep</v>
      </c>
      <c r="E1928" s="15">
        <f>MONTH(SalesDataTable[[#This Row],[Order Date]])</f>
        <v>9</v>
      </c>
      <c r="F1928" s="12">
        <f>YEAR(SalesDataTable[[#This Row],[Order Date]])</f>
        <v>2026</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05">
      <c r="A1929" s="2">
        <v>1361</v>
      </c>
      <c r="B1929" s="3">
        <v>46284</v>
      </c>
      <c r="C1929" s="12" t="str">
        <f>"Q"&amp; ROUNDUP(MONTH(SalesDataTable[[#This Row],[Order Date]])/3,0)</f>
        <v>Q3</v>
      </c>
      <c r="D1929" s="3" t="str">
        <f>TEXT(SalesDataTable[[#This Row],[Order Date]],"MMM")</f>
        <v>Sep</v>
      </c>
      <c r="E1929" s="15">
        <f>MONTH(SalesDataTable[[#This Row],[Order Date]])</f>
        <v>9</v>
      </c>
      <c r="F1929" s="12">
        <f>YEAR(SalesDataTable[[#This Row],[Order Date]])</f>
        <v>2026</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05">
      <c r="A1930" s="2">
        <v>2728</v>
      </c>
      <c r="B1930" s="3">
        <v>46284</v>
      </c>
      <c r="C1930" s="12" t="str">
        <f>"Q"&amp; ROUNDUP(MONTH(SalesDataTable[[#This Row],[Order Date]])/3,0)</f>
        <v>Q3</v>
      </c>
      <c r="D1930" s="3" t="str">
        <f>TEXT(SalesDataTable[[#This Row],[Order Date]],"MMM")</f>
        <v>Sep</v>
      </c>
      <c r="E1930" s="15">
        <f>MONTH(SalesDataTable[[#This Row],[Order Date]])</f>
        <v>9</v>
      </c>
      <c r="F1930" s="12">
        <f>YEAR(SalesDataTable[[#This Row],[Order Date]])</f>
        <v>2026</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05">
      <c r="A1931" s="2">
        <v>2788</v>
      </c>
      <c r="B1931" s="3">
        <v>46284</v>
      </c>
      <c r="C1931" s="12" t="str">
        <f>"Q"&amp; ROUNDUP(MONTH(SalesDataTable[[#This Row],[Order Date]])/3,0)</f>
        <v>Q3</v>
      </c>
      <c r="D1931" s="3" t="str">
        <f>TEXT(SalesDataTable[[#This Row],[Order Date]],"MMM")</f>
        <v>Sep</v>
      </c>
      <c r="E1931" s="15">
        <f>MONTH(SalesDataTable[[#This Row],[Order Date]])</f>
        <v>9</v>
      </c>
      <c r="F1931" s="12">
        <f>YEAR(SalesDataTable[[#This Row],[Order Date]])</f>
        <v>2026</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05">
      <c r="A1932" s="2">
        <v>2932</v>
      </c>
      <c r="B1932" s="3">
        <v>46284</v>
      </c>
      <c r="C1932" s="12" t="str">
        <f>"Q"&amp; ROUNDUP(MONTH(SalesDataTable[[#This Row],[Order Date]])/3,0)</f>
        <v>Q3</v>
      </c>
      <c r="D1932" s="3" t="str">
        <f>TEXT(SalesDataTable[[#This Row],[Order Date]],"MMM")</f>
        <v>Sep</v>
      </c>
      <c r="E1932" s="15">
        <f>MONTH(SalesDataTable[[#This Row],[Order Date]])</f>
        <v>9</v>
      </c>
      <c r="F1932" s="12">
        <f>YEAR(SalesDataTable[[#This Row],[Order Date]])</f>
        <v>2026</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05">
      <c r="A1933" s="2">
        <v>3399</v>
      </c>
      <c r="B1933" s="3">
        <v>46284</v>
      </c>
      <c r="C1933" s="12" t="str">
        <f>"Q"&amp; ROUNDUP(MONTH(SalesDataTable[[#This Row],[Order Date]])/3,0)</f>
        <v>Q3</v>
      </c>
      <c r="D1933" s="3" t="str">
        <f>TEXT(SalesDataTable[[#This Row],[Order Date]],"MMM")</f>
        <v>Sep</v>
      </c>
      <c r="E1933" s="15">
        <f>MONTH(SalesDataTable[[#This Row],[Order Date]])</f>
        <v>9</v>
      </c>
      <c r="F1933" s="12">
        <f>YEAR(SalesDataTable[[#This Row],[Order Date]])</f>
        <v>2026</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05">
      <c r="A1934" s="2">
        <v>3588</v>
      </c>
      <c r="B1934" s="3">
        <v>46284</v>
      </c>
      <c r="C1934" s="12" t="str">
        <f>"Q"&amp; ROUNDUP(MONTH(SalesDataTable[[#This Row],[Order Date]])/3,0)</f>
        <v>Q3</v>
      </c>
      <c r="D1934" s="3" t="str">
        <f>TEXT(SalesDataTable[[#This Row],[Order Date]],"MMM")</f>
        <v>Sep</v>
      </c>
      <c r="E1934" s="15">
        <f>MONTH(SalesDataTable[[#This Row],[Order Date]])</f>
        <v>9</v>
      </c>
      <c r="F1934" s="12">
        <f>YEAR(SalesDataTable[[#This Row],[Order Date]])</f>
        <v>2026</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05">
      <c r="A1935" s="2">
        <v>3603</v>
      </c>
      <c r="B1935" s="3">
        <v>46284</v>
      </c>
      <c r="C1935" s="12" t="str">
        <f>"Q"&amp; ROUNDUP(MONTH(SalesDataTable[[#This Row],[Order Date]])/3,0)</f>
        <v>Q3</v>
      </c>
      <c r="D1935" s="3" t="str">
        <f>TEXT(SalesDataTable[[#This Row],[Order Date]],"MMM")</f>
        <v>Sep</v>
      </c>
      <c r="E1935" s="15">
        <f>MONTH(SalesDataTable[[#This Row],[Order Date]])</f>
        <v>9</v>
      </c>
      <c r="F1935" s="12">
        <f>YEAR(SalesDataTable[[#This Row],[Order Date]])</f>
        <v>2026</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05">
      <c r="A1936" s="2">
        <v>3845</v>
      </c>
      <c r="B1936" s="3">
        <v>46284</v>
      </c>
      <c r="C1936" s="12" t="str">
        <f>"Q"&amp; ROUNDUP(MONTH(SalesDataTable[[#This Row],[Order Date]])/3,0)</f>
        <v>Q3</v>
      </c>
      <c r="D1936" s="3" t="str">
        <f>TEXT(SalesDataTable[[#This Row],[Order Date]],"MMM")</f>
        <v>Sep</v>
      </c>
      <c r="E1936" s="15">
        <f>MONTH(SalesDataTable[[#This Row],[Order Date]])</f>
        <v>9</v>
      </c>
      <c r="F1936" s="12">
        <f>YEAR(SalesDataTable[[#This Row],[Order Date]])</f>
        <v>2026</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05">
      <c r="A1937" s="2">
        <v>4191</v>
      </c>
      <c r="B1937" s="3">
        <v>46284</v>
      </c>
      <c r="C1937" s="12" t="str">
        <f>"Q"&amp; ROUNDUP(MONTH(SalesDataTable[[#This Row],[Order Date]])/3,0)</f>
        <v>Q3</v>
      </c>
      <c r="D1937" s="3" t="str">
        <f>TEXT(SalesDataTable[[#This Row],[Order Date]],"MMM")</f>
        <v>Sep</v>
      </c>
      <c r="E1937" s="15">
        <f>MONTH(SalesDataTable[[#This Row],[Order Date]])</f>
        <v>9</v>
      </c>
      <c r="F1937" s="12">
        <f>YEAR(SalesDataTable[[#This Row],[Order Date]])</f>
        <v>2026</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05">
      <c r="A1938" s="2">
        <v>4269</v>
      </c>
      <c r="B1938" s="3">
        <v>46284</v>
      </c>
      <c r="C1938" s="12" t="str">
        <f>"Q"&amp; ROUNDUP(MONTH(SalesDataTable[[#This Row],[Order Date]])/3,0)</f>
        <v>Q3</v>
      </c>
      <c r="D1938" s="3" t="str">
        <f>TEXT(SalesDataTable[[#This Row],[Order Date]],"MMM")</f>
        <v>Sep</v>
      </c>
      <c r="E1938" s="15">
        <f>MONTH(SalesDataTable[[#This Row],[Order Date]])</f>
        <v>9</v>
      </c>
      <c r="F1938" s="12">
        <f>YEAR(SalesDataTable[[#This Row],[Order Date]])</f>
        <v>2026</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05">
      <c r="A1939" s="2">
        <v>5</v>
      </c>
      <c r="B1939" s="3">
        <v>46285</v>
      </c>
      <c r="C1939" s="12" t="str">
        <f>"Q"&amp; ROUNDUP(MONTH(SalesDataTable[[#This Row],[Order Date]])/3,0)</f>
        <v>Q3</v>
      </c>
      <c r="D1939" s="3" t="str">
        <f>TEXT(SalesDataTable[[#This Row],[Order Date]],"MMM")</f>
        <v>Sep</v>
      </c>
      <c r="E1939" s="15">
        <f>MONTH(SalesDataTable[[#This Row],[Order Date]])</f>
        <v>9</v>
      </c>
      <c r="F1939" s="12">
        <f>YEAR(SalesDataTable[[#This Row],[Order Date]])</f>
        <v>2026</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05">
      <c r="A1940" s="2">
        <v>210</v>
      </c>
      <c r="B1940" s="3">
        <v>46285</v>
      </c>
      <c r="C1940" s="12" t="str">
        <f>"Q"&amp; ROUNDUP(MONTH(SalesDataTable[[#This Row],[Order Date]])/3,0)</f>
        <v>Q3</v>
      </c>
      <c r="D1940" s="3" t="str">
        <f>TEXT(SalesDataTable[[#This Row],[Order Date]],"MMM")</f>
        <v>Sep</v>
      </c>
      <c r="E1940" s="15">
        <f>MONTH(SalesDataTable[[#This Row],[Order Date]])</f>
        <v>9</v>
      </c>
      <c r="F1940" s="12">
        <f>YEAR(SalesDataTable[[#This Row],[Order Date]])</f>
        <v>2026</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05">
      <c r="A1941" s="2">
        <v>462</v>
      </c>
      <c r="B1941" s="3">
        <v>46285</v>
      </c>
      <c r="C1941" s="12" t="str">
        <f>"Q"&amp; ROUNDUP(MONTH(SalesDataTable[[#This Row],[Order Date]])/3,0)</f>
        <v>Q3</v>
      </c>
      <c r="D1941" s="3" t="str">
        <f>TEXT(SalesDataTable[[#This Row],[Order Date]],"MMM")</f>
        <v>Sep</v>
      </c>
      <c r="E1941" s="15">
        <f>MONTH(SalesDataTable[[#This Row],[Order Date]])</f>
        <v>9</v>
      </c>
      <c r="F1941" s="12">
        <f>YEAR(SalesDataTable[[#This Row],[Order Date]])</f>
        <v>2026</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05">
      <c r="A1942" s="2">
        <v>725</v>
      </c>
      <c r="B1942" s="3">
        <v>46285</v>
      </c>
      <c r="C1942" s="12" t="str">
        <f>"Q"&amp; ROUNDUP(MONTH(SalesDataTable[[#This Row],[Order Date]])/3,0)</f>
        <v>Q3</v>
      </c>
      <c r="D1942" s="3" t="str">
        <f>TEXT(SalesDataTable[[#This Row],[Order Date]],"MMM")</f>
        <v>Sep</v>
      </c>
      <c r="E1942" s="15">
        <f>MONTH(SalesDataTable[[#This Row],[Order Date]])</f>
        <v>9</v>
      </c>
      <c r="F1942" s="12">
        <f>YEAR(SalesDataTable[[#This Row],[Order Date]])</f>
        <v>2026</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05">
      <c r="A1943" s="2">
        <v>918</v>
      </c>
      <c r="B1943" s="3">
        <v>46285</v>
      </c>
      <c r="C1943" s="12" t="str">
        <f>"Q"&amp; ROUNDUP(MONTH(SalesDataTable[[#This Row],[Order Date]])/3,0)</f>
        <v>Q3</v>
      </c>
      <c r="D1943" s="3" t="str">
        <f>TEXT(SalesDataTable[[#This Row],[Order Date]],"MMM")</f>
        <v>Sep</v>
      </c>
      <c r="E1943" s="15">
        <f>MONTH(SalesDataTable[[#This Row],[Order Date]])</f>
        <v>9</v>
      </c>
      <c r="F1943" s="12">
        <f>YEAR(SalesDataTable[[#This Row],[Order Date]])</f>
        <v>2026</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05">
      <c r="A1944" s="2">
        <v>1442</v>
      </c>
      <c r="B1944" s="3">
        <v>46285</v>
      </c>
      <c r="C1944" s="12" t="str">
        <f>"Q"&amp; ROUNDUP(MONTH(SalesDataTable[[#This Row],[Order Date]])/3,0)</f>
        <v>Q3</v>
      </c>
      <c r="D1944" s="3" t="str">
        <f>TEXT(SalesDataTable[[#This Row],[Order Date]],"MMM")</f>
        <v>Sep</v>
      </c>
      <c r="E1944" s="15">
        <f>MONTH(SalesDataTable[[#This Row],[Order Date]])</f>
        <v>9</v>
      </c>
      <c r="F1944" s="12">
        <f>YEAR(SalesDataTable[[#This Row],[Order Date]])</f>
        <v>2026</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05">
      <c r="A1945" s="2">
        <v>4290</v>
      </c>
      <c r="B1945" s="3">
        <v>46285</v>
      </c>
      <c r="C1945" s="12" t="str">
        <f>"Q"&amp; ROUNDUP(MONTH(SalesDataTable[[#This Row],[Order Date]])/3,0)</f>
        <v>Q3</v>
      </c>
      <c r="D1945" s="3" t="str">
        <f>TEXT(SalesDataTable[[#This Row],[Order Date]],"MMM")</f>
        <v>Sep</v>
      </c>
      <c r="E1945" s="15">
        <f>MONTH(SalesDataTable[[#This Row],[Order Date]])</f>
        <v>9</v>
      </c>
      <c r="F1945" s="12">
        <f>YEAR(SalesDataTable[[#This Row],[Order Date]])</f>
        <v>2026</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05">
      <c r="A1946" s="2">
        <v>4666</v>
      </c>
      <c r="B1946" s="3">
        <v>46285</v>
      </c>
      <c r="C1946" s="12" t="str">
        <f>"Q"&amp; ROUNDUP(MONTH(SalesDataTable[[#This Row],[Order Date]])/3,0)</f>
        <v>Q3</v>
      </c>
      <c r="D1946" s="3" t="str">
        <f>TEXT(SalesDataTable[[#This Row],[Order Date]],"MMM")</f>
        <v>Sep</v>
      </c>
      <c r="E1946" s="15">
        <f>MONTH(SalesDataTable[[#This Row],[Order Date]])</f>
        <v>9</v>
      </c>
      <c r="F1946" s="12">
        <f>YEAR(SalesDataTable[[#This Row],[Order Date]])</f>
        <v>2026</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05">
      <c r="A1947" s="2">
        <v>234</v>
      </c>
      <c r="B1947" s="3">
        <v>46286</v>
      </c>
      <c r="C1947" s="12" t="str">
        <f>"Q"&amp; ROUNDUP(MONTH(SalesDataTable[[#This Row],[Order Date]])/3,0)</f>
        <v>Q3</v>
      </c>
      <c r="D1947" s="3" t="str">
        <f>TEXT(SalesDataTable[[#This Row],[Order Date]],"MMM")</f>
        <v>Sep</v>
      </c>
      <c r="E1947" s="15">
        <f>MONTH(SalesDataTable[[#This Row],[Order Date]])</f>
        <v>9</v>
      </c>
      <c r="F1947" s="12">
        <f>YEAR(SalesDataTable[[#This Row],[Order Date]])</f>
        <v>2026</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05">
      <c r="A1948" s="2">
        <v>802</v>
      </c>
      <c r="B1948" s="3">
        <v>46286</v>
      </c>
      <c r="C1948" s="12" t="str">
        <f>"Q"&amp; ROUNDUP(MONTH(SalesDataTable[[#This Row],[Order Date]])/3,0)</f>
        <v>Q3</v>
      </c>
      <c r="D1948" s="3" t="str">
        <f>TEXT(SalesDataTable[[#This Row],[Order Date]],"MMM")</f>
        <v>Sep</v>
      </c>
      <c r="E1948" s="15">
        <f>MONTH(SalesDataTable[[#This Row],[Order Date]])</f>
        <v>9</v>
      </c>
      <c r="F1948" s="12">
        <f>YEAR(SalesDataTable[[#This Row],[Order Date]])</f>
        <v>2026</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05">
      <c r="A1949" s="2">
        <v>1942</v>
      </c>
      <c r="B1949" s="3">
        <v>46286</v>
      </c>
      <c r="C1949" s="12" t="str">
        <f>"Q"&amp; ROUNDUP(MONTH(SalesDataTable[[#This Row],[Order Date]])/3,0)</f>
        <v>Q3</v>
      </c>
      <c r="D1949" s="3" t="str">
        <f>TEXT(SalesDataTable[[#This Row],[Order Date]],"MMM")</f>
        <v>Sep</v>
      </c>
      <c r="E1949" s="15">
        <f>MONTH(SalesDataTable[[#This Row],[Order Date]])</f>
        <v>9</v>
      </c>
      <c r="F1949" s="12">
        <f>YEAR(SalesDataTable[[#This Row],[Order Date]])</f>
        <v>2026</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05">
      <c r="A1950" s="2">
        <v>2200</v>
      </c>
      <c r="B1950" s="3">
        <v>46286</v>
      </c>
      <c r="C1950" s="12" t="str">
        <f>"Q"&amp; ROUNDUP(MONTH(SalesDataTable[[#This Row],[Order Date]])/3,0)</f>
        <v>Q3</v>
      </c>
      <c r="D1950" s="3" t="str">
        <f>TEXT(SalesDataTable[[#This Row],[Order Date]],"MMM")</f>
        <v>Sep</v>
      </c>
      <c r="E1950" s="15">
        <f>MONTH(SalesDataTable[[#This Row],[Order Date]])</f>
        <v>9</v>
      </c>
      <c r="F1950" s="12">
        <f>YEAR(SalesDataTable[[#This Row],[Order Date]])</f>
        <v>2026</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05">
      <c r="A1951" s="2">
        <v>2236</v>
      </c>
      <c r="B1951" s="3">
        <v>46286</v>
      </c>
      <c r="C1951" s="12" t="str">
        <f>"Q"&amp; ROUNDUP(MONTH(SalesDataTable[[#This Row],[Order Date]])/3,0)</f>
        <v>Q3</v>
      </c>
      <c r="D1951" s="3" t="str">
        <f>TEXT(SalesDataTable[[#This Row],[Order Date]],"MMM")</f>
        <v>Sep</v>
      </c>
      <c r="E1951" s="15">
        <f>MONTH(SalesDataTable[[#This Row],[Order Date]])</f>
        <v>9</v>
      </c>
      <c r="F1951" s="12">
        <f>YEAR(SalesDataTable[[#This Row],[Order Date]])</f>
        <v>2026</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05">
      <c r="A1952" s="2">
        <v>4041</v>
      </c>
      <c r="B1952" s="3">
        <v>46286</v>
      </c>
      <c r="C1952" s="12" t="str">
        <f>"Q"&amp; ROUNDUP(MONTH(SalesDataTable[[#This Row],[Order Date]])/3,0)</f>
        <v>Q3</v>
      </c>
      <c r="D1952" s="3" t="str">
        <f>TEXT(SalesDataTable[[#This Row],[Order Date]],"MMM")</f>
        <v>Sep</v>
      </c>
      <c r="E1952" s="15">
        <f>MONTH(SalesDataTable[[#This Row],[Order Date]])</f>
        <v>9</v>
      </c>
      <c r="F1952" s="12">
        <f>YEAR(SalesDataTable[[#This Row],[Order Date]])</f>
        <v>2026</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05">
      <c r="A1953" s="2">
        <v>4435</v>
      </c>
      <c r="B1953" s="3">
        <v>46286</v>
      </c>
      <c r="C1953" s="12" t="str">
        <f>"Q"&amp; ROUNDUP(MONTH(SalesDataTable[[#This Row],[Order Date]])/3,0)</f>
        <v>Q3</v>
      </c>
      <c r="D1953" s="3" t="str">
        <f>TEXT(SalesDataTable[[#This Row],[Order Date]],"MMM")</f>
        <v>Sep</v>
      </c>
      <c r="E1953" s="15">
        <f>MONTH(SalesDataTable[[#This Row],[Order Date]])</f>
        <v>9</v>
      </c>
      <c r="F1953" s="12">
        <f>YEAR(SalesDataTable[[#This Row],[Order Date]])</f>
        <v>2026</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05">
      <c r="A1954" s="2">
        <v>305</v>
      </c>
      <c r="B1954" s="3">
        <v>46287</v>
      </c>
      <c r="C1954" s="12" t="str">
        <f>"Q"&amp; ROUNDUP(MONTH(SalesDataTable[[#This Row],[Order Date]])/3,0)</f>
        <v>Q3</v>
      </c>
      <c r="D1954" s="3" t="str">
        <f>TEXT(SalesDataTable[[#This Row],[Order Date]],"MMM")</f>
        <v>Sep</v>
      </c>
      <c r="E1954" s="15">
        <f>MONTH(SalesDataTable[[#This Row],[Order Date]])</f>
        <v>9</v>
      </c>
      <c r="F1954" s="12">
        <f>YEAR(SalesDataTable[[#This Row],[Order Date]])</f>
        <v>2026</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05">
      <c r="A1955" s="2">
        <v>808</v>
      </c>
      <c r="B1955" s="3">
        <v>46287</v>
      </c>
      <c r="C1955" s="12" t="str">
        <f>"Q"&amp; ROUNDUP(MONTH(SalesDataTable[[#This Row],[Order Date]])/3,0)</f>
        <v>Q3</v>
      </c>
      <c r="D1955" s="3" t="str">
        <f>TEXT(SalesDataTable[[#This Row],[Order Date]],"MMM")</f>
        <v>Sep</v>
      </c>
      <c r="E1955" s="15">
        <f>MONTH(SalesDataTable[[#This Row],[Order Date]])</f>
        <v>9</v>
      </c>
      <c r="F1955" s="12">
        <f>YEAR(SalesDataTable[[#This Row],[Order Date]])</f>
        <v>2026</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05">
      <c r="A1956" s="2">
        <v>1029</v>
      </c>
      <c r="B1956" s="3">
        <v>46287</v>
      </c>
      <c r="C1956" s="12" t="str">
        <f>"Q"&amp; ROUNDUP(MONTH(SalesDataTable[[#This Row],[Order Date]])/3,0)</f>
        <v>Q3</v>
      </c>
      <c r="D1956" s="3" t="str">
        <f>TEXT(SalesDataTable[[#This Row],[Order Date]],"MMM")</f>
        <v>Sep</v>
      </c>
      <c r="E1956" s="15">
        <f>MONTH(SalesDataTable[[#This Row],[Order Date]])</f>
        <v>9</v>
      </c>
      <c r="F1956" s="12">
        <f>YEAR(SalesDataTable[[#This Row],[Order Date]])</f>
        <v>2026</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05">
      <c r="A1957" s="2">
        <v>1721</v>
      </c>
      <c r="B1957" s="3">
        <v>46287</v>
      </c>
      <c r="C1957" s="12" t="str">
        <f>"Q"&amp; ROUNDUP(MONTH(SalesDataTable[[#This Row],[Order Date]])/3,0)</f>
        <v>Q3</v>
      </c>
      <c r="D1957" s="3" t="str">
        <f>TEXT(SalesDataTable[[#This Row],[Order Date]],"MMM")</f>
        <v>Sep</v>
      </c>
      <c r="E1957" s="15">
        <f>MONTH(SalesDataTable[[#This Row],[Order Date]])</f>
        <v>9</v>
      </c>
      <c r="F1957" s="12">
        <f>YEAR(SalesDataTable[[#This Row],[Order Date]])</f>
        <v>2026</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05">
      <c r="A1958" s="2">
        <v>2425</v>
      </c>
      <c r="B1958" s="3">
        <v>46287</v>
      </c>
      <c r="C1958" s="12" t="str">
        <f>"Q"&amp; ROUNDUP(MONTH(SalesDataTable[[#This Row],[Order Date]])/3,0)</f>
        <v>Q3</v>
      </c>
      <c r="D1958" s="3" t="str">
        <f>TEXT(SalesDataTable[[#This Row],[Order Date]],"MMM")</f>
        <v>Sep</v>
      </c>
      <c r="E1958" s="15">
        <f>MONTH(SalesDataTable[[#This Row],[Order Date]])</f>
        <v>9</v>
      </c>
      <c r="F1958" s="12">
        <f>YEAR(SalesDataTable[[#This Row],[Order Date]])</f>
        <v>2026</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05">
      <c r="A1959" s="2">
        <v>3322</v>
      </c>
      <c r="B1959" s="3">
        <v>46287</v>
      </c>
      <c r="C1959" s="12" t="str">
        <f>"Q"&amp; ROUNDUP(MONTH(SalesDataTable[[#This Row],[Order Date]])/3,0)</f>
        <v>Q3</v>
      </c>
      <c r="D1959" s="3" t="str">
        <f>TEXT(SalesDataTable[[#This Row],[Order Date]],"MMM")</f>
        <v>Sep</v>
      </c>
      <c r="E1959" s="15">
        <f>MONTH(SalesDataTable[[#This Row],[Order Date]])</f>
        <v>9</v>
      </c>
      <c r="F1959" s="12">
        <f>YEAR(SalesDataTable[[#This Row],[Order Date]])</f>
        <v>2026</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05">
      <c r="A1960" s="2">
        <v>3821</v>
      </c>
      <c r="B1960" s="3">
        <v>46287</v>
      </c>
      <c r="C1960" s="12" t="str">
        <f>"Q"&amp; ROUNDUP(MONTH(SalesDataTable[[#This Row],[Order Date]])/3,0)</f>
        <v>Q3</v>
      </c>
      <c r="D1960" s="3" t="str">
        <f>TEXT(SalesDataTable[[#This Row],[Order Date]],"MMM")</f>
        <v>Sep</v>
      </c>
      <c r="E1960" s="15">
        <f>MONTH(SalesDataTable[[#This Row],[Order Date]])</f>
        <v>9</v>
      </c>
      <c r="F1960" s="12">
        <f>YEAR(SalesDataTable[[#This Row],[Order Date]])</f>
        <v>2026</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05">
      <c r="A1961" s="2">
        <v>3899</v>
      </c>
      <c r="B1961" s="3">
        <v>46287</v>
      </c>
      <c r="C1961" s="12" t="str">
        <f>"Q"&amp; ROUNDUP(MONTH(SalesDataTable[[#This Row],[Order Date]])/3,0)</f>
        <v>Q3</v>
      </c>
      <c r="D1961" s="3" t="str">
        <f>TEXT(SalesDataTable[[#This Row],[Order Date]],"MMM")</f>
        <v>Sep</v>
      </c>
      <c r="E1961" s="15">
        <f>MONTH(SalesDataTable[[#This Row],[Order Date]])</f>
        <v>9</v>
      </c>
      <c r="F1961" s="12">
        <f>YEAR(SalesDataTable[[#This Row],[Order Date]])</f>
        <v>2026</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05">
      <c r="A1962" s="2">
        <v>4807</v>
      </c>
      <c r="B1962" s="3">
        <v>46287</v>
      </c>
      <c r="C1962" s="12" t="str">
        <f>"Q"&amp; ROUNDUP(MONTH(SalesDataTable[[#This Row],[Order Date]])/3,0)</f>
        <v>Q3</v>
      </c>
      <c r="D1962" s="3" t="str">
        <f>TEXT(SalesDataTable[[#This Row],[Order Date]],"MMM")</f>
        <v>Sep</v>
      </c>
      <c r="E1962" s="15">
        <f>MONTH(SalesDataTable[[#This Row],[Order Date]])</f>
        <v>9</v>
      </c>
      <c r="F1962" s="12">
        <f>YEAR(SalesDataTable[[#This Row],[Order Date]])</f>
        <v>2026</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05">
      <c r="A1963" s="2">
        <v>30</v>
      </c>
      <c r="B1963" s="3">
        <v>46288</v>
      </c>
      <c r="C1963" s="12" t="str">
        <f>"Q"&amp; ROUNDUP(MONTH(SalesDataTable[[#This Row],[Order Date]])/3,0)</f>
        <v>Q3</v>
      </c>
      <c r="D1963" s="3" t="str">
        <f>TEXT(SalesDataTable[[#This Row],[Order Date]],"MMM")</f>
        <v>Sep</v>
      </c>
      <c r="E1963" s="15">
        <f>MONTH(SalesDataTable[[#This Row],[Order Date]])</f>
        <v>9</v>
      </c>
      <c r="F1963" s="12">
        <f>YEAR(SalesDataTable[[#This Row],[Order Date]])</f>
        <v>2026</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05">
      <c r="A1964" s="2">
        <v>3027</v>
      </c>
      <c r="B1964" s="3">
        <v>46288</v>
      </c>
      <c r="C1964" s="12" t="str">
        <f>"Q"&amp; ROUNDUP(MONTH(SalesDataTable[[#This Row],[Order Date]])/3,0)</f>
        <v>Q3</v>
      </c>
      <c r="D1964" s="3" t="str">
        <f>TEXT(SalesDataTable[[#This Row],[Order Date]],"MMM")</f>
        <v>Sep</v>
      </c>
      <c r="E1964" s="15">
        <f>MONTH(SalesDataTable[[#This Row],[Order Date]])</f>
        <v>9</v>
      </c>
      <c r="F1964" s="12">
        <f>YEAR(SalesDataTable[[#This Row],[Order Date]])</f>
        <v>2026</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05">
      <c r="A1965" s="2">
        <v>3690</v>
      </c>
      <c r="B1965" s="3">
        <v>46288</v>
      </c>
      <c r="C1965" s="12" t="str">
        <f>"Q"&amp; ROUNDUP(MONTH(SalesDataTable[[#This Row],[Order Date]])/3,0)</f>
        <v>Q3</v>
      </c>
      <c r="D1965" s="3" t="str">
        <f>TEXT(SalesDataTable[[#This Row],[Order Date]],"MMM")</f>
        <v>Sep</v>
      </c>
      <c r="E1965" s="15">
        <f>MONTH(SalesDataTable[[#This Row],[Order Date]])</f>
        <v>9</v>
      </c>
      <c r="F1965" s="12">
        <f>YEAR(SalesDataTable[[#This Row],[Order Date]])</f>
        <v>2026</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05">
      <c r="A1966" s="2">
        <v>600</v>
      </c>
      <c r="B1966" s="3">
        <v>46289</v>
      </c>
      <c r="C1966" s="12" t="str">
        <f>"Q"&amp; ROUNDUP(MONTH(SalesDataTable[[#This Row],[Order Date]])/3,0)</f>
        <v>Q3</v>
      </c>
      <c r="D1966" s="3" t="str">
        <f>TEXT(SalesDataTable[[#This Row],[Order Date]],"MMM")</f>
        <v>Sep</v>
      </c>
      <c r="E1966" s="15">
        <f>MONTH(SalesDataTable[[#This Row],[Order Date]])</f>
        <v>9</v>
      </c>
      <c r="F1966" s="12">
        <f>YEAR(SalesDataTable[[#This Row],[Order Date]])</f>
        <v>2026</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05">
      <c r="A1967" s="2">
        <v>1931</v>
      </c>
      <c r="B1967" s="3">
        <v>46289</v>
      </c>
      <c r="C1967" s="12" t="str">
        <f>"Q"&amp; ROUNDUP(MONTH(SalesDataTable[[#This Row],[Order Date]])/3,0)</f>
        <v>Q3</v>
      </c>
      <c r="D1967" s="3" t="str">
        <f>TEXT(SalesDataTable[[#This Row],[Order Date]],"MMM")</f>
        <v>Sep</v>
      </c>
      <c r="E1967" s="15">
        <f>MONTH(SalesDataTable[[#This Row],[Order Date]])</f>
        <v>9</v>
      </c>
      <c r="F1967" s="12">
        <f>YEAR(SalesDataTable[[#This Row],[Order Date]])</f>
        <v>2026</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05">
      <c r="A1968" s="2">
        <v>2124</v>
      </c>
      <c r="B1968" s="3">
        <v>46289</v>
      </c>
      <c r="C1968" s="12" t="str">
        <f>"Q"&amp; ROUNDUP(MONTH(SalesDataTable[[#This Row],[Order Date]])/3,0)</f>
        <v>Q3</v>
      </c>
      <c r="D1968" s="3" t="str">
        <f>TEXT(SalesDataTable[[#This Row],[Order Date]],"MMM")</f>
        <v>Sep</v>
      </c>
      <c r="E1968" s="15">
        <f>MONTH(SalesDataTable[[#This Row],[Order Date]])</f>
        <v>9</v>
      </c>
      <c r="F1968" s="12">
        <f>YEAR(SalesDataTable[[#This Row],[Order Date]])</f>
        <v>2026</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05">
      <c r="A1969" s="2">
        <v>2789</v>
      </c>
      <c r="B1969" s="3">
        <v>46289</v>
      </c>
      <c r="C1969" s="12" t="str">
        <f>"Q"&amp; ROUNDUP(MONTH(SalesDataTable[[#This Row],[Order Date]])/3,0)</f>
        <v>Q3</v>
      </c>
      <c r="D1969" s="3" t="str">
        <f>TEXT(SalesDataTable[[#This Row],[Order Date]],"MMM")</f>
        <v>Sep</v>
      </c>
      <c r="E1969" s="15">
        <f>MONTH(SalesDataTable[[#This Row],[Order Date]])</f>
        <v>9</v>
      </c>
      <c r="F1969" s="12">
        <f>YEAR(SalesDataTable[[#This Row],[Order Date]])</f>
        <v>2026</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05">
      <c r="A1970" s="2">
        <v>2921</v>
      </c>
      <c r="B1970" s="3">
        <v>46289</v>
      </c>
      <c r="C1970" s="12" t="str">
        <f>"Q"&amp; ROUNDUP(MONTH(SalesDataTable[[#This Row],[Order Date]])/3,0)</f>
        <v>Q3</v>
      </c>
      <c r="D1970" s="3" t="str">
        <f>TEXT(SalesDataTable[[#This Row],[Order Date]],"MMM")</f>
        <v>Sep</v>
      </c>
      <c r="E1970" s="15">
        <f>MONTH(SalesDataTable[[#This Row],[Order Date]])</f>
        <v>9</v>
      </c>
      <c r="F1970" s="12">
        <f>YEAR(SalesDataTable[[#This Row],[Order Date]])</f>
        <v>2026</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05">
      <c r="A1971" s="2">
        <v>3108</v>
      </c>
      <c r="B1971" s="3">
        <v>46289</v>
      </c>
      <c r="C1971" s="12" t="str">
        <f>"Q"&amp; ROUNDUP(MONTH(SalesDataTable[[#This Row],[Order Date]])/3,0)</f>
        <v>Q3</v>
      </c>
      <c r="D1971" s="3" t="str">
        <f>TEXT(SalesDataTable[[#This Row],[Order Date]],"MMM")</f>
        <v>Sep</v>
      </c>
      <c r="E1971" s="15">
        <f>MONTH(SalesDataTable[[#This Row],[Order Date]])</f>
        <v>9</v>
      </c>
      <c r="F1971" s="12">
        <f>YEAR(SalesDataTable[[#This Row],[Order Date]])</f>
        <v>2026</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05">
      <c r="A1972" s="2">
        <v>3226</v>
      </c>
      <c r="B1972" s="3">
        <v>46289</v>
      </c>
      <c r="C1972" s="12" t="str">
        <f>"Q"&amp; ROUNDUP(MONTH(SalesDataTable[[#This Row],[Order Date]])/3,0)</f>
        <v>Q3</v>
      </c>
      <c r="D1972" s="3" t="str">
        <f>TEXT(SalesDataTable[[#This Row],[Order Date]],"MMM")</f>
        <v>Sep</v>
      </c>
      <c r="E1972" s="15">
        <f>MONTH(SalesDataTable[[#This Row],[Order Date]])</f>
        <v>9</v>
      </c>
      <c r="F1972" s="12">
        <f>YEAR(SalesDataTable[[#This Row],[Order Date]])</f>
        <v>2026</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05">
      <c r="A1973" s="2">
        <v>3286</v>
      </c>
      <c r="B1973" s="3">
        <v>46289</v>
      </c>
      <c r="C1973" s="12" t="str">
        <f>"Q"&amp; ROUNDUP(MONTH(SalesDataTable[[#This Row],[Order Date]])/3,0)</f>
        <v>Q3</v>
      </c>
      <c r="D1973" s="3" t="str">
        <f>TEXT(SalesDataTable[[#This Row],[Order Date]],"MMM")</f>
        <v>Sep</v>
      </c>
      <c r="E1973" s="15">
        <f>MONTH(SalesDataTable[[#This Row],[Order Date]])</f>
        <v>9</v>
      </c>
      <c r="F1973" s="12">
        <f>YEAR(SalesDataTable[[#This Row],[Order Date]])</f>
        <v>2026</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05">
      <c r="A1974" s="2">
        <v>4510</v>
      </c>
      <c r="B1974" s="3">
        <v>46289</v>
      </c>
      <c r="C1974" s="12" t="str">
        <f>"Q"&amp; ROUNDUP(MONTH(SalesDataTable[[#This Row],[Order Date]])/3,0)</f>
        <v>Q3</v>
      </c>
      <c r="D1974" s="3" t="str">
        <f>TEXT(SalesDataTable[[#This Row],[Order Date]],"MMM")</f>
        <v>Sep</v>
      </c>
      <c r="E1974" s="15">
        <f>MONTH(SalesDataTable[[#This Row],[Order Date]])</f>
        <v>9</v>
      </c>
      <c r="F1974" s="12">
        <f>YEAR(SalesDataTable[[#This Row],[Order Date]])</f>
        <v>2026</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05">
      <c r="A1975" s="2">
        <v>2069</v>
      </c>
      <c r="B1975" s="3">
        <v>46290</v>
      </c>
      <c r="C1975" s="12" t="str">
        <f>"Q"&amp; ROUNDUP(MONTH(SalesDataTable[[#This Row],[Order Date]])/3,0)</f>
        <v>Q3</v>
      </c>
      <c r="D1975" s="3" t="str">
        <f>TEXT(SalesDataTable[[#This Row],[Order Date]],"MMM")</f>
        <v>Sep</v>
      </c>
      <c r="E1975" s="15">
        <f>MONTH(SalesDataTable[[#This Row],[Order Date]])</f>
        <v>9</v>
      </c>
      <c r="F1975" s="12">
        <f>YEAR(SalesDataTable[[#This Row],[Order Date]])</f>
        <v>2026</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05">
      <c r="A1976" s="2">
        <v>95</v>
      </c>
      <c r="B1976" s="3">
        <v>46291</v>
      </c>
      <c r="C1976" s="12" t="str">
        <f>"Q"&amp; ROUNDUP(MONTH(SalesDataTable[[#This Row],[Order Date]])/3,0)</f>
        <v>Q3</v>
      </c>
      <c r="D1976" s="3" t="str">
        <f>TEXT(SalesDataTable[[#This Row],[Order Date]],"MMM")</f>
        <v>Sep</v>
      </c>
      <c r="E1976" s="15">
        <f>MONTH(SalesDataTable[[#This Row],[Order Date]])</f>
        <v>9</v>
      </c>
      <c r="F1976" s="12">
        <f>YEAR(SalesDataTable[[#This Row],[Order Date]])</f>
        <v>2026</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05">
      <c r="A1977" s="2">
        <v>160</v>
      </c>
      <c r="B1977" s="3">
        <v>46291</v>
      </c>
      <c r="C1977" s="12" t="str">
        <f>"Q"&amp; ROUNDUP(MONTH(SalesDataTable[[#This Row],[Order Date]])/3,0)</f>
        <v>Q3</v>
      </c>
      <c r="D1977" s="3" t="str">
        <f>TEXT(SalesDataTable[[#This Row],[Order Date]],"MMM")</f>
        <v>Sep</v>
      </c>
      <c r="E1977" s="15">
        <f>MONTH(SalesDataTable[[#This Row],[Order Date]])</f>
        <v>9</v>
      </c>
      <c r="F1977" s="12">
        <f>YEAR(SalesDataTable[[#This Row],[Order Date]])</f>
        <v>2026</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05">
      <c r="A1978" s="2">
        <v>407</v>
      </c>
      <c r="B1978" s="3">
        <v>46291</v>
      </c>
      <c r="C1978" s="12" t="str">
        <f>"Q"&amp; ROUNDUP(MONTH(SalesDataTable[[#This Row],[Order Date]])/3,0)</f>
        <v>Q3</v>
      </c>
      <c r="D1978" s="3" t="str">
        <f>TEXT(SalesDataTable[[#This Row],[Order Date]],"MMM")</f>
        <v>Sep</v>
      </c>
      <c r="E1978" s="15">
        <f>MONTH(SalesDataTable[[#This Row],[Order Date]])</f>
        <v>9</v>
      </c>
      <c r="F1978" s="12">
        <f>YEAR(SalesDataTable[[#This Row],[Order Date]])</f>
        <v>2026</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05">
      <c r="A1979" s="2">
        <v>1395</v>
      </c>
      <c r="B1979" s="3">
        <v>46291</v>
      </c>
      <c r="C1979" s="12" t="str">
        <f>"Q"&amp; ROUNDUP(MONTH(SalesDataTable[[#This Row],[Order Date]])/3,0)</f>
        <v>Q3</v>
      </c>
      <c r="D1979" s="3" t="str">
        <f>TEXT(SalesDataTable[[#This Row],[Order Date]],"MMM")</f>
        <v>Sep</v>
      </c>
      <c r="E1979" s="15">
        <f>MONTH(SalesDataTable[[#This Row],[Order Date]])</f>
        <v>9</v>
      </c>
      <c r="F1979" s="12">
        <f>YEAR(SalesDataTable[[#This Row],[Order Date]])</f>
        <v>2026</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05">
      <c r="A1980" s="2">
        <v>2085</v>
      </c>
      <c r="B1980" s="3">
        <v>46291</v>
      </c>
      <c r="C1980" s="12" t="str">
        <f>"Q"&amp; ROUNDUP(MONTH(SalesDataTable[[#This Row],[Order Date]])/3,0)</f>
        <v>Q3</v>
      </c>
      <c r="D1980" s="3" t="str">
        <f>TEXT(SalesDataTable[[#This Row],[Order Date]],"MMM")</f>
        <v>Sep</v>
      </c>
      <c r="E1980" s="15">
        <f>MONTH(SalesDataTable[[#This Row],[Order Date]])</f>
        <v>9</v>
      </c>
      <c r="F1980" s="12">
        <f>YEAR(SalesDataTable[[#This Row],[Order Date]])</f>
        <v>2026</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05">
      <c r="A1981" s="2">
        <v>3124</v>
      </c>
      <c r="B1981" s="3">
        <v>46291</v>
      </c>
      <c r="C1981" s="12" t="str">
        <f>"Q"&amp; ROUNDUP(MONTH(SalesDataTable[[#This Row],[Order Date]])/3,0)</f>
        <v>Q3</v>
      </c>
      <c r="D1981" s="3" t="str">
        <f>TEXT(SalesDataTable[[#This Row],[Order Date]],"MMM")</f>
        <v>Sep</v>
      </c>
      <c r="E1981" s="15">
        <f>MONTH(SalesDataTable[[#This Row],[Order Date]])</f>
        <v>9</v>
      </c>
      <c r="F1981" s="12">
        <f>YEAR(SalesDataTable[[#This Row],[Order Date]])</f>
        <v>2026</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05">
      <c r="A1982" s="2">
        <v>3216</v>
      </c>
      <c r="B1982" s="3">
        <v>46291</v>
      </c>
      <c r="C1982" s="12" t="str">
        <f>"Q"&amp; ROUNDUP(MONTH(SalesDataTable[[#This Row],[Order Date]])/3,0)</f>
        <v>Q3</v>
      </c>
      <c r="D1982" s="3" t="str">
        <f>TEXT(SalesDataTable[[#This Row],[Order Date]],"MMM")</f>
        <v>Sep</v>
      </c>
      <c r="E1982" s="15">
        <f>MONTH(SalesDataTable[[#This Row],[Order Date]])</f>
        <v>9</v>
      </c>
      <c r="F1982" s="12">
        <f>YEAR(SalesDataTable[[#This Row],[Order Date]])</f>
        <v>2026</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05">
      <c r="A1983" s="2">
        <v>3743</v>
      </c>
      <c r="B1983" s="3">
        <v>46291</v>
      </c>
      <c r="C1983" s="12" t="str">
        <f>"Q"&amp; ROUNDUP(MONTH(SalesDataTable[[#This Row],[Order Date]])/3,0)</f>
        <v>Q3</v>
      </c>
      <c r="D1983" s="3" t="str">
        <f>TEXT(SalesDataTable[[#This Row],[Order Date]],"MMM")</f>
        <v>Sep</v>
      </c>
      <c r="E1983" s="15">
        <f>MONTH(SalesDataTable[[#This Row],[Order Date]])</f>
        <v>9</v>
      </c>
      <c r="F1983" s="12">
        <f>YEAR(SalesDataTable[[#This Row],[Order Date]])</f>
        <v>2026</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05">
      <c r="A1984" s="2">
        <v>3788</v>
      </c>
      <c r="B1984" s="3">
        <v>46291</v>
      </c>
      <c r="C1984" s="12" t="str">
        <f>"Q"&amp; ROUNDUP(MONTH(SalesDataTable[[#This Row],[Order Date]])/3,0)</f>
        <v>Q3</v>
      </c>
      <c r="D1984" s="3" t="str">
        <f>TEXT(SalesDataTable[[#This Row],[Order Date]],"MMM")</f>
        <v>Sep</v>
      </c>
      <c r="E1984" s="15">
        <f>MONTH(SalesDataTable[[#This Row],[Order Date]])</f>
        <v>9</v>
      </c>
      <c r="F1984" s="12">
        <f>YEAR(SalesDataTable[[#This Row],[Order Date]])</f>
        <v>2026</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05">
      <c r="A1985" s="2">
        <v>4883</v>
      </c>
      <c r="B1985" s="3">
        <v>46291</v>
      </c>
      <c r="C1985" s="12" t="str">
        <f>"Q"&amp; ROUNDUP(MONTH(SalesDataTable[[#This Row],[Order Date]])/3,0)</f>
        <v>Q3</v>
      </c>
      <c r="D1985" s="3" t="str">
        <f>TEXT(SalesDataTable[[#This Row],[Order Date]],"MMM")</f>
        <v>Sep</v>
      </c>
      <c r="E1985" s="15">
        <f>MONTH(SalesDataTable[[#This Row],[Order Date]])</f>
        <v>9</v>
      </c>
      <c r="F1985" s="12">
        <f>YEAR(SalesDataTable[[#This Row],[Order Date]])</f>
        <v>2026</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05">
      <c r="A1986" s="2">
        <v>1577</v>
      </c>
      <c r="B1986" s="3">
        <v>46292</v>
      </c>
      <c r="C1986" s="12" t="str">
        <f>"Q"&amp; ROUNDUP(MONTH(SalesDataTable[[#This Row],[Order Date]])/3,0)</f>
        <v>Q3</v>
      </c>
      <c r="D1986" s="3" t="str">
        <f>TEXT(SalesDataTable[[#This Row],[Order Date]],"MMM")</f>
        <v>Sep</v>
      </c>
      <c r="E1986" s="15">
        <f>MONTH(SalesDataTable[[#This Row],[Order Date]])</f>
        <v>9</v>
      </c>
      <c r="F1986" s="12">
        <f>YEAR(SalesDataTable[[#This Row],[Order Date]])</f>
        <v>2026</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05">
      <c r="A1987" s="2">
        <v>2310</v>
      </c>
      <c r="B1987" s="3">
        <v>46292</v>
      </c>
      <c r="C1987" s="12" t="str">
        <f>"Q"&amp; ROUNDUP(MONTH(SalesDataTable[[#This Row],[Order Date]])/3,0)</f>
        <v>Q3</v>
      </c>
      <c r="D1987" s="3" t="str">
        <f>TEXT(SalesDataTable[[#This Row],[Order Date]],"MMM")</f>
        <v>Sep</v>
      </c>
      <c r="E1987" s="15">
        <f>MONTH(SalesDataTable[[#This Row],[Order Date]])</f>
        <v>9</v>
      </c>
      <c r="F1987" s="12">
        <f>YEAR(SalesDataTable[[#This Row],[Order Date]])</f>
        <v>2026</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05">
      <c r="A1988" s="2">
        <v>2383</v>
      </c>
      <c r="B1988" s="3">
        <v>46292</v>
      </c>
      <c r="C1988" s="12" t="str">
        <f>"Q"&amp; ROUNDUP(MONTH(SalesDataTable[[#This Row],[Order Date]])/3,0)</f>
        <v>Q3</v>
      </c>
      <c r="D1988" s="3" t="str">
        <f>TEXT(SalesDataTable[[#This Row],[Order Date]],"MMM")</f>
        <v>Sep</v>
      </c>
      <c r="E1988" s="15">
        <f>MONTH(SalesDataTable[[#This Row],[Order Date]])</f>
        <v>9</v>
      </c>
      <c r="F1988" s="12">
        <f>YEAR(SalesDataTable[[#This Row],[Order Date]])</f>
        <v>2026</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05">
      <c r="A1989" s="2">
        <v>2803</v>
      </c>
      <c r="B1989" s="3">
        <v>46292</v>
      </c>
      <c r="C1989" s="12" t="str">
        <f>"Q"&amp; ROUNDUP(MONTH(SalesDataTable[[#This Row],[Order Date]])/3,0)</f>
        <v>Q3</v>
      </c>
      <c r="D1989" s="3" t="str">
        <f>TEXT(SalesDataTable[[#This Row],[Order Date]],"MMM")</f>
        <v>Sep</v>
      </c>
      <c r="E1989" s="15">
        <f>MONTH(SalesDataTable[[#This Row],[Order Date]])</f>
        <v>9</v>
      </c>
      <c r="F1989" s="12">
        <f>YEAR(SalesDataTable[[#This Row],[Order Date]])</f>
        <v>2026</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05">
      <c r="A1990" s="2">
        <v>4199</v>
      </c>
      <c r="B1990" s="3">
        <v>46292</v>
      </c>
      <c r="C1990" s="12" t="str">
        <f>"Q"&amp; ROUNDUP(MONTH(SalesDataTable[[#This Row],[Order Date]])/3,0)</f>
        <v>Q3</v>
      </c>
      <c r="D1990" s="3" t="str">
        <f>TEXT(SalesDataTable[[#This Row],[Order Date]],"MMM")</f>
        <v>Sep</v>
      </c>
      <c r="E1990" s="15">
        <f>MONTH(SalesDataTable[[#This Row],[Order Date]])</f>
        <v>9</v>
      </c>
      <c r="F1990" s="12">
        <f>YEAR(SalesDataTable[[#This Row],[Order Date]])</f>
        <v>2026</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05">
      <c r="A1991" s="2">
        <v>4517</v>
      </c>
      <c r="B1991" s="3">
        <v>46292</v>
      </c>
      <c r="C1991" s="12" t="str">
        <f>"Q"&amp; ROUNDUP(MONTH(SalesDataTable[[#This Row],[Order Date]])/3,0)</f>
        <v>Q3</v>
      </c>
      <c r="D1991" s="3" t="str">
        <f>TEXT(SalesDataTable[[#This Row],[Order Date]],"MMM")</f>
        <v>Sep</v>
      </c>
      <c r="E1991" s="15">
        <f>MONTH(SalesDataTable[[#This Row],[Order Date]])</f>
        <v>9</v>
      </c>
      <c r="F1991" s="12">
        <f>YEAR(SalesDataTable[[#This Row],[Order Date]])</f>
        <v>2026</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05">
      <c r="A1992" s="2">
        <v>80</v>
      </c>
      <c r="B1992" s="3">
        <v>46293</v>
      </c>
      <c r="C1992" s="12" t="str">
        <f>"Q"&amp; ROUNDUP(MONTH(SalesDataTable[[#This Row],[Order Date]])/3,0)</f>
        <v>Q3</v>
      </c>
      <c r="D1992" s="3" t="str">
        <f>TEXT(SalesDataTable[[#This Row],[Order Date]],"MMM")</f>
        <v>Sep</v>
      </c>
      <c r="E1992" s="15">
        <f>MONTH(SalesDataTable[[#This Row],[Order Date]])</f>
        <v>9</v>
      </c>
      <c r="F1992" s="12">
        <f>YEAR(SalesDataTable[[#This Row],[Order Date]])</f>
        <v>2026</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05">
      <c r="A1993" s="2">
        <v>370</v>
      </c>
      <c r="B1993" s="3">
        <v>46293</v>
      </c>
      <c r="C1993" s="12" t="str">
        <f>"Q"&amp; ROUNDUP(MONTH(SalesDataTable[[#This Row],[Order Date]])/3,0)</f>
        <v>Q3</v>
      </c>
      <c r="D1993" s="3" t="str">
        <f>TEXT(SalesDataTable[[#This Row],[Order Date]],"MMM")</f>
        <v>Sep</v>
      </c>
      <c r="E1993" s="15">
        <f>MONTH(SalesDataTable[[#This Row],[Order Date]])</f>
        <v>9</v>
      </c>
      <c r="F1993" s="12">
        <f>YEAR(SalesDataTable[[#This Row],[Order Date]])</f>
        <v>2026</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05">
      <c r="A1994" s="2">
        <v>417</v>
      </c>
      <c r="B1994" s="3">
        <v>46293</v>
      </c>
      <c r="C1994" s="12" t="str">
        <f>"Q"&amp; ROUNDUP(MONTH(SalesDataTable[[#This Row],[Order Date]])/3,0)</f>
        <v>Q3</v>
      </c>
      <c r="D1994" s="3" t="str">
        <f>TEXT(SalesDataTable[[#This Row],[Order Date]],"MMM")</f>
        <v>Sep</v>
      </c>
      <c r="E1994" s="15">
        <f>MONTH(SalesDataTable[[#This Row],[Order Date]])</f>
        <v>9</v>
      </c>
      <c r="F1994" s="12">
        <f>YEAR(SalesDataTable[[#This Row],[Order Date]])</f>
        <v>2026</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05">
      <c r="A1995" s="2">
        <v>437</v>
      </c>
      <c r="B1995" s="3">
        <v>46293</v>
      </c>
      <c r="C1995" s="12" t="str">
        <f>"Q"&amp; ROUNDUP(MONTH(SalesDataTable[[#This Row],[Order Date]])/3,0)</f>
        <v>Q3</v>
      </c>
      <c r="D1995" s="3" t="str">
        <f>TEXT(SalesDataTable[[#This Row],[Order Date]],"MMM")</f>
        <v>Sep</v>
      </c>
      <c r="E1995" s="15">
        <f>MONTH(SalesDataTable[[#This Row],[Order Date]])</f>
        <v>9</v>
      </c>
      <c r="F1995" s="12">
        <f>YEAR(SalesDataTable[[#This Row],[Order Date]])</f>
        <v>2026</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05">
      <c r="A1996" s="2">
        <v>790</v>
      </c>
      <c r="B1996" s="3">
        <v>46293</v>
      </c>
      <c r="C1996" s="12" t="str">
        <f>"Q"&amp; ROUNDUP(MONTH(SalesDataTable[[#This Row],[Order Date]])/3,0)</f>
        <v>Q3</v>
      </c>
      <c r="D1996" s="3" t="str">
        <f>TEXT(SalesDataTable[[#This Row],[Order Date]],"MMM")</f>
        <v>Sep</v>
      </c>
      <c r="E1996" s="15">
        <f>MONTH(SalesDataTable[[#This Row],[Order Date]])</f>
        <v>9</v>
      </c>
      <c r="F1996" s="12">
        <f>YEAR(SalesDataTable[[#This Row],[Order Date]])</f>
        <v>2026</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05">
      <c r="A1997" s="2">
        <v>1151</v>
      </c>
      <c r="B1997" s="3">
        <v>46293</v>
      </c>
      <c r="C1997" s="12" t="str">
        <f>"Q"&amp; ROUNDUP(MONTH(SalesDataTable[[#This Row],[Order Date]])/3,0)</f>
        <v>Q3</v>
      </c>
      <c r="D1997" s="3" t="str">
        <f>TEXT(SalesDataTable[[#This Row],[Order Date]],"MMM")</f>
        <v>Sep</v>
      </c>
      <c r="E1997" s="15">
        <f>MONTH(SalesDataTable[[#This Row],[Order Date]])</f>
        <v>9</v>
      </c>
      <c r="F1997" s="12">
        <f>YEAR(SalesDataTable[[#This Row],[Order Date]])</f>
        <v>2026</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05">
      <c r="A1998" s="2">
        <v>1331</v>
      </c>
      <c r="B1998" s="3">
        <v>46293</v>
      </c>
      <c r="C1998" s="12" t="str">
        <f>"Q"&amp; ROUNDUP(MONTH(SalesDataTable[[#This Row],[Order Date]])/3,0)</f>
        <v>Q3</v>
      </c>
      <c r="D1998" s="3" t="str">
        <f>TEXT(SalesDataTable[[#This Row],[Order Date]],"MMM")</f>
        <v>Sep</v>
      </c>
      <c r="E1998" s="15">
        <f>MONTH(SalesDataTable[[#This Row],[Order Date]])</f>
        <v>9</v>
      </c>
      <c r="F1998" s="12">
        <f>YEAR(SalesDataTable[[#This Row],[Order Date]])</f>
        <v>2026</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05">
      <c r="A1999" s="2">
        <v>2388</v>
      </c>
      <c r="B1999" s="3">
        <v>46293</v>
      </c>
      <c r="C1999" s="12" t="str">
        <f>"Q"&amp; ROUNDUP(MONTH(SalesDataTable[[#This Row],[Order Date]])/3,0)</f>
        <v>Q3</v>
      </c>
      <c r="D1999" s="3" t="str">
        <f>TEXT(SalesDataTable[[#This Row],[Order Date]],"MMM")</f>
        <v>Sep</v>
      </c>
      <c r="E1999" s="15">
        <f>MONTH(SalesDataTable[[#This Row],[Order Date]])</f>
        <v>9</v>
      </c>
      <c r="F1999" s="12">
        <f>YEAR(SalesDataTable[[#This Row],[Order Date]])</f>
        <v>2026</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05">
      <c r="A2000" s="2">
        <v>2795</v>
      </c>
      <c r="B2000" s="3">
        <v>46293</v>
      </c>
      <c r="C2000" s="12" t="str">
        <f>"Q"&amp; ROUNDUP(MONTH(SalesDataTable[[#This Row],[Order Date]])/3,0)</f>
        <v>Q3</v>
      </c>
      <c r="D2000" s="3" t="str">
        <f>TEXT(SalesDataTable[[#This Row],[Order Date]],"MMM")</f>
        <v>Sep</v>
      </c>
      <c r="E2000" s="15">
        <f>MONTH(SalesDataTable[[#This Row],[Order Date]])</f>
        <v>9</v>
      </c>
      <c r="F2000" s="12">
        <f>YEAR(SalesDataTable[[#This Row],[Order Date]])</f>
        <v>2026</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05">
      <c r="A2001" s="2">
        <v>2840</v>
      </c>
      <c r="B2001" s="3">
        <v>46293</v>
      </c>
      <c r="C2001" s="12" t="str">
        <f>"Q"&amp; ROUNDUP(MONTH(SalesDataTable[[#This Row],[Order Date]])/3,0)</f>
        <v>Q3</v>
      </c>
      <c r="D2001" s="3" t="str">
        <f>TEXT(SalesDataTable[[#This Row],[Order Date]],"MMM")</f>
        <v>Sep</v>
      </c>
      <c r="E2001" s="15">
        <f>MONTH(SalesDataTable[[#This Row],[Order Date]])</f>
        <v>9</v>
      </c>
      <c r="F2001" s="12">
        <f>YEAR(SalesDataTable[[#This Row],[Order Date]])</f>
        <v>2026</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05">
      <c r="A2002" s="2">
        <v>2863</v>
      </c>
      <c r="B2002" s="3">
        <v>46293</v>
      </c>
      <c r="C2002" s="12" t="str">
        <f>"Q"&amp; ROUNDUP(MONTH(SalesDataTable[[#This Row],[Order Date]])/3,0)</f>
        <v>Q3</v>
      </c>
      <c r="D2002" s="3" t="str">
        <f>TEXT(SalesDataTable[[#This Row],[Order Date]],"MMM")</f>
        <v>Sep</v>
      </c>
      <c r="E2002" s="15">
        <f>MONTH(SalesDataTable[[#This Row],[Order Date]])</f>
        <v>9</v>
      </c>
      <c r="F2002" s="12">
        <f>YEAR(SalesDataTable[[#This Row],[Order Date]])</f>
        <v>2026</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05">
      <c r="A2003" s="2">
        <v>4522</v>
      </c>
      <c r="B2003" s="3">
        <v>46293</v>
      </c>
      <c r="C2003" s="12" t="str">
        <f>"Q"&amp; ROUNDUP(MONTH(SalesDataTable[[#This Row],[Order Date]])/3,0)</f>
        <v>Q3</v>
      </c>
      <c r="D2003" s="3" t="str">
        <f>TEXT(SalesDataTable[[#This Row],[Order Date]],"MMM")</f>
        <v>Sep</v>
      </c>
      <c r="E2003" s="15">
        <f>MONTH(SalesDataTable[[#This Row],[Order Date]])</f>
        <v>9</v>
      </c>
      <c r="F2003" s="12">
        <f>YEAR(SalesDataTable[[#This Row],[Order Date]])</f>
        <v>2026</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05">
      <c r="A2004" s="2">
        <v>5200</v>
      </c>
      <c r="B2004" s="3">
        <v>46293</v>
      </c>
      <c r="C2004" s="12" t="str">
        <f>"Q"&amp; ROUNDUP(MONTH(SalesDataTable[[#This Row],[Order Date]])/3,0)</f>
        <v>Q3</v>
      </c>
      <c r="D2004" s="3" t="str">
        <f>TEXT(SalesDataTable[[#This Row],[Order Date]],"MMM")</f>
        <v>Sep</v>
      </c>
      <c r="E2004" s="15">
        <f>MONTH(SalesDataTable[[#This Row],[Order Date]])</f>
        <v>9</v>
      </c>
      <c r="F2004" s="12">
        <f>YEAR(SalesDataTable[[#This Row],[Order Date]])</f>
        <v>2026</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05">
      <c r="A2005" s="2">
        <v>452</v>
      </c>
      <c r="B2005" s="3">
        <v>46294</v>
      </c>
      <c r="C2005" s="12" t="str">
        <f>"Q"&amp; ROUNDUP(MONTH(SalesDataTable[[#This Row],[Order Date]])/3,0)</f>
        <v>Q3</v>
      </c>
      <c r="D2005" s="3" t="str">
        <f>TEXT(SalesDataTable[[#This Row],[Order Date]],"MMM")</f>
        <v>Sep</v>
      </c>
      <c r="E2005" s="15">
        <f>MONTH(SalesDataTable[[#This Row],[Order Date]])</f>
        <v>9</v>
      </c>
      <c r="F2005" s="12">
        <f>YEAR(SalesDataTable[[#This Row],[Order Date]])</f>
        <v>2026</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05">
      <c r="A2006" s="2">
        <v>871</v>
      </c>
      <c r="B2006" s="3">
        <v>46294</v>
      </c>
      <c r="C2006" s="12" t="str">
        <f>"Q"&amp; ROUNDUP(MONTH(SalesDataTable[[#This Row],[Order Date]])/3,0)</f>
        <v>Q3</v>
      </c>
      <c r="D2006" s="3" t="str">
        <f>TEXT(SalesDataTable[[#This Row],[Order Date]],"MMM")</f>
        <v>Sep</v>
      </c>
      <c r="E2006" s="15">
        <f>MONTH(SalesDataTable[[#This Row],[Order Date]])</f>
        <v>9</v>
      </c>
      <c r="F2006" s="12">
        <f>YEAR(SalesDataTable[[#This Row],[Order Date]])</f>
        <v>2026</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05">
      <c r="A2007" s="2">
        <v>922</v>
      </c>
      <c r="B2007" s="3">
        <v>46294</v>
      </c>
      <c r="C2007" s="12" t="str">
        <f>"Q"&amp; ROUNDUP(MONTH(SalesDataTable[[#This Row],[Order Date]])/3,0)</f>
        <v>Q3</v>
      </c>
      <c r="D2007" s="3" t="str">
        <f>TEXT(SalesDataTable[[#This Row],[Order Date]],"MMM")</f>
        <v>Sep</v>
      </c>
      <c r="E2007" s="15">
        <f>MONTH(SalesDataTable[[#This Row],[Order Date]])</f>
        <v>9</v>
      </c>
      <c r="F2007" s="12">
        <f>YEAR(SalesDataTable[[#This Row],[Order Date]])</f>
        <v>2026</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05">
      <c r="A2008" s="2">
        <v>1491</v>
      </c>
      <c r="B2008" s="3">
        <v>46294</v>
      </c>
      <c r="C2008" s="12" t="str">
        <f>"Q"&amp; ROUNDUP(MONTH(SalesDataTable[[#This Row],[Order Date]])/3,0)</f>
        <v>Q3</v>
      </c>
      <c r="D2008" s="3" t="str">
        <f>TEXT(SalesDataTable[[#This Row],[Order Date]],"MMM")</f>
        <v>Sep</v>
      </c>
      <c r="E2008" s="15">
        <f>MONTH(SalesDataTable[[#This Row],[Order Date]])</f>
        <v>9</v>
      </c>
      <c r="F2008" s="12">
        <f>YEAR(SalesDataTable[[#This Row],[Order Date]])</f>
        <v>2026</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05">
      <c r="A2009" s="2">
        <v>1548</v>
      </c>
      <c r="B2009" s="3">
        <v>46294</v>
      </c>
      <c r="C2009" s="12" t="str">
        <f>"Q"&amp; ROUNDUP(MONTH(SalesDataTable[[#This Row],[Order Date]])/3,0)</f>
        <v>Q3</v>
      </c>
      <c r="D2009" s="3" t="str">
        <f>TEXT(SalesDataTable[[#This Row],[Order Date]],"MMM")</f>
        <v>Sep</v>
      </c>
      <c r="E2009" s="15">
        <f>MONTH(SalesDataTable[[#This Row],[Order Date]])</f>
        <v>9</v>
      </c>
      <c r="F2009" s="12">
        <f>YEAR(SalesDataTable[[#This Row],[Order Date]])</f>
        <v>2026</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05">
      <c r="A2010" s="2">
        <v>2299</v>
      </c>
      <c r="B2010" s="3">
        <v>46294</v>
      </c>
      <c r="C2010" s="12" t="str">
        <f>"Q"&amp; ROUNDUP(MONTH(SalesDataTable[[#This Row],[Order Date]])/3,0)</f>
        <v>Q3</v>
      </c>
      <c r="D2010" s="3" t="str">
        <f>TEXT(SalesDataTable[[#This Row],[Order Date]],"MMM")</f>
        <v>Sep</v>
      </c>
      <c r="E2010" s="15">
        <f>MONTH(SalesDataTable[[#This Row],[Order Date]])</f>
        <v>9</v>
      </c>
      <c r="F2010" s="12">
        <f>YEAR(SalesDataTable[[#This Row],[Order Date]])</f>
        <v>2026</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05">
      <c r="A2011" s="2">
        <v>3051</v>
      </c>
      <c r="B2011" s="3">
        <v>46294</v>
      </c>
      <c r="C2011" s="12" t="str">
        <f>"Q"&amp; ROUNDUP(MONTH(SalesDataTable[[#This Row],[Order Date]])/3,0)</f>
        <v>Q3</v>
      </c>
      <c r="D2011" s="3" t="str">
        <f>TEXT(SalesDataTable[[#This Row],[Order Date]],"MMM")</f>
        <v>Sep</v>
      </c>
      <c r="E2011" s="15">
        <f>MONTH(SalesDataTable[[#This Row],[Order Date]])</f>
        <v>9</v>
      </c>
      <c r="F2011" s="12">
        <f>YEAR(SalesDataTable[[#This Row],[Order Date]])</f>
        <v>2026</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05">
      <c r="A2012" s="2">
        <v>4018</v>
      </c>
      <c r="B2012" s="3">
        <v>46294</v>
      </c>
      <c r="C2012" s="12" t="str">
        <f>"Q"&amp; ROUNDUP(MONTH(SalesDataTable[[#This Row],[Order Date]])/3,0)</f>
        <v>Q3</v>
      </c>
      <c r="D2012" s="3" t="str">
        <f>TEXT(SalesDataTable[[#This Row],[Order Date]],"MMM")</f>
        <v>Sep</v>
      </c>
      <c r="E2012" s="15">
        <f>MONTH(SalesDataTable[[#This Row],[Order Date]])</f>
        <v>9</v>
      </c>
      <c r="F2012" s="12">
        <f>YEAR(SalesDataTable[[#This Row],[Order Date]])</f>
        <v>2026</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05">
      <c r="A2013" s="2">
        <v>4118</v>
      </c>
      <c r="B2013" s="3">
        <v>46294</v>
      </c>
      <c r="C2013" s="12" t="str">
        <f>"Q"&amp; ROUNDUP(MONTH(SalesDataTable[[#This Row],[Order Date]])/3,0)</f>
        <v>Q3</v>
      </c>
      <c r="D2013" s="3" t="str">
        <f>TEXT(SalesDataTable[[#This Row],[Order Date]],"MMM")</f>
        <v>Sep</v>
      </c>
      <c r="E2013" s="15">
        <f>MONTH(SalesDataTable[[#This Row],[Order Date]])</f>
        <v>9</v>
      </c>
      <c r="F2013" s="12">
        <f>YEAR(SalesDataTable[[#This Row],[Order Date]])</f>
        <v>2026</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05">
      <c r="A2014" s="2">
        <v>4251</v>
      </c>
      <c r="B2014" s="3">
        <v>46294</v>
      </c>
      <c r="C2014" s="12" t="str">
        <f>"Q"&amp; ROUNDUP(MONTH(SalesDataTable[[#This Row],[Order Date]])/3,0)</f>
        <v>Q3</v>
      </c>
      <c r="D2014" s="3" t="str">
        <f>TEXT(SalesDataTable[[#This Row],[Order Date]],"MMM")</f>
        <v>Sep</v>
      </c>
      <c r="E2014" s="15">
        <f>MONTH(SalesDataTable[[#This Row],[Order Date]])</f>
        <v>9</v>
      </c>
      <c r="F2014" s="12">
        <f>YEAR(SalesDataTable[[#This Row],[Order Date]])</f>
        <v>2026</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05">
      <c r="A2015" s="2">
        <v>4557</v>
      </c>
      <c r="B2015" s="3">
        <v>46294</v>
      </c>
      <c r="C2015" s="12" t="str">
        <f>"Q"&amp; ROUNDUP(MONTH(SalesDataTable[[#This Row],[Order Date]])/3,0)</f>
        <v>Q3</v>
      </c>
      <c r="D2015" s="3" t="str">
        <f>TEXT(SalesDataTable[[#This Row],[Order Date]],"MMM")</f>
        <v>Sep</v>
      </c>
      <c r="E2015" s="15">
        <f>MONTH(SalesDataTable[[#This Row],[Order Date]])</f>
        <v>9</v>
      </c>
      <c r="F2015" s="12">
        <f>YEAR(SalesDataTable[[#This Row],[Order Date]])</f>
        <v>2026</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05">
      <c r="A2016" s="2">
        <v>4811</v>
      </c>
      <c r="B2016" s="3">
        <v>46294</v>
      </c>
      <c r="C2016" s="12" t="str">
        <f>"Q"&amp; ROUNDUP(MONTH(SalesDataTable[[#This Row],[Order Date]])/3,0)</f>
        <v>Q3</v>
      </c>
      <c r="D2016" s="3" t="str">
        <f>TEXT(SalesDataTable[[#This Row],[Order Date]],"MMM")</f>
        <v>Sep</v>
      </c>
      <c r="E2016" s="15">
        <f>MONTH(SalesDataTable[[#This Row],[Order Date]])</f>
        <v>9</v>
      </c>
      <c r="F2016" s="12">
        <f>YEAR(SalesDataTable[[#This Row],[Order Date]])</f>
        <v>2026</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05">
      <c r="A2017" s="2">
        <v>306</v>
      </c>
      <c r="B2017" s="3">
        <v>46295</v>
      </c>
      <c r="C2017" s="12" t="str">
        <f>"Q"&amp; ROUNDUP(MONTH(SalesDataTable[[#This Row],[Order Date]])/3,0)</f>
        <v>Q3</v>
      </c>
      <c r="D2017" s="3" t="str">
        <f>TEXT(SalesDataTable[[#This Row],[Order Date]],"MMM")</f>
        <v>Sep</v>
      </c>
      <c r="E2017" s="15">
        <f>MONTH(SalesDataTable[[#This Row],[Order Date]])</f>
        <v>9</v>
      </c>
      <c r="F2017" s="12">
        <f>YEAR(SalesDataTable[[#This Row],[Order Date]])</f>
        <v>2026</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05">
      <c r="A2018" s="2">
        <v>1158</v>
      </c>
      <c r="B2018" s="3">
        <v>46295</v>
      </c>
      <c r="C2018" s="12" t="str">
        <f>"Q"&amp; ROUNDUP(MONTH(SalesDataTable[[#This Row],[Order Date]])/3,0)</f>
        <v>Q3</v>
      </c>
      <c r="D2018" s="3" t="str">
        <f>TEXT(SalesDataTable[[#This Row],[Order Date]],"MMM")</f>
        <v>Sep</v>
      </c>
      <c r="E2018" s="15">
        <f>MONTH(SalesDataTable[[#This Row],[Order Date]])</f>
        <v>9</v>
      </c>
      <c r="F2018" s="12">
        <f>YEAR(SalesDataTable[[#This Row],[Order Date]])</f>
        <v>2026</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05">
      <c r="A2019" s="2">
        <v>1639</v>
      </c>
      <c r="B2019" s="3">
        <v>46295</v>
      </c>
      <c r="C2019" s="12" t="str">
        <f>"Q"&amp; ROUNDUP(MONTH(SalesDataTable[[#This Row],[Order Date]])/3,0)</f>
        <v>Q3</v>
      </c>
      <c r="D2019" s="3" t="str">
        <f>TEXT(SalesDataTable[[#This Row],[Order Date]],"MMM")</f>
        <v>Sep</v>
      </c>
      <c r="E2019" s="15">
        <f>MONTH(SalesDataTable[[#This Row],[Order Date]])</f>
        <v>9</v>
      </c>
      <c r="F2019" s="12">
        <f>YEAR(SalesDataTable[[#This Row],[Order Date]])</f>
        <v>2026</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05">
      <c r="A2020" s="2">
        <v>2247</v>
      </c>
      <c r="B2020" s="3">
        <v>46295</v>
      </c>
      <c r="C2020" s="12" t="str">
        <f>"Q"&amp; ROUNDUP(MONTH(SalesDataTable[[#This Row],[Order Date]])/3,0)</f>
        <v>Q3</v>
      </c>
      <c r="D2020" s="3" t="str">
        <f>TEXT(SalesDataTable[[#This Row],[Order Date]],"MMM")</f>
        <v>Sep</v>
      </c>
      <c r="E2020" s="15">
        <f>MONTH(SalesDataTable[[#This Row],[Order Date]])</f>
        <v>9</v>
      </c>
      <c r="F2020" s="12">
        <f>YEAR(SalesDataTable[[#This Row],[Order Date]])</f>
        <v>2026</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05">
      <c r="A2021" s="2">
        <v>3119</v>
      </c>
      <c r="B2021" s="3">
        <v>46295</v>
      </c>
      <c r="C2021" s="12" t="str">
        <f>"Q"&amp; ROUNDUP(MONTH(SalesDataTable[[#This Row],[Order Date]])/3,0)</f>
        <v>Q3</v>
      </c>
      <c r="D2021" s="3" t="str">
        <f>TEXT(SalesDataTable[[#This Row],[Order Date]],"MMM")</f>
        <v>Sep</v>
      </c>
      <c r="E2021" s="15">
        <f>MONTH(SalesDataTable[[#This Row],[Order Date]])</f>
        <v>9</v>
      </c>
      <c r="F2021" s="12">
        <f>YEAR(SalesDataTable[[#This Row],[Order Date]])</f>
        <v>2026</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05">
      <c r="A2022" s="2">
        <v>3267</v>
      </c>
      <c r="B2022" s="3">
        <v>46295</v>
      </c>
      <c r="C2022" s="12" t="str">
        <f>"Q"&amp; ROUNDUP(MONTH(SalesDataTable[[#This Row],[Order Date]])/3,0)</f>
        <v>Q3</v>
      </c>
      <c r="D2022" s="3" t="str">
        <f>TEXT(SalesDataTable[[#This Row],[Order Date]],"MMM")</f>
        <v>Sep</v>
      </c>
      <c r="E2022" s="15">
        <f>MONTH(SalesDataTable[[#This Row],[Order Date]])</f>
        <v>9</v>
      </c>
      <c r="F2022" s="12">
        <f>YEAR(SalesDataTable[[#This Row],[Order Date]])</f>
        <v>2026</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05">
      <c r="A2023" s="2">
        <v>3382</v>
      </c>
      <c r="B2023" s="3">
        <v>46295</v>
      </c>
      <c r="C2023" s="12" t="str">
        <f>"Q"&amp; ROUNDUP(MONTH(SalesDataTable[[#This Row],[Order Date]])/3,0)</f>
        <v>Q3</v>
      </c>
      <c r="D2023" s="3" t="str">
        <f>TEXT(SalesDataTable[[#This Row],[Order Date]],"MMM")</f>
        <v>Sep</v>
      </c>
      <c r="E2023" s="15">
        <f>MONTH(SalesDataTable[[#This Row],[Order Date]])</f>
        <v>9</v>
      </c>
      <c r="F2023" s="12">
        <f>YEAR(SalesDataTable[[#This Row],[Order Date]])</f>
        <v>2026</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05">
      <c r="A2024" s="2">
        <v>3814</v>
      </c>
      <c r="B2024" s="3">
        <v>46295</v>
      </c>
      <c r="C2024" s="12" t="str">
        <f>"Q"&amp; ROUNDUP(MONTH(SalesDataTable[[#This Row],[Order Date]])/3,0)</f>
        <v>Q3</v>
      </c>
      <c r="D2024" s="3" t="str">
        <f>TEXT(SalesDataTable[[#This Row],[Order Date]],"MMM")</f>
        <v>Sep</v>
      </c>
      <c r="E2024" s="15">
        <f>MONTH(SalesDataTable[[#This Row],[Order Date]])</f>
        <v>9</v>
      </c>
      <c r="F2024" s="12">
        <f>YEAR(SalesDataTable[[#This Row],[Order Date]])</f>
        <v>2026</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05">
      <c r="A2025" s="2">
        <v>3818</v>
      </c>
      <c r="B2025" s="3">
        <v>46295</v>
      </c>
      <c r="C2025" s="12" t="str">
        <f>"Q"&amp; ROUNDUP(MONTH(SalesDataTable[[#This Row],[Order Date]])/3,0)</f>
        <v>Q3</v>
      </c>
      <c r="D2025" s="3" t="str">
        <f>TEXT(SalesDataTable[[#This Row],[Order Date]],"MMM")</f>
        <v>Sep</v>
      </c>
      <c r="E2025" s="15">
        <f>MONTH(SalesDataTable[[#This Row],[Order Date]])</f>
        <v>9</v>
      </c>
      <c r="F2025" s="12">
        <f>YEAR(SalesDataTable[[#This Row],[Order Date]])</f>
        <v>2026</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05">
      <c r="A2026" s="2">
        <v>4347</v>
      </c>
      <c r="B2026" s="3">
        <v>46295</v>
      </c>
      <c r="C2026" s="12" t="str">
        <f>"Q"&amp; ROUNDUP(MONTH(SalesDataTable[[#This Row],[Order Date]])/3,0)</f>
        <v>Q3</v>
      </c>
      <c r="D2026" s="3" t="str">
        <f>TEXT(SalesDataTable[[#This Row],[Order Date]],"MMM")</f>
        <v>Sep</v>
      </c>
      <c r="E2026" s="15">
        <f>MONTH(SalesDataTable[[#This Row],[Order Date]])</f>
        <v>9</v>
      </c>
      <c r="F2026" s="12">
        <f>YEAR(SalesDataTable[[#This Row],[Order Date]])</f>
        <v>2026</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05">
      <c r="A2027" s="2">
        <v>4646</v>
      </c>
      <c r="B2027" s="3">
        <v>46295</v>
      </c>
      <c r="C2027" s="12" t="str">
        <f>"Q"&amp; ROUNDUP(MONTH(SalesDataTable[[#This Row],[Order Date]])/3,0)</f>
        <v>Q3</v>
      </c>
      <c r="D2027" s="3" t="str">
        <f>TEXT(SalesDataTable[[#This Row],[Order Date]],"MMM")</f>
        <v>Sep</v>
      </c>
      <c r="E2027" s="15">
        <f>MONTH(SalesDataTable[[#This Row],[Order Date]])</f>
        <v>9</v>
      </c>
      <c r="F2027" s="12">
        <f>YEAR(SalesDataTable[[#This Row],[Order Date]])</f>
        <v>2026</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05">
      <c r="A2028" s="2">
        <v>5102</v>
      </c>
      <c r="B2028" s="3">
        <v>46295</v>
      </c>
      <c r="C2028" s="12" t="str">
        <f>"Q"&amp; ROUNDUP(MONTH(SalesDataTable[[#This Row],[Order Date]])/3,0)</f>
        <v>Q3</v>
      </c>
      <c r="D2028" s="3" t="str">
        <f>TEXT(SalesDataTable[[#This Row],[Order Date]],"MMM")</f>
        <v>Sep</v>
      </c>
      <c r="E2028" s="15">
        <f>MONTH(SalesDataTable[[#This Row],[Order Date]])</f>
        <v>9</v>
      </c>
      <c r="F2028" s="12">
        <f>YEAR(SalesDataTable[[#This Row],[Order Date]])</f>
        <v>2026</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05">
      <c r="A2029" s="2">
        <v>5152</v>
      </c>
      <c r="B2029" s="3">
        <v>46295</v>
      </c>
      <c r="C2029" s="12" t="str">
        <f>"Q"&amp; ROUNDUP(MONTH(SalesDataTable[[#This Row],[Order Date]])/3,0)</f>
        <v>Q3</v>
      </c>
      <c r="D2029" s="3" t="str">
        <f>TEXT(SalesDataTable[[#This Row],[Order Date]],"MMM")</f>
        <v>Sep</v>
      </c>
      <c r="E2029" s="15">
        <f>MONTH(SalesDataTable[[#This Row],[Order Date]])</f>
        <v>9</v>
      </c>
      <c r="F2029" s="12">
        <f>YEAR(SalesDataTable[[#This Row],[Order Date]])</f>
        <v>2026</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05">
      <c r="A2030" s="2">
        <v>151</v>
      </c>
      <c r="B2030" s="3">
        <v>46296</v>
      </c>
      <c r="C2030" s="12" t="str">
        <f>"Q"&amp; ROUNDUP(MONTH(SalesDataTable[[#This Row],[Order Date]])/3,0)</f>
        <v>Q4</v>
      </c>
      <c r="D2030" s="3" t="str">
        <f>TEXT(SalesDataTable[[#This Row],[Order Date]],"MMM")</f>
        <v>Oct</v>
      </c>
      <c r="E2030" s="15">
        <f>MONTH(SalesDataTable[[#This Row],[Order Date]])</f>
        <v>10</v>
      </c>
      <c r="F2030" s="12">
        <f>YEAR(SalesDataTable[[#This Row],[Order Date]])</f>
        <v>2026</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05">
      <c r="A2031" s="2">
        <v>1292</v>
      </c>
      <c r="B2031" s="3">
        <v>46296</v>
      </c>
      <c r="C2031" s="12" t="str">
        <f>"Q"&amp; ROUNDUP(MONTH(SalesDataTable[[#This Row],[Order Date]])/3,0)</f>
        <v>Q4</v>
      </c>
      <c r="D2031" s="3" t="str">
        <f>TEXT(SalesDataTable[[#This Row],[Order Date]],"MMM")</f>
        <v>Oct</v>
      </c>
      <c r="E2031" s="15">
        <f>MONTH(SalesDataTable[[#This Row],[Order Date]])</f>
        <v>10</v>
      </c>
      <c r="F2031" s="12">
        <f>YEAR(SalesDataTable[[#This Row],[Order Date]])</f>
        <v>2026</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05">
      <c r="A2032" s="2">
        <v>1862</v>
      </c>
      <c r="B2032" s="3">
        <v>46296</v>
      </c>
      <c r="C2032" s="12" t="str">
        <f>"Q"&amp; ROUNDUP(MONTH(SalesDataTable[[#This Row],[Order Date]])/3,0)</f>
        <v>Q4</v>
      </c>
      <c r="D2032" s="3" t="str">
        <f>TEXT(SalesDataTable[[#This Row],[Order Date]],"MMM")</f>
        <v>Oct</v>
      </c>
      <c r="E2032" s="15">
        <f>MONTH(SalesDataTable[[#This Row],[Order Date]])</f>
        <v>10</v>
      </c>
      <c r="F2032" s="12">
        <f>YEAR(SalesDataTable[[#This Row],[Order Date]])</f>
        <v>2026</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05">
      <c r="A2033" s="2">
        <v>2569</v>
      </c>
      <c r="B2033" s="3">
        <v>46296</v>
      </c>
      <c r="C2033" s="12" t="str">
        <f>"Q"&amp; ROUNDUP(MONTH(SalesDataTable[[#This Row],[Order Date]])/3,0)</f>
        <v>Q4</v>
      </c>
      <c r="D2033" s="3" t="str">
        <f>TEXT(SalesDataTable[[#This Row],[Order Date]],"MMM")</f>
        <v>Oct</v>
      </c>
      <c r="E2033" s="15">
        <f>MONTH(SalesDataTable[[#This Row],[Order Date]])</f>
        <v>10</v>
      </c>
      <c r="F2033" s="12">
        <f>YEAR(SalesDataTable[[#This Row],[Order Date]])</f>
        <v>2026</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05">
      <c r="A2034" s="2">
        <v>3333</v>
      </c>
      <c r="B2034" s="3">
        <v>46296</v>
      </c>
      <c r="C2034" s="12" t="str">
        <f>"Q"&amp; ROUNDUP(MONTH(SalesDataTable[[#This Row],[Order Date]])/3,0)</f>
        <v>Q4</v>
      </c>
      <c r="D2034" s="3" t="str">
        <f>TEXT(SalesDataTable[[#This Row],[Order Date]],"MMM")</f>
        <v>Oct</v>
      </c>
      <c r="E2034" s="15">
        <f>MONTH(SalesDataTable[[#This Row],[Order Date]])</f>
        <v>10</v>
      </c>
      <c r="F2034" s="12">
        <f>YEAR(SalesDataTable[[#This Row],[Order Date]])</f>
        <v>2026</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05">
      <c r="A2035" s="2">
        <v>3830</v>
      </c>
      <c r="B2035" s="3">
        <v>46296</v>
      </c>
      <c r="C2035" s="12" t="str">
        <f>"Q"&amp; ROUNDUP(MONTH(SalesDataTable[[#This Row],[Order Date]])/3,0)</f>
        <v>Q4</v>
      </c>
      <c r="D2035" s="3" t="str">
        <f>TEXT(SalesDataTable[[#This Row],[Order Date]],"MMM")</f>
        <v>Oct</v>
      </c>
      <c r="E2035" s="15">
        <f>MONTH(SalesDataTable[[#This Row],[Order Date]])</f>
        <v>10</v>
      </c>
      <c r="F2035" s="12">
        <f>YEAR(SalesDataTable[[#This Row],[Order Date]])</f>
        <v>2026</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05">
      <c r="A2036" s="2">
        <v>4868</v>
      </c>
      <c r="B2036" s="3">
        <v>46296</v>
      </c>
      <c r="C2036" s="12" t="str">
        <f>"Q"&amp; ROUNDUP(MONTH(SalesDataTable[[#This Row],[Order Date]])/3,0)</f>
        <v>Q4</v>
      </c>
      <c r="D2036" s="3" t="str">
        <f>TEXT(SalesDataTable[[#This Row],[Order Date]],"MMM")</f>
        <v>Oct</v>
      </c>
      <c r="E2036" s="15">
        <f>MONTH(SalesDataTable[[#This Row],[Order Date]])</f>
        <v>10</v>
      </c>
      <c r="F2036" s="12">
        <f>YEAR(SalesDataTable[[#This Row],[Order Date]])</f>
        <v>2026</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05">
      <c r="A2037" s="2">
        <v>2250</v>
      </c>
      <c r="B2037" s="3">
        <v>46297</v>
      </c>
      <c r="C2037" s="12" t="str">
        <f>"Q"&amp; ROUNDUP(MONTH(SalesDataTable[[#This Row],[Order Date]])/3,0)</f>
        <v>Q4</v>
      </c>
      <c r="D2037" s="3" t="str">
        <f>TEXT(SalesDataTable[[#This Row],[Order Date]],"MMM")</f>
        <v>Oct</v>
      </c>
      <c r="E2037" s="15">
        <f>MONTH(SalesDataTable[[#This Row],[Order Date]])</f>
        <v>10</v>
      </c>
      <c r="F2037" s="12">
        <f>YEAR(SalesDataTable[[#This Row],[Order Date]])</f>
        <v>2026</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05">
      <c r="A2038" s="2">
        <v>2516</v>
      </c>
      <c r="B2038" s="3">
        <v>46297</v>
      </c>
      <c r="C2038" s="12" t="str">
        <f>"Q"&amp; ROUNDUP(MONTH(SalesDataTable[[#This Row],[Order Date]])/3,0)</f>
        <v>Q4</v>
      </c>
      <c r="D2038" s="3" t="str">
        <f>TEXT(SalesDataTable[[#This Row],[Order Date]],"MMM")</f>
        <v>Oct</v>
      </c>
      <c r="E2038" s="15">
        <f>MONTH(SalesDataTable[[#This Row],[Order Date]])</f>
        <v>10</v>
      </c>
      <c r="F2038" s="12">
        <f>YEAR(SalesDataTable[[#This Row],[Order Date]])</f>
        <v>2026</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05">
      <c r="A2039" s="2">
        <v>809</v>
      </c>
      <c r="B2039" s="3">
        <v>46298</v>
      </c>
      <c r="C2039" s="12" t="str">
        <f>"Q"&amp; ROUNDUP(MONTH(SalesDataTable[[#This Row],[Order Date]])/3,0)</f>
        <v>Q4</v>
      </c>
      <c r="D2039" s="3" t="str">
        <f>TEXT(SalesDataTable[[#This Row],[Order Date]],"MMM")</f>
        <v>Oct</v>
      </c>
      <c r="E2039" s="15">
        <f>MONTH(SalesDataTable[[#This Row],[Order Date]])</f>
        <v>10</v>
      </c>
      <c r="F2039" s="12">
        <f>YEAR(SalesDataTable[[#This Row],[Order Date]])</f>
        <v>2026</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05">
      <c r="A2040" s="2">
        <v>1852</v>
      </c>
      <c r="B2040" s="3">
        <v>46298</v>
      </c>
      <c r="C2040" s="12" t="str">
        <f>"Q"&amp; ROUNDUP(MONTH(SalesDataTable[[#This Row],[Order Date]])/3,0)</f>
        <v>Q4</v>
      </c>
      <c r="D2040" s="3" t="str">
        <f>TEXT(SalesDataTable[[#This Row],[Order Date]],"MMM")</f>
        <v>Oct</v>
      </c>
      <c r="E2040" s="15">
        <f>MONTH(SalesDataTable[[#This Row],[Order Date]])</f>
        <v>10</v>
      </c>
      <c r="F2040" s="12">
        <f>YEAR(SalesDataTable[[#This Row],[Order Date]])</f>
        <v>2026</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05">
      <c r="A2041" s="2">
        <v>3627</v>
      </c>
      <c r="B2041" s="3">
        <v>46298</v>
      </c>
      <c r="C2041" s="12" t="str">
        <f>"Q"&amp; ROUNDUP(MONTH(SalesDataTable[[#This Row],[Order Date]])/3,0)</f>
        <v>Q4</v>
      </c>
      <c r="D2041" s="3" t="str">
        <f>TEXT(SalesDataTable[[#This Row],[Order Date]],"MMM")</f>
        <v>Oct</v>
      </c>
      <c r="E2041" s="15">
        <f>MONTH(SalesDataTable[[#This Row],[Order Date]])</f>
        <v>10</v>
      </c>
      <c r="F2041" s="12">
        <f>YEAR(SalesDataTable[[#This Row],[Order Date]])</f>
        <v>2026</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05">
      <c r="A2042" s="2">
        <v>4135</v>
      </c>
      <c r="B2042" s="3">
        <v>46298</v>
      </c>
      <c r="C2042" s="12" t="str">
        <f>"Q"&amp; ROUNDUP(MONTH(SalesDataTable[[#This Row],[Order Date]])/3,0)</f>
        <v>Q4</v>
      </c>
      <c r="D2042" s="3" t="str">
        <f>TEXT(SalesDataTable[[#This Row],[Order Date]],"MMM")</f>
        <v>Oct</v>
      </c>
      <c r="E2042" s="15">
        <f>MONTH(SalesDataTable[[#This Row],[Order Date]])</f>
        <v>10</v>
      </c>
      <c r="F2042" s="12">
        <f>YEAR(SalesDataTable[[#This Row],[Order Date]])</f>
        <v>2026</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05">
      <c r="A2043" s="2">
        <v>4138</v>
      </c>
      <c r="B2043" s="3">
        <v>46298</v>
      </c>
      <c r="C2043" s="12" t="str">
        <f>"Q"&amp; ROUNDUP(MONTH(SalesDataTable[[#This Row],[Order Date]])/3,0)</f>
        <v>Q4</v>
      </c>
      <c r="D2043" s="3" t="str">
        <f>TEXT(SalesDataTable[[#This Row],[Order Date]],"MMM")</f>
        <v>Oct</v>
      </c>
      <c r="E2043" s="15">
        <f>MONTH(SalesDataTable[[#This Row],[Order Date]])</f>
        <v>10</v>
      </c>
      <c r="F2043" s="12">
        <f>YEAR(SalesDataTable[[#This Row],[Order Date]])</f>
        <v>2026</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05">
      <c r="A2044" s="2">
        <v>4286</v>
      </c>
      <c r="B2044" s="3">
        <v>46298</v>
      </c>
      <c r="C2044" s="12" t="str">
        <f>"Q"&amp; ROUNDUP(MONTH(SalesDataTable[[#This Row],[Order Date]])/3,0)</f>
        <v>Q4</v>
      </c>
      <c r="D2044" s="3" t="str">
        <f>TEXT(SalesDataTable[[#This Row],[Order Date]],"MMM")</f>
        <v>Oct</v>
      </c>
      <c r="E2044" s="15">
        <f>MONTH(SalesDataTable[[#This Row],[Order Date]])</f>
        <v>10</v>
      </c>
      <c r="F2044" s="12">
        <f>YEAR(SalesDataTable[[#This Row],[Order Date]])</f>
        <v>2026</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05">
      <c r="A2045" s="2">
        <v>4371</v>
      </c>
      <c r="B2045" s="3">
        <v>46298</v>
      </c>
      <c r="C2045" s="12" t="str">
        <f>"Q"&amp; ROUNDUP(MONTH(SalesDataTable[[#This Row],[Order Date]])/3,0)</f>
        <v>Q4</v>
      </c>
      <c r="D2045" s="3" t="str">
        <f>TEXT(SalesDataTable[[#This Row],[Order Date]],"MMM")</f>
        <v>Oct</v>
      </c>
      <c r="E2045" s="15">
        <f>MONTH(SalesDataTable[[#This Row],[Order Date]])</f>
        <v>10</v>
      </c>
      <c r="F2045" s="12">
        <f>YEAR(SalesDataTable[[#This Row],[Order Date]])</f>
        <v>2026</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05">
      <c r="A2046" s="2">
        <v>905</v>
      </c>
      <c r="B2046" s="3">
        <v>46299</v>
      </c>
      <c r="C2046" s="12" t="str">
        <f>"Q"&amp; ROUNDUP(MONTH(SalesDataTable[[#This Row],[Order Date]])/3,0)</f>
        <v>Q4</v>
      </c>
      <c r="D2046" s="3" t="str">
        <f>TEXT(SalesDataTable[[#This Row],[Order Date]],"MMM")</f>
        <v>Oct</v>
      </c>
      <c r="E2046" s="15">
        <f>MONTH(SalesDataTable[[#This Row],[Order Date]])</f>
        <v>10</v>
      </c>
      <c r="F2046" s="12">
        <f>YEAR(SalesDataTable[[#This Row],[Order Date]])</f>
        <v>2026</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05">
      <c r="A2047" s="2">
        <v>1415</v>
      </c>
      <c r="B2047" s="3">
        <v>46299</v>
      </c>
      <c r="C2047" s="12" t="str">
        <f>"Q"&amp; ROUNDUP(MONTH(SalesDataTable[[#This Row],[Order Date]])/3,0)</f>
        <v>Q4</v>
      </c>
      <c r="D2047" s="3" t="str">
        <f>TEXT(SalesDataTable[[#This Row],[Order Date]],"MMM")</f>
        <v>Oct</v>
      </c>
      <c r="E2047" s="15">
        <f>MONTH(SalesDataTable[[#This Row],[Order Date]])</f>
        <v>10</v>
      </c>
      <c r="F2047" s="12">
        <f>YEAR(SalesDataTable[[#This Row],[Order Date]])</f>
        <v>2026</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05">
      <c r="A2048" s="2">
        <v>2205</v>
      </c>
      <c r="B2048" s="3">
        <v>46299</v>
      </c>
      <c r="C2048" s="12" t="str">
        <f>"Q"&amp; ROUNDUP(MONTH(SalesDataTable[[#This Row],[Order Date]])/3,0)</f>
        <v>Q4</v>
      </c>
      <c r="D2048" s="3" t="str">
        <f>TEXT(SalesDataTable[[#This Row],[Order Date]],"MMM")</f>
        <v>Oct</v>
      </c>
      <c r="E2048" s="15">
        <f>MONTH(SalesDataTable[[#This Row],[Order Date]])</f>
        <v>10</v>
      </c>
      <c r="F2048" s="12">
        <f>YEAR(SalesDataTable[[#This Row],[Order Date]])</f>
        <v>2026</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05">
      <c r="A2049" s="2">
        <v>2374</v>
      </c>
      <c r="B2049" s="3">
        <v>46299</v>
      </c>
      <c r="C2049" s="12" t="str">
        <f>"Q"&amp; ROUNDUP(MONTH(SalesDataTable[[#This Row],[Order Date]])/3,0)</f>
        <v>Q4</v>
      </c>
      <c r="D2049" s="3" t="str">
        <f>TEXT(SalesDataTable[[#This Row],[Order Date]],"MMM")</f>
        <v>Oct</v>
      </c>
      <c r="E2049" s="15">
        <f>MONTH(SalesDataTable[[#This Row],[Order Date]])</f>
        <v>10</v>
      </c>
      <c r="F2049" s="12">
        <f>YEAR(SalesDataTable[[#This Row],[Order Date]])</f>
        <v>2026</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05">
      <c r="A2050" s="2">
        <v>4840</v>
      </c>
      <c r="B2050" s="3">
        <v>46299</v>
      </c>
      <c r="C2050" s="12" t="str">
        <f>"Q"&amp; ROUNDUP(MONTH(SalesDataTable[[#This Row],[Order Date]])/3,0)</f>
        <v>Q4</v>
      </c>
      <c r="D2050" s="3" t="str">
        <f>TEXT(SalesDataTable[[#This Row],[Order Date]],"MMM")</f>
        <v>Oct</v>
      </c>
      <c r="E2050" s="15">
        <f>MONTH(SalesDataTable[[#This Row],[Order Date]])</f>
        <v>10</v>
      </c>
      <c r="F2050" s="12">
        <f>YEAR(SalesDataTable[[#This Row],[Order Date]])</f>
        <v>2026</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05">
      <c r="A2051" s="2">
        <v>4984</v>
      </c>
      <c r="B2051" s="3">
        <v>46299</v>
      </c>
      <c r="C2051" s="12" t="str">
        <f>"Q"&amp; ROUNDUP(MONTH(SalesDataTable[[#This Row],[Order Date]])/3,0)</f>
        <v>Q4</v>
      </c>
      <c r="D2051" s="3" t="str">
        <f>TEXT(SalesDataTable[[#This Row],[Order Date]],"MMM")</f>
        <v>Oct</v>
      </c>
      <c r="E2051" s="15">
        <f>MONTH(SalesDataTable[[#This Row],[Order Date]])</f>
        <v>10</v>
      </c>
      <c r="F2051" s="12">
        <f>YEAR(SalesDataTable[[#This Row],[Order Date]])</f>
        <v>2026</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05">
      <c r="A2052" s="2">
        <v>641</v>
      </c>
      <c r="B2052" s="3">
        <v>46300</v>
      </c>
      <c r="C2052" s="12" t="str">
        <f>"Q"&amp; ROUNDUP(MONTH(SalesDataTable[[#This Row],[Order Date]])/3,0)</f>
        <v>Q4</v>
      </c>
      <c r="D2052" s="3" t="str">
        <f>TEXT(SalesDataTable[[#This Row],[Order Date]],"MMM")</f>
        <v>Oct</v>
      </c>
      <c r="E2052" s="15">
        <f>MONTH(SalesDataTable[[#This Row],[Order Date]])</f>
        <v>10</v>
      </c>
      <c r="F2052" s="12">
        <f>YEAR(SalesDataTable[[#This Row],[Order Date]])</f>
        <v>2026</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05">
      <c r="A2053" s="2">
        <v>1358</v>
      </c>
      <c r="B2053" s="3">
        <v>46300</v>
      </c>
      <c r="C2053" s="12" t="str">
        <f>"Q"&amp; ROUNDUP(MONTH(SalesDataTable[[#This Row],[Order Date]])/3,0)</f>
        <v>Q4</v>
      </c>
      <c r="D2053" s="3" t="str">
        <f>TEXT(SalesDataTable[[#This Row],[Order Date]],"MMM")</f>
        <v>Oct</v>
      </c>
      <c r="E2053" s="15">
        <f>MONTH(SalesDataTable[[#This Row],[Order Date]])</f>
        <v>10</v>
      </c>
      <c r="F2053" s="12">
        <f>YEAR(SalesDataTable[[#This Row],[Order Date]])</f>
        <v>2026</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05">
      <c r="A2054" s="2">
        <v>3904</v>
      </c>
      <c r="B2054" s="3">
        <v>46300</v>
      </c>
      <c r="C2054" s="12" t="str">
        <f>"Q"&amp; ROUNDUP(MONTH(SalesDataTable[[#This Row],[Order Date]])/3,0)</f>
        <v>Q4</v>
      </c>
      <c r="D2054" s="3" t="str">
        <f>TEXT(SalesDataTable[[#This Row],[Order Date]],"MMM")</f>
        <v>Oct</v>
      </c>
      <c r="E2054" s="15">
        <f>MONTH(SalesDataTable[[#This Row],[Order Date]])</f>
        <v>10</v>
      </c>
      <c r="F2054" s="12">
        <f>YEAR(SalesDataTable[[#This Row],[Order Date]])</f>
        <v>2026</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05">
      <c r="A2055" s="2">
        <v>4336</v>
      </c>
      <c r="B2055" s="3">
        <v>46300</v>
      </c>
      <c r="C2055" s="12" t="str">
        <f>"Q"&amp; ROUNDUP(MONTH(SalesDataTable[[#This Row],[Order Date]])/3,0)</f>
        <v>Q4</v>
      </c>
      <c r="D2055" s="3" t="str">
        <f>TEXT(SalesDataTable[[#This Row],[Order Date]],"MMM")</f>
        <v>Oct</v>
      </c>
      <c r="E2055" s="15">
        <f>MONTH(SalesDataTable[[#This Row],[Order Date]])</f>
        <v>10</v>
      </c>
      <c r="F2055" s="12">
        <f>YEAR(SalesDataTable[[#This Row],[Order Date]])</f>
        <v>2026</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05">
      <c r="A2056" s="2">
        <v>4705</v>
      </c>
      <c r="B2056" s="3">
        <v>46300</v>
      </c>
      <c r="C2056" s="12" t="str">
        <f>"Q"&amp; ROUNDUP(MONTH(SalesDataTable[[#This Row],[Order Date]])/3,0)</f>
        <v>Q4</v>
      </c>
      <c r="D2056" s="3" t="str">
        <f>TEXT(SalesDataTable[[#This Row],[Order Date]],"MMM")</f>
        <v>Oct</v>
      </c>
      <c r="E2056" s="15">
        <f>MONTH(SalesDataTable[[#This Row],[Order Date]])</f>
        <v>10</v>
      </c>
      <c r="F2056" s="12">
        <f>YEAR(SalesDataTable[[#This Row],[Order Date]])</f>
        <v>2026</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05">
      <c r="A2057" s="2">
        <v>1094</v>
      </c>
      <c r="B2057" s="3">
        <v>46301</v>
      </c>
      <c r="C2057" s="12" t="str">
        <f>"Q"&amp; ROUNDUP(MONTH(SalesDataTable[[#This Row],[Order Date]])/3,0)</f>
        <v>Q4</v>
      </c>
      <c r="D2057" s="3" t="str">
        <f>TEXT(SalesDataTable[[#This Row],[Order Date]],"MMM")</f>
        <v>Oct</v>
      </c>
      <c r="E2057" s="15">
        <f>MONTH(SalesDataTable[[#This Row],[Order Date]])</f>
        <v>10</v>
      </c>
      <c r="F2057" s="12">
        <f>YEAR(SalesDataTable[[#This Row],[Order Date]])</f>
        <v>2026</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05">
      <c r="A2058" s="2">
        <v>3926</v>
      </c>
      <c r="B2058" s="3">
        <v>46301</v>
      </c>
      <c r="C2058" s="12" t="str">
        <f>"Q"&amp; ROUNDUP(MONTH(SalesDataTable[[#This Row],[Order Date]])/3,0)</f>
        <v>Q4</v>
      </c>
      <c r="D2058" s="3" t="str">
        <f>TEXT(SalesDataTable[[#This Row],[Order Date]],"MMM")</f>
        <v>Oct</v>
      </c>
      <c r="E2058" s="15">
        <f>MONTH(SalesDataTable[[#This Row],[Order Date]])</f>
        <v>10</v>
      </c>
      <c r="F2058" s="12">
        <f>YEAR(SalesDataTable[[#This Row],[Order Date]])</f>
        <v>2026</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05">
      <c r="A2059" s="2">
        <v>524</v>
      </c>
      <c r="B2059" s="3">
        <v>46302</v>
      </c>
      <c r="C2059" s="12" t="str">
        <f>"Q"&amp; ROUNDUP(MONTH(SalesDataTable[[#This Row],[Order Date]])/3,0)</f>
        <v>Q4</v>
      </c>
      <c r="D2059" s="3" t="str">
        <f>TEXT(SalesDataTable[[#This Row],[Order Date]],"MMM")</f>
        <v>Oct</v>
      </c>
      <c r="E2059" s="15">
        <f>MONTH(SalesDataTable[[#This Row],[Order Date]])</f>
        <v>10</v>
      </c>
      <c r="F2059" s="12">
        <f>YEAR(SalesDataTable[[#This Row],[Order Date]])</f>
        <v>2026</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05">
      <c r="A2060" s="2">
        <v>2277</v>
      </c>
      <c r="B2060" s="3">
        <v>46302</v>
      </c>
      <c r="C2060" s="12" t="str">
        <f>"Q"&amp; ROUNDUP(MONTH(SalesDataTable[[#This Row],[Order Date]])/3,0)</f>
        <v>Q4</v>
      </c>
      <c r="D2060" s="3" t="str">
        <f>TEXT(SalesDataTable[[#This Row],[Order Date]],"MMM")</f>
        <v>Oct</v>
      </c>
      <c r="E2060" s="15">
        <f>MONTH(SalesDataTable[[#This Row],[Order Date]])</f>
        <v>10</v>
      </c>
      <c r="F2060" s="12">
        <f>YEAR(SalesDataTable[[#This Row],[Order Date]])</f>
        <v>2026</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05">
      <c r="A2061" s="2">
        <v>2442</v>
      </c>
      <c r="B2061" s="3">
        <v>46302</v>
      </c>
      <c r="C2061" s="12" t="str">
        <f>"Q"&amp; ROUNDUP(MONTH(SalesDataTable[[#This Row],[Order Date]])/3,0)</f>
        <v>Q4</v>
      </c>
      <c r="D2061" s="3" t="str">
        <f>TEXT(SalesDataTable[[#This Row],[Order Date]],"MMM")</f>
        <v>Oct</v>
      </c>
      <c r="E2061" s="15">
        <f>MONTH(SalesDataTable[[#This Row],[Order Date]])</f>
        <v>10</v>
      </c>
      <c r="F2061" s="12">
        <f>YEAR(SalesDataTable[[#This Row],[Order Date]])</f>
        <v>2026</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05">
      <c r="A2062" s="2">
        <v>2809</v>
      </c>
      <c r="B2062" s="3">
        <v>46302</v>
      </c>
      <c r="C2062" s="12" t="str">
        <f>"Q"&amp; ROUNDUP(MONTH(SalesDataTable[[#This Row],[Order Date]])/3,0)</f>
        <v>Q4</v>
      </c>
      <c r="D2062" s="3" t="str">
        <f>TEXT(SalesDataTable[[#This Row],[Order Date]],"MMM")</f>
        <v>Oct</v>
      </c>
      <c r="E2062" s="15">
        <f>MONTH(SalesDataTable[[#This Row],[Order Date]])</f>
        <v>10</v>
      </c>
      <c r="F2062" s="12">
        <f>YEAR(SalesDataTable[[#This Row],[Order Date]])</f>
        <v>2026</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05">
      <c r="A2063" s="2">
        <v>2946</v>
      </c>
      <c r="B2063" s="3">
        <v>46302</v>
      </c>
      <c r="C2063" s="12" t="str">
        <f>"Q"&amp; ROUNDUP(MONTH(SalesDataTable[[#This Row],[Order Date]])/3,0)</f>
        <v>Q4</v>
      </c>
      <c r="D2063" s="3" t="str">
        <f>TEXT(SalesDataTable[[#This Row],[Order Date]],"MMM")</f>
        <v>Oct</v>
      </c>
      <c r="E2063" s="15">
        <f>MONTH(SalesDataTable[[#This Row],[Order Date]])</f>
        <v>10</v>
      </c>
      <c r="F2063" s="12">
        <f>YEAR(SalesDataTable[[#This Row],[Order Date]])</f>
        <v>2026</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05">
      <c r="A2064" s="2">
        <v>4147</v>
      </c>
      <c r="B2064" s="3">
        <v>46302</v>
      </c>
      <c r="C2064" s="12" t="str">
        <f>"Q"&amp; ROUNDUP(MONTH(SalesDataTable[[#This Row],[Order Date]])/3,0)</f>
        <v>Q4</v>
      </c>
      <c r="D2064" s="3" t="str">
        <f>TEXT(SalesDataTable[[#This Row],[Order Date]],"MMM")</f>
        <v>Oct</v>
      </c>
      <c r="E2064" s="15">
        <f>MONTH(SalesDataTable[[#This Row],[Order Date]])</f>
        <v>10</v>
      </c>
      <c r="F2064" s="12">
        <f>YEAR(SalesDataTable[[#This Row],[Order Date]])</f>
        <v>2026</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05">
      <c r="A2065" s="2">
        <v>4164</v>
      </c>
      <c r="B2065" s="3">
        <v>46302</v>
      </c>
      <c r="C2065" s="12" t="str">
        <f>"Q"&amp; ROUNDUP(MONTH(SalesDataTable[[#This Row],[Order Date]])/3,0)</f>
        <v>Q4</v>
      </c>
      <c r="D2065" s="3" t="str">
        <f>TEXT(SalesDataTable[[#This Row],[Order Date]],"MMM")</f>
        <v>Oct</v>
      </c>
      <c r="E2065" s="15">
        <f>MONTH(SalesDataTable[[#This Row],[Order Date]])</f>
        <v>10</v>
      </c>
      <c r="F2065" s="12">
        <f>YEAR(SalesDataTable[[#This Row],[Order Date]])</f>
        <v>2026</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05">
      <c r="A2066" s="2">
        <v>4275</v>
      </c>
      <c r="B2066" s="3">
        <v>46302</v>
      </c>
      <c r="C2066" s="12" t="str">
        <f>"Q"&amp; ROUNDUP(MONTH(SalesDataTable[[#This Row],[Order Date]])/3,0)</f>
        <v>Q4</v>
      </c>
      <c r="D2066" s="3" t="str">
        <f>TEXT(SalesDataTable[[#This Row],[Order Date]],"MMM")</f>
        <v>Oct</v>
      </c>
      <c r="E2066" s="15">
        <f>MONTH(SalesDataTable[[#This Row],[Order Date]])</f>
        <v>10</v>
      </c>
      <c r="F2066" s="12">
        <f>YEAR(SalesDataTable[[#This Row],[Order Date]])</f>
        <v>2026</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05">
      <c r="A2067" s="2">
        <v>5062</v>
      </c>
      <c r="B2067" s="3">
        <v>46302</v>
      </c>
      <c r="C2067" s="12" t="str">
        <f>"Q"&amp; ROUNDUP(MONTH(SalesDataTable[[#This Row],[Order Date]])/3,0)</f>
        <v>Q4</v>
      </c>
      <c r="D2067" s="3" t="str">
        <f>TEXT(SalesDataTable[[#This Row],[Order Date]],"MMM")</f>
        <v>Oct</v>
      </c>
      <c r="E2067" s="15">
        <f>MONTH(SalesDataTable[[#This Row],[Order Date]])</f>
        <v>10</v>
      </c>
      <c r="F2067" s="12">
        <f>YEAR(SalesDataTable[[#This Row],[Order Date]])</f>
        <v>2026</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05">
      <c r="A2068" s="2">
        <v>1126</v>
      </c>
      <c r="B2068" s="3">
        <v>46303</v>
      </c>
      <c r="C2068" s="12" t="str">
        <f>"Q"&amp; ROUNDUP(MONTH(SalesDataTable[[#This Row],[Order Date]])/3,0)</f>
        <v>Q4</v>
      </c>
      <c r="D2068" s="3" t="str">
        <f>TEXT(SalesDataTable[[#This Row],[Order Date]],"MMM")</f>
        <v>Oct</v>
      </c>
      <c r="E2068" s="15">
        <f>MONTH(SalesDataTable[[#This Row],[Order Date]])</f>
        <v>10</v>
      </c>
      <c r="F2068" s="12">
        <f>YEAR(SalesDataTable[[#This Row],[Order Date]])</f>
        <v>2026</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05">
      <c r="A2069" s="2">
        <v>1865</v>
      </c>
      <c r="B2069" s="3">
        <v>46303</v>
      </c>
      <c r="C2069" s="12" t="str">
        <f>"Q"&amp; ROUNDUP(MONTH(SalesDataTable[[#This Row],[Order Date]])/3,0)</f>
        <v>Q4</v>
      </c>
      <c r="D2069" s="3" t="str">
        <f>TEXT(SalesDataTable[[#This Row],[Order Date]],"MMM")</f>
        <v>Oct</v>
      </c>
      <c r="E2069" s="15">
        <f>MONTH(SalesDataTable[[#This Row],[Order Date]])</f>
        <v>10</v>
      </c>
      <c r="F2069" s="12">
        <f>YEAR(SalesDataTable[[#This Row],[Order Date]])</f>
        <v>2026</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05">
      <c r="A2070" s="2">
        <v>2471</v>
      </c>
      <c r="B2070" s="3">
        <v>46303</v>
      </c>
      <c r="C2070" s="12" t="str">
        <f>"Q"&amp; ROUNDUP(MONTH(SalesDataTable[[#This Row],[Order Date]])/3,0)</f>
        <v>Q4</v>
      </c>
      <c r="D2070" s="3" t="str">
        <f>TEXT(SalesDataTable[[#This Row],[Order Date]],"MMM")</f>
        <v>Oct</v>
      </c>
      <c r="E2070" s="15">
        <f>MONTH(SalesDataTable[[#This Row],[Order Date]])</f>
        <v>10</v>
      </c>
      <c r="F2070" s="12">
        <f>YEAR(SalesDataTable[[#This Row],[Order Date]])</f>
        <v>2026</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05">
      <c r="A2071" s="2">
        <v>3208</v>
      </c>
      <c r="B2071" s="3">
        <v>46303</v>
      </c>
      <c r="C2071" s="12" t="str">
        <f>"Q"&amp; ROUNDUP(MONTH(SalesDataTable[[#This Row],[Order Date]])/3,0)</f>
        <v>Q4</v>
      </c>
      <c r="D2071" s="3" t="str">
        <f>TEXT(SalesDataTable[[#This Row],[Order Date]],"MMM")</f>
        <v>Oct</v>
      </c>
      <c r="E2071" s="15">
        <f>MONTH(SalesDataTable[[#This Row],[Order Date]])</f>
        <v>10</v>
      </c>
      <c r="F2071" s="12">
        <f>YEAR(SalesDataTable[[#This Row],[Order Date]])</f>
        <v>2026</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05">
      <c r="A2072" s="2">
        <v>4285</v>
      </c>
      <c r="B2072" s="3">
        <v>46303</v>
      </c>
      <c r="C2072" s="12" t="str">
        <f>"Q"&amp; ROUNDUP(MONTH(SalesDataTable[[#This Row],[Order Date]])/3,0)</f>
        <v>Q4</v>
      </c>
      <c r="D2072" s="3" t="str">
        <f>TEXT(SalesDataTable[[#This Row],[Order Date]],"MMM")</f>
        <v>Oct</v>
      </c>
      <c r="E2072" s="15">
        <f>MONTH(SalesDataTable[[#This Row],[Order Date]])</f>
        <v>10</v>
      </c>
      <c r="F2072" s="12">
        <f>YEAR(SalesDataTable[[#This Row],[Order Date]])</f>
        <v>2026</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05">
      <c r="A2073" s="2">
        <v>261</v>
      </c>
      <c r="B2073" s="3">
        <v>46304</v>
      </c>
      <c r="C2073" s="12" t="str">
        <f>"Q"&amp; ROUNDUP(MONTH(SalesDataTable[[#This Row],[Order Date]])/3,0)</f>
        <v>Q4</v>
      </c>
      <c r="D2073" s="3" t="str">
        <f>TEXT(SalesDataTable[[#This Row],[Order Date]],"MMM")</f>
        <v>Oct</v>
      </c>
      <c r="E2073" s="15">
        <f>MONTH(SalesDataTable[[#This Row],[Order Date]])</f>
        <v>10</v>
      </c>
      <c r="F2073" s="12">
        <f>YEAR(SalesDataTable[[#This Row],[Order Date]])</f>
        <v>2026</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05">
      <c r="A2074" s="2">
        <v>291</v>
      </c>
      <c r="B2074" s="3">
        <v>46304</v>
      </c>
      <c r="C2074" s="12" t="str">
        <f>"Q"&amp; ROUNDUP(MONTH(SalesDataTable[[#This Row],[Order Date]])/3,0)</f>
        <v>Q4</v>
      </c>
      <c r="D2074" s="3" t="str">
        <f>TEXT(SalesDataTable[[#This Row],[Order Date]],"MMM")</f>
        <v>Oct</v>
      </c>
      <c r="E2074" s="15">
        <f>MONTH(SalesDataTable[[#This Row],[Order Date]])</f>
        <v>10</v>
      </c>
      <c r="F2074" s="12">
        <f>YEAR(SalesDataTable[[#This Row],[Order Date]])</f>
        <v>2026</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05">
      <c r="A2075" s="2">
        <v>670</v>
      </c>
      <c r="B2075" s="3">
        <v>46304</v>
      </c>
      <c r="C2075" s="12" t="str">
        <f>"Q"&amp; ROUNDUP(MONTH(SalesDataTable[[#This Row],[Order Date]])/3,0)</f>
        <v>Q4</v>
      </c>
      <c r="D2075" s="3" t="str">
        <f>TEXT(SalesDataTable[[#This Row],[Order Date]],"MMM")</f>
        <v>Oct</v>
      </c>
      <c r="E2075" s="15">
        <f>MONTH(SalesDataTable[[#This Row],[Order Date]])</f>
        <v>10</v>
      </c>
      <c r="F2075" s="12">
        <f>YEAR(SalesDataTable[[#This Row],[Order Date]])</f>
        <v>2026</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05">
      <c r="A2076" s="2">
        <v>1306</v>
      </c>
      <c r="B2076" s="3">
        <v>46304</v>
      </c>
      <c r="C2076" s="12" t="str">
        <f>"Q"&amp; ROUNDUP(MONTH(SalesDataTable[[#This Row],[Order Date]])/3,0)</f>
        <v>Q4</v>
      </c>
      <c r="D2076" s="3" t="str">
        <f>TEXT(SalesDataTable[[#This Row],[Order Date]],"MMM")</f>
        <v>Oct</v>
      </c>
      <c r="E2076" s="15">
        <f>MONTH(SalesDataTable[[#This Row],[Order Date]])</f>
        <v>10</v>
      </c>
      <c r="F2076" s="12">
        <f>YEAR(SalesDataTable[[#This Row],[Order Date]])</f>
        <v>2026</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05">
      <c r="A2077" s="2">
        <v>2400</v>
      </c>
      <c r="B2077" s="3">
        <v>46304</v>
      </c>
      <c r="C2077" s="12" t="str">
        <f>"Q"&amp; ROUNDUP(MONTH(SalesDataTable[[#This Row],[Order Date]])/3,0)</f>
        <v>Q4</v>
      </c>
      <c r="D2077" s="3" t="str">
        <f>TEXT(SalesDataTable[[#This Row],[Order Date]],"MMM")</f>
        <v>Oct</v>
      </c>
      <c r="E2077" s="15">
        <f>MONTH(SalesDataTable[[#This Row],[Order Date]])</f>
        <v>10</v>
      </c>
      <c r="F2077" s="12">
        <f>YEAR(SalesDataTable[[#This Row],[Order Date]])</f>
        <v>2026</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05">
      <c r="A2078" s="2">
        <v>3816</v>
      </c>
      <c r="B2078" s="3">
        <v>46304</v>
      </c>
      <c r="C2078" s="12" t="str">
        <f>"Q"&amp; ROUNDUP(MONTH(SalesDataTable[[#This Row],[Order Date]])/3,0)</f>
        <v>Q4</v>
      </c>
      <c r="D2078" s="3" t="str">
        <f>TEXT(SalesDataTable[[#This Row],[Order Date]],"MMM")</f>
        <v>Oct</v>
      </c>
      <c r="E2078" s="15">
        <f>MONTH(SalesDataTable[[#This Row],[Order Date]])</f>
        <v>10</v>
      </c>
      <c r="F2078" s="12">
        <f>YEAR(SalesDataTable[[#This Row],[Order Date]])</f>
        <v>2026</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05">
      <c r="A2079" s="2">
        <v>4038</v>
      </c>
      <c r="B2079" s="3">
        <v>46304</v>
      </c>
      <c r="C2079" s="12" t="str">
        <f>"Q"&amp; ROUNDUP(MONTH(SalesDataTable[[#This Row],[Order Date]])/3,0)</f>
        <v>Q4</v>
      </c>
      <c r="D2079" s="3" t="str">
        <f>TEXT(SalesDataTable[[#This Row],[Order Date]],"MMM")</f>
        <v>Oct</v>
      </c>
      <c r="E2079" s="15">
        <f>MONTH(SalesDataTable[[#This Row],[Order Date]])</f>
        <v>10</v>
      </c>
      <c r="F2079" s="12">
        <f>YEAR(SalesDataTable[[#This Row],[Order Date]])</f>
        <v>2026</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05">
      <c r="A2080" s="2">
        <v>4686</v>
      </c>
      <c r="B2080" s="3">
        <v>46304</v>
      </c>
      <c r="C2080" s="12" t="str">
        <f>"Q"&amp; ROUNDUP(MONTH(SalesDataTable[[#This Row],[Order Date]])/3,0)</f>
        <v>Q4</v>
      </c>
      <c r="D2080" s="3" t="str">
        <f>TEXT(SalesDataTable[[#This Row],[Order Date]],"MMM")</f>
        <v>Oct</v>
      </c>
      <c r="E2080" s="15">
        <f>MONTH(SalesDataTable[[#This Row],[Order Date]])</f>
        <v>10</v>
      </c>
      <c r="F2080" s="12">
        <f>YEAR(SalesDataTable[[#This Row],[Order Date]])</f>
        <v>2026</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05">
      <c r="A2081" s="2">
        <v>5076</v>
      </c>
      <c r="B2081" s="3">
        <v>46304</v>
      </c>
      <c r="C2081" s="12" t="str">
        <f>"Q"&amp; ROUNDUP(MONTH(SalesDataTable[[#This Row],[Order Date]])/3,0)</f>
        <v>Q4</v>
      </c>
      <c r="D2081" s="3" t="str">
        <f>TEXT(SalesDataTable[[#This Row],[Order Date]],"MMM")</f>
        <v>Oct</v>
      </c>
      <c r="E2081" s="15">
        <f>MONTH(SalesDataTable[[#This Row],[Order Date]])</f>
        <v>10</v>
      </c>
      <c r="F2081" s="12">
        <f>YEAR(SalesDataTable[[#This Row],[Order Date]])</f>
        <v>2026</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05">
      <c r="A2082" s="2">
        <v>1339</v>
      </c>
      <c r="B2082" s="3">
        <v>46305</v>
      </c>
      <c r="C2082" s="12" t="str">
        <f>"Q"&amp; ROUNDUP(MONTH(SalesDataTable[[#This Row],[Order Date]])/3,0)</f>
        <v>Q4</v>
      </c>
      <c r="D2082" s="3" t="str">
        <f>TEXT(SalesDataTable[[#This Row],[Order Date]],"MMM")</f>
        <v>Oct</v>
      </c>
      <c r="E2082" s="15">
        <f>MONTH(SalesDataTable[[#This Row],[Order Date]])</f>
        <v>10</v>
      </c>
      <c r="F2082" s="12">
        <f>YEAR(SalesDataTable[[#This Row],[Order Date]])</f>
        <v>2026</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05">
      <c r="A2083" s="2">
        <v>1884</v>
      </c>
      <c r="B2083" s="3">
        <v>46305</v>
      </c>
      <c r="C2083" s="12" t="str">
        <f>"Q"&amp; ROUNDUP(MONTH(SalesDataTable[[#This Row],[Order Date]])/3,0)</f>
        <v>Q4</v>
      </c>
      <c r="D2083" s="3" t="str">
        <f>TEXT(SalesDataTable[[#This Row],[Order Date]],"MMM")</f>
        <v>Oct</v>
      </c>
      <c r="E2083" s="15">
        <f>MONTH(SalesDataTable[[#This Row],[Order Date]])</f>
        <v>10</v>
      </c>
      <c r="F2083" s="12">
        <f>YEAR(SalesDataTable[[#This Row],[Order Date]])</f>
        <v>2026</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05">
      <c r="A2084" s="2">
        <v>3568</v>
      </c>
      <c r="B2084" s="3">
        <v>46305</v>
      </c>
      <c r="C2084" s="12" t="str">
        <f>"Q"&amp; ROUNDUP(MONTH(SalesDataTable[[#This Row],[Order Date]])/3,0)</f>
        <v>Q4</v>
      </c>
      <c r="D2084" s="3" t="str">
        <f>TEXT(SalesDataTable[[#This Row],[Order Date]],"MMM")</f>
        <v>Oct</v>
      </c>
      <c r="E2084" s="15">
        <f>MONTH(SalesDataTable[[#This Row],[Order Date]])</f>
        <v>10</v>
      </c>
      <c r="F2084" s="12">
        <f>YEAR(SalesDataTable[[#This Row],[Order Date]])</f>
        <v>2026</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05">
      <c r="A2085" s="2">
        <v>4171</v>
      </c>
      <c r="B2085" s="3">
        <v>46305</v>
      </c>
      <c r="C2085" s="12" t="str">
        <f>"Q"&amp; ROUNDUP(MONTH(SalesDataTable[[#This Row],[Order Date]])/3,0)</f>
        <v>Q4</v>
      </c>
      <c r="D2085" s="3" t="str">
        <f>TEXT(SalesDataTable[[#This Row],[Order Date]],"MMM")</f>
        <v>Oct</v>
      </c>
      <c r="E2085" s="15">
        <f>MONTH(SalesDataTable[[#This Row],[Order Date]])</f>
        <v>10</v>
      </c>
      <c r="F2085" s="12">
        <f>YEAR(SalesDataTable[[#This Row],[Order Date]])</f>
        <v>2026</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05">
      <c r="A2086" s="2">
        <v>4477</v>
      </c>
      <c r="B2086" s="3">
        <v>46305</v>
      </c>
      <c r="C2086" s="12" t="str">
        <f>"Q"&amp; ROUNDUP(MONTH(SalesDataTable[[#This Row],[Order Date]])/3,0)</f>
        <v>Q4</v>
      </c>
      <c r="D2086" s="3" t="str">
        <f>TEXT(SalesDataTable[[#This Row],[Order Date]],"MMM")</f>
        <v>Oct</v>
      </c>
      <c r="E2086" s="15">
        <f>MONTH(SalesDataTable[[#This Row],[Order Date]])</f>
        <v>10</v>
      </c>
      <c r="F2086" s="12">
        <f>YEAR(SalesDataTable[[#This Row],[Order Date]])</f>
        <v>2026</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05">
      <c r="A2087" s="2">
        <v>3368</v>
      </c>
      <c r="B2087" s="3">
        <v>46306</v>
      </c>
      <c r="C2087" s="12" t="str">
        <f>"Q"&amp; ROUNDUP(MONTH(SalesDataTable[[#This Row],[Order Date]])/3,0)</f>
        <v>Q4</v>
      </c>
      <c r="D2087" s="3" t="str">
        <f>TEXT(SalesDataTable[[#This Row],[Order Date]],"MMM")</f>
        <v>Oct</v>
      </c>
      <c r="E2087" s="15">
        <f>MONTH(SalesDataTable[[#This Row],[Order Date]])</f>
        <v>10</v>
      </c>
      <c r="F2087" s="12">
        <f>YEAR(SalesDataTable[[#This Row],[Order Date]])</f>
        <v>2026</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05">
      <c r="A2088" s="2">
        <v>3566</v>
      </c>
      <c r="B2088" s="3">
        <v>46306</v>
      </c>
      <c r="C2088" s="12" t="str">
        <f>"Q"&amp; ROUNDUP(MONTH(SalesDataTable[[#This Row],[Order Date]])/3,0)</f>
        <v>Q4</v>
      </c>
      <c r="D2088" s="3" t="str">
        <f>TEXT(SalesDataTable[[#This Row],[Order Date]],"MMM")</f>
        <v>Oct</v>
      </c>
      <c r="E2088" s="15">
        <f>MONTH(SalesDataTable[[#This Row],[Order Date]])</f>
        <v>10</v>
      </c>
      <c r="F2088" s="12">
        <f>YEAR(SalesDataTable[[#This Row],[Order Date]])</f>
        <v>2026</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05">
      <c r="A2089" s="2">
        <v>4420</v>
      </c>
      <c r="B2089" s="3">
        <v>46306</v>
      </c>
      <c r="C2089" s="12" t="str">
        <f>"Q"&amp; ROUNDUP(MONTH(SalesDataTable[[#This Row],[Order Date]])/3,0)</f>
        <v>Q4</v>
      </c>
      <c r="D2089" s="3" t="str">
        <f>TEXT(SalesDataTable[[#This Row],[Order Date]],"MMM")</f>
        <v>Oct</v>
      </c>
      <c r="E2089" s="15">
        <f>MONTH(SalesDataTable[[#This Row],[Order Date]])</f>
        <v>10</v>
      </c>
      <c r="F2089" s="12">
        <f>YEAR(SalesDataTable[[#This Row],[Order Date]])</f>
        <v>2026</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05">
      <c r="A2090" s="2">
        <v>513</v>
      </c>
      <c r="B2090" s="3">
        <v>46307</v>
      </c>
      <c r="C2090" s="12" t="str">
        <f>"Q"&amp; ROUNDUP(MONTH(SalesDataTable[[#This Row],[Order Date]])/3,0)</f>
        <v>Q4</v>
      </c>
      <c r="D2090" s="3" t="str">
        <f>TEXT(SalesDataTable[[#This Row],[Order Date]],"MMM")</f>
        <v>Oct</v>
      </c>
      <c r="E2090" s="15">
        <f>MONTH(SalesDataTable[[#This Row],[Order Date]])</f>
        <v>10</v>
      </c>
      <c r="F2090" s="12">
        <f>YEAR(SalesDataTable[[#This Row],[Order Date]])</f>
        <v>2026</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05">
      <c r="A2091" s="2">
        <v>786</v>
      </c>
      <c r="B2091" s="3">
        <v>46307</v>
      </c>
      <c r="C2091" s="12" t="str">
        <f>"Q"&amp; ROUNDUP(MONTH(SalesDataTable[[#This Row],[Order Date]])/3,0)</f>
        <v>Q4</v>
      </c>
      <c r="D2091" s="3" t="str">
        <f>TEXT(SalesDataTable[[#This Row],[Order Date]],"MMM")</f>
        <v>Oct</v>
      </c>
      <c r="E2091" s="15">
        <f>MONTH(SalesDataTable[[#This Row],[Order Date]])</f>
        <v>10</v>
      </c>
      <c r="F2091" s="12">
        <f>YEAR(SalesDataTable[[#This Row],[Order Date]])</f>
        <v>2026</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05">
      <c r="A2092" s="2">
        <v>3771</v>
      </c>
      <c r="B2092" s="3">
        <v>46307</v>
      </c>
      <c r="C2092" s="12" t="str">
        <f>"Q"&amp; ROUNDUP(MONTH(SalesDataTable[[#This Row],[Order Date]])/3,0)</f>
        <v>Q4</v>
      </c>
      <c r="D2092" s="3" t="str">
        <f>TEXT(SalesDataTable[[#This Row],[Order Date]],"MMM")</f>
        <v>Oct</v>
      </c>
      <c r="E2092" s="15">
        <f>MONTH(SalesDataTable[[#This Row],[Order Date]])</f>
        <v>10</v>
      </c>
      <c r="F2092" s="12">
        <f>YEAR(SalesDataTable[[#This Row],[Order Date]])</f>
        <v>2026</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05">
      <c r="A2093" s="2">
        <v>3910</v>
      </c>
      <c r="B2093" s="3">
        <v>46307</v>
      </c>
      <c r="C2093" s="12" t="str">
        <f>"Q"&amp; ROUNDUP(MONTH(SalesDataTable[[#This Row],[Order Date]])/3,0)</f>
        <v>Q4</v>
      </c>
      <c r="D2093" s="3" t="str">
        <f>TEXT(SalesDataTable[[#This Row],[Order Date]],"MMM")</f>
        <v>Oct</v>
      </c>
      <c r="E2093" s="15">
        <f>MONTH(SalesDataTable[[#This Row],[Order Date]])</f>
        <v>10</v>
      </c>
      <c r="F2093" s="12">
        <f>YEAR(SalesDataTable[[#This Row],[Order Date]])</f>
        <v>2026</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05">
      <c r="A2094" s="2">
        <v>330</v>
      </c>
      <c r="B2094" s="3">
        <v>46308</v>
      </c>
      <c r="C2094" s="12" t="str">
        <f>"Q"&amp; ROUNDUP(MONTH(SalesDataTable[[#This Row],[Order Date]])/3,0)</f>
        <v>Q4</v>
      </c>
      <c r="D2094" s="3" t="str">
        <f>TEXT(SalesDataTable[[#This Row],[Order Date]],"MMM")</f>
        <v>Oct</v>
      </c>
      <c r="E2094" s="15">
        <f>MONTH(SalesDataTable[[#This Row],[Order Date]])</f>
        <v>10</v>
      </c>
      <c r="F2094" s="12">
        <f>YEAR(SalesDataTable[[#This Row],[Order Date]])</f>
        <v>2026</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05">
      <c r="A2095" s="2">
        <v>707</v>
      </c>
      <c r="B2095" s="3">
        <v>46308</v>
      </c>
      <c r="C2095" s="12" t="str">
        <f>"Q"&amp; ROUNDUP(MONTH(SalesDataTable[[#This Row],[Order Date]])/3,0)</f>
        <v>Q4</v>
      </c>
      <c r="D2095" s="3" t="str">
        <f>TEXT(SalesDataTable[[#This Row],[Order Date]],"MMM")</f>
        <v>Oct</v>
      </c>
      <c r="E2095" s="15">
        <f>MONTH(SalesDataTable[[#This Row],[Order Date]])</f>
        <v>10</v>
      </c>
      <c r="F2095" s="12">
        <f>YEAR(SalesDataTable[[#This Row],[Order Date]])</f>
        <v>2026</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05">
      <c r="A2096" s="2">
        <v>989</v>
      </c>
      <c r="B2096" s="3">
        <v>46308</v>
      </c>
      <c r="C2096" s="12" t="str">
        <f>"Q"&amp; ROUNDUP(MONTH(SalesDataTable[[#This Row],[Order Date]])/3,0)</f>
        <v>Q4</v>
      </c>
      <c r="D2096" s="3" t="str">
        <f>TEXT(SalesDataTable[[#This Row],[Order Date]],"MMM")</f>
        <v>Oct</v>
      </c>
      <c r="E2096" s="15">
        <f>MONTH(SalesDataTable[[#This Row],[Order Date]])</f>
        <v>10</v>
      </c>
      <c r="F2096" s="12">
        <f>YEAR(SalesDataTable[[#This Row],[Order Date]])</f>
        <v>2026</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05">
      <c r="A2097" s="2">
        <v>1904</v>
      </c>
      <c r="B2097" s="3">
        <v>46308</v>
      </c>
      <c r="C2097" s="12" t="str">
        <f>"Q"&amp; ROUNDUP(MONTH(SalesDataTable[[#This Row],[Order Date]])/3,0)</f>
        <v>Q4</v>
      </c>
      <c r="D2097" s="3" t="str">
        <f>TEXT(SalesDataTable[[#This Row],[Order Date]],"MMM")</f>
        <v>Oct</v>
      </c>
      <c r="E2097" s="15">
        <f>MONTH(SalesDataTable[[#This Row],[Order Date]])</f>
        <v>10</v>
      </c>
      <c r="F2097" s="12">
        <f>YEAR(SalesDataTable[[#This Row],[Order Date]])</f>
        <v>2026</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05">
      <c r="A2098" s="2">
        <v>2854</v>
      </c>
      <c r="B2098" s="3">
        <v>46308</v>
      </c>
      <c r="C2098" s="12" t="str">
        <f>"Q"&amp; ROUNDUP(MONTH(SalesDataTable[[#This Row],[Order Date]])/3,0)</f>
        <v>Q4</v>
      </c>
      <c r="D2098" s="3" t="str">
        <f>TEXT(SalesDataTable[[#This Row],[Order Date]],"MMM")</f>
        <v>Oct</v>
      </c>
      <c r="E2098" s="15">
        <f>MONTH(SalesDataTable[[#This Row],[Order Date]])</f>
        <v>10</v>
      </c>
      <c r="F2098" s="12">
        <f>YEAR(SalesDataTable[[#This Row],[Order Date]])</f>
        <v>2026</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05">
      <c r="A2099" s="2">
        <v>3212</v>
      </c>
      <c r="B2099" s="3">
        <v>46308</v>
      </c>
      <c r="C2099" s="12" t="str">
        <f>"Q"&amp; ROUNDUP(MONTH(SalesDataTable[[#This Row],[Order Date]])/3,0)</f>
        <v>Q4</v>
      </c>
      <c r="D2099" s="3" t="str">
        <f>TEXT(SalesDataTable[[#This Row],[Order Date]],"MMM")</f>
        <v>Oct</v>
      </c>
      <c r="E2099" s="15">
        <f>MONTH(SalesDataTable[[#This Row],[Order Date]])</f>
        <v>10</v>
      </c>
      <c r="F2099" s="12">
        <f>YEAR(SalesDataTable[[#This Row],[Order Date]])</f>
        <v>2026</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05">
      <c r="A2100" s="2">
        <v>4479</v>
      </c>
      <c r="B2100" s="3">
        <v>46308</v>
      </c>
      <c r="C2100" s="12" t="str">
        <f>"Q"&amp; ROUNDUP(MONTH(SalesDataTable[[#This Row],[Order Date]])/3,0)</f>
        <v>Q4</v>
      </c>
      <c r="D2100" s="3" t="str">
        <f>TEXT(SalesDataTable[[#This Row],[Order Date]],"MMM")</f>
        <v>Oct</v>
      </c>
      <c r="E2100" s="15">
        <f>MONTH(SalesDataTable[[#This Row],[Order Date]])</f>
        <v>10</v>
      </c>
      <c r="F2100" s="12">
        <f>YEAR(SalesDataTable[[#This Row],[Order Date]])</f>
        <v>2026</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05">
      <c r="A2101" s="2">
        <v>4574</v>
      </c>
      <c r="B2101" s="3">
        <v>46308</v>
      </c>
      <c r="C2101" s="12" t="str">
        <f>"Q"&amp; ROUNDUP(MONTH(SalesDataTable[[#This Row],[Order Date]])/3,0)</f>
        <v>Q4</v>
      </c>
      <c r="D2101" s="3" t="str">
        <f>TEXT(SalesDataTable[[#This Row],[Order Date]],"MMM")</f>
        <v>Oct</v>
      </c>
      <c r="E2101" s="15">
        <f>MONTH(SalesDataTable[[#This Row],[Order Date]])</f>
        <v>10</v>
      </c>
      <c r="F2101" s="12">
        <f>YEAR(SalesDataTable[[#This Row],[Order Date]])</f>
        <v>2026</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05">
      <c r="A2102" s="2">
        <v>4815</v>
      </c>
      <c r="B2102" s="3">
        <v>46308</v>
      </c>
      <c r="C2102" s="12" t="str">
        <f>"Q"&amp; ROUNDUP(MONTH(SalesDataTable[[#This Row],[Order Date]])/3,0)</f>
        <v>Q4</v>
      </c>
      <c r="D2102" s="3" t="str">
        <f>TEXT(SalesDataTable[[#This Row],[Order Date]],"MMM")</f>
        <v>Oct</v>
      </c>
      <c r="E2102" s="15">
        <f>MONTH(SalesDataTable[[#This Row],[Order Date]])</f>
        <v>10</v>
      </c>
      <c r="F2102" s="12">
        <f>YEAR(SalesDataTable[[#This Row],[Order Date]])</f>
        <v>2026</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05">
      <c r="A2103" s="2">
        <v>5027</v>
      </c>
      <c r="B2103" s="3">
        <v>46308</v>
      </c>
      <c r="C2103" s="12" t="str">
        <f>"Q"&amp; ROUNDUP(MONTH(SalesDataTable[[#This Row],[Order Date]])/3,0)</f>
        <v>Q4</v>
      </c>
      <c r="D2103" s="3" t="str">
        <f>TEXT(SalesDataTable[[#This Row],[Order Date]],"MMM")</f>
        <v>Oct</v>
      </c>
      <c r="E2103" s="15">
        <f>MONTH(SalesDataTable[[#This Row],[Order Date]])</f>
        <v>10</v>
      </c>
      <c r="F2103" s="12">
        <f>YEAR(SalesDataTable[[#This Row],[Order Date]])</f>
        <v>2026</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05">
      <c r="A2104" s="2">
        <v>1794</v>
      </c>
      <c r="B2104" s="3">
        <v>46309</v>
      </c>
      <c r="C2104" s="12" t="str">
        <f>"Q"&amp; ROUNDUP(MONTH(SalesDataTable[[#This Row],[Order Date]])/3,0)</f>
        <v>Q4</v>
      </c>
      <c r="D2104" s="3" t="str">
        <f>TEXT(SalesDataTable[[#This Row],[Order Date]],"MMM")</f>
        <v>Oct</v>
      </c>
      <c r="E2104" s="15">
        <f>MONTH(SalesDataTable[[#This Row],[Order Date]])</f>
        <v>10</v>
      </c>
      <c r="F2104" s="12">
        <f>YEAR(SalesDataTable[[#This Row],[Order Date]])</f>
        <v>2026</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05">
      <c r="A2105" s="2">
        <v>1867</v>
      </c>
      <c r="B2105" s="3">
        <v>46309</v>
      </c>
      <c r="C2105" s="12" t="str">
        <f>"Q"&amp; ROUNDUP(MONTH(SalesDataTable[[#This Row],[Order Date]])/3,0)</f>
        <v>Q4</v>
      </c>
      <c r="D2105" s="3" t="str">
        <f>TEXT(SalesDataTable[[#This Row],[Order Date]],"MMM")</f>
        <v>Oct</v>
      </c>
      <c r="E2105" s="15">
        <f>MONTH(SalesDataTable[[#This Row],[Order Date]])</f>
        <v>10</v>
      </c>
      <c r="F2105" s="12">
        <f>YEAR(SalesDataTable[[#This Row],[Order Date]])</f>
        <v>2026</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05">
      <c r="A2106" s="2">
        <v>2088</v>
      </c>
      <c r="B2106" s="3">
        <v>46309</v>
      </c>
      <c r="C2106" s="12" t="str">
        <f>"Q"&amp; ROUNDUP(MONTH(SalesDataTable[[#This Row],[Order Date]])/3,0)</f>
        <v>Q4</v>
      </c>
      <c r="D2106" s="3" t="str">
        <f>TEXT(SalesDataTable[[#This Row],[Order Date]],"MMM")</f>
        <v>Oct</v>
      </c>
      <c r="E2106" s="15">
        <f>MONTH(SalesDataTable[[#This Row],[Order Date]])</f>
        <v>10</v>
      </c>
      <c r="F2106" s="12">
        <f>YEAR(SalesDataTable[[#This Row],[Order Date]])</f>
        <v>2026</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05">
      <c r="A2107" s="2">
        <v>2270</v>
      </c>
      <c r="B2107" s="3">
        <v>46309</v>
      </c>
      <c r="C2107" s="12" t="str">
        <f>"Q"&amp; ROUNDUP(MONTH(SalesDataTable[[#This Row],[Order Date]])/3,0)</f>
        <v>Q4</v>
      </c>
      <c r="D2107" s="3" t="str">
        <f>TEXT(SalesDataTable[[#This Row],[Order Date]],"MMM")</f>
        <v>Oct</v>
      </c>
      <c r="E2107" s="15">
        <f>MONTH(SalesDataTable[[#This Row],[Order Date]])</f>
        <v>10</v>
      </c>
      <c r="F2107" s="12">
        <f>YEAR(SalesDataTable[[#This Row],[Order Date]])</f>
        <v>2026</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05">
      <c r="A2108" s="2">
        <v>3789</v>
      </c>
      <c r="B2108" s="3">
        <v>46309</v>
      </c>
      <c r="C2108" s="12" t="str">
        <f>"Q"&amp; ROUNDUP(MONTH(SalesDataTable[[#This Row],[Order Date]])/3,0)</f>
        <v>Q4</v>
      </c>
      <c r="D2108" s="3" t="str">
        <f>TEXT(SalesDataTable[[#This Row],[Order Date]],"MMM")</f>
        <v>Oct</v>
      </c>
      <c r="E2108" s="15">
        <f>MONTH(SalesDataTable[[#This Row],[Order Date]])</f>
        <v>10</v>
      </c>
      <c r="F2108" s="12">
        <f>YEAR(SalesDataTable[[#This Row],[Order Date]])</f>
        <v>2026</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05">
      <c r="A2109" s="2">
        <v>4323</v>
      </c>
      <c r="B2109" s="3">
        <v>46309</v>
      </c>
      <c r="C2109" s="12" t="str">
        <f>"Q"&amp; ROUNDUP(MONTH(SalesDataTable[[#This Row],[Order Date]])/3,0)</f>
        <v>Q4</v>
      </c>
      <c r="D2109" s="3" t="str">
        <f>TEXT(SalesDataTable[[#This Row],[Order Date]],"MMM")</f>
        <v>Oct</v>
      </c>
      <c r="E2109" s="15">
        <f>MONTH(SalesDataTable[[#This Row],[Order Date]])</f>
        <v>10</v>
      </c>
      <c r="F2109" s="12">
        <f>YEAR(SalesDataTable[[#This Row],[Order Date]])</f>
        <v>2026</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05">
      <c r="A2110" s="2">
        <v>276</v>
      </c>
      <c r="B2110" s="3">
        <v>46310</v>
      </c>
      <c r="C2110" s="12" t="str">
        <f>"Q"&amp; ROUNDUP(MONTH(SalesDataTable[[#This Row],[Order Date]])/3,0)</f>
        <v>Q4</v>
      </c>
      <c r="D2110" s="3" t="str">
        <f>TEXT(SalesDataTable[[#This Row],[Order Date]],"MMM")</f>
        <v>Oct</v>
      </c>
      <c r="E2110" s="15">
        <f>MONTH(SalesDataTable[[#This Row],[Order Date]])</f>
        <v>10</v>
      </c>
      <c r="F2110" s="12">
        <f>YEAR(SalesDataTable[[#This Row],[Order Date]])</f>
        <v>2026</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05">
      <c r="A2111" s="2">
        <v>791</v>
      </c>
      <c r="B2111" s="3">
        <v>46310</v>
      </c>
      <c r="C2111" s="12" t="str">
        <f>"Q"&amp; ROUNDUP(MONTH(SalesDataTable[[#This Row],[Order Date]])/3,0)</f>
        <v>Q4</v>
      </c>
      <c r="D2111" s="3" t="str">
        <f>TEXT(SalesDataTable[[#This Row],[Order Date]],"MMM")</f>
        <v>Oct</v>
      </c>
      <c r="E2111" s="15">
        <f>MONTH(SalesDataTable[[#This Row],[Order Date]])</f>
        <v>10</v>
      </c>
      <c r="F2111" s="12">
        <f>YEAR(SalesDataTable[[#This Row],[Order Date]])</f>
        <v>2026</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05">
      <c r="A2112" s="2">
        <v>1033</v>
      </c>
      <c r="B2112" s="3">
        <v>46310</v>
      </c>
      <c r="C2112" s="12" t="str">
        <f>"Q"&amp; ROUNDUP(MONTH(SalesDataTable[[#This Row],[Order Date]])/3,0)</f>
        <v>Q4</v>
      </c>
      <c r="D2112" s="3" t="str">
        <f>TEXT(SalesDataTable[[#This Row],[Order Date]],"MMM")</f>
        <v>Oct</v>
      </c>
      <c r="E2112" s="15">
        <f>MONTH(SalesDataTable[[#This Row],[Order Date]])</f>
        <v>10</v>
      </c>
      <c r="F2112" s="12">
        <f>YEAR(SalesDataTable[[#This Row],[Order Date]])</f>
        <v>2026</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05">
      <c r="A2113" s="2">
        <v>1247</v>
      </c>
      <c r="B2113" s="3">
        <v>46310</v>
      </c>
      <c r="C2113" s="12" t="str">
        <f>"Q"&amp; ROUNDUP(MONTH(SalesDataTable[[#This Row],[Order Date]])/3,0)</f>
        <v>Q4</v>
      </c>
      <c r="D2113" s="3" t="str">
        <f>TEXT(SalesDataTable[[#This Row],[Order Date]],"MMM")</f>
        <v>Oct</v>
      </c>
      <c r="E2113" s="15">
        <f>MONTH(SalesDataTable[[#This Row],[Order Date]])</f>
        <v>10</v>
      </c>
      <c r="F2113" s="12">
        <f>YEAR(SalesDataTable[[#This Row],[Order Date]])</f>
        <v>2026</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05">
      <c r="A2114" s="2">
        <v>1321</v>
      </c>
      <c r="B2114" s="3">
        <v>46310</v>
      </c>
      <c r="C2114" s="12" t="str">
        <f>"Q"&amp; ROUNDUP(MONTH(SalesDataTable[[#This Row],[Order Date]])/3,0)</f>
        <v>Q4</v>
      </c>
      <c r="D2114" s="3" t="str">
        <f>TEXT(SalesDataTable[[#This Row],[Order Date]],"MMM")</f>
        <v>Oct</v>
      </c>
      <c r="E2114" s="15">
        <f>MONTH(SalesDataTable[[#This Row],[Order Date]])</f>
        <v>10</v>
      </c>
      <c r="F2114" s="12">
        <f>YEAR(SalesDataTable[[#This Row],[Order Date]])</f>
        <v>2026</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05">
      <c r="A2115" s="2">
        <v>2048</v>
      </c>
      <c r="B2115" s="3">
        <v>46310</v>
      </c>
      <c r="C2115" s="12" t="str">
        <f>"Q"&amp; ROUNDUP(MONTH(SalesDataTable[[#This Row],[Order Date]])/3,0)</f>
        <v>Q4</v>
      </c>
      <c r="D2115" s="3" t="str">
        <f>TEXT(SalesDataTable[[#This Row],[Order Date]],"MMM")</f>
        <v>Oct</v>
      </c>
      <c r="E2115" s="15">
        <f>MONTH(SalesDataTable[[#This Row],[Order Date]])</f>
        <v>10</v>
      </c>
      <c r="F2115" s="12">
        <f>YEAR(SalesDataTable[[#This Row],[Order Date]])</f>
        <v>2026</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05">
      <c r="A2116" s="2">
        <v>2082</v>
      </c>
      <c r="B2116" s="3">
        <v>46310</v>
      </c>
      <c r="C2116" s="12" t="str">
        <f>"Q"&amp; ROUNDUP(MONTH(SalesDataTable[[#This Row],[Order Date]])/3,0)</f>
        <v>Q4</v>
      </c>
      <c r="D2116" s="3" t="str">
        <f>TEXT(SalesDataTable[[#This Row],[Order Date]],"MMM")</f>
        <v>Oct</v>
      </c>
      <c r="E2116" s="15">
        <f>MONTH(SalesDataTable[[#This Row],[Order Date]])</f>
        <v>10</v>
      </c>
      <c r="F2116" s="12">
        <f>YEAR(SalesDataTable[[#This Row],[Order Date]])</f>
        <v>2026</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05">
      <c r="A2117" s="2">
        <v>2177</v>
      </c>
      <c r="B2117" s="3">
        <v>46310</v>
      </c>
      <c r="C2117" s="12" t="str">
        <f>"Q"&amp; ROUNDUP(MONTH(SalesDataTable[[#This Row],[Order Date]])/3,0)</f>
        <v>Q4</v>
      </c>
      <c r="D2117" s="3" t="str">
        <f>TEXT(SalesDataTable[[#This Row],[Order Date]],"MMM")</f>
        <v>Oct</v>
      </c>
      <c r="E2117" s="15">
        <f>MONTH(SalesDataTable[[#This Row],[Order Date]])</f>
        <v>10</v>
      </c>
      <c r="F2117" s="12">
        <f>YEAR(SalesDataTable[[#This Row],[Order Date]])</f>
        <v>2026</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05">
      <c r="A2118" s="2">
        <v>3776</v>
      </c>
      <c r="B2118" s="3">
        <v>46310</v>
      </c>
      <c r="C2118" s="12" t="str">
        <f>"Q"&amp; ROUNDUP(MONTH(SalesDataTable[[#This Row],[Order Date]])/3,0)</f>
        <v>Q4</v>
      </c>
      <c r="D2118" s="3" t="str">
        <f>TEXT(SalesDataTable[[#This Row],[Order Date]],"MMM")</f>
        <v>Oct</v>
      </c>
      <c r="E2118" s="15">
        <f>MONTH(SalesDataTable[[#This Row],[Order Date]])</f>
        <v>10</v>
      </c>
      <c r="F2118" s="12">
        <f>YEAR(SalesDataTable[[#This Row],[Order Date]])</f>
        <v>2026</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05">
      <c r="A2119" s="2">
        <v>4542</v>
      </c>
      <c r="B2119" s="3">
        <v>46310</v>
      </c>
      <c r="C2119" s="12" t="str">
        <f>"Q"&amp; ROUNDUP(MONTH(SalesDataTable[[#This Row],[Order Date]])/3,0)</f>
        <v>Q4</v>
      </c>
      <c r="D2119" s="3" t="str">
        <f>TEXT(SalesDataTable[[#This Row],[Order Date]],"MMM")</f>
        <v>Oct</v>
      </c>
      <c r="E2119" s="15">
        <f>MONTH(SalesDataTable[[#This Row],[Order Date]])</f>
        <v>10</v>
      </c>
      <c r="F2119" s="12">
        <f>YEAR(SalesDataTable[[#This Row],[Order Date]])</f>
        <v>2026</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05">
      <c r="A2120" s="2">
        <v>36</v>
      </c>
      <c r="B2120" s="3">
        <v>46311</v>
      </c>
      <c r="C2120" s="12" t="str">
        <f>"Q"&amp; ROUNDUP(MONTH(SalesDataTable[[#This Row],[Order Date]])/3,0)</f>
        <v>Q4</v>
      </c>
      <c r="D2120" s="3" t="str">
        <f>TEXT(SalesDataTable[[#This Row],[Order Date]],"MMM")</f>
        <v>Oct</v>
      </c>
      <c r="E2120" s="15">
        <f>MONTH(SalesDataTable[[#This Row],[Order Date]])</f>
        <v>10</v>
      </c>
      <c r="F2120" s="12">
        <f>YEAR(SalesDataTable[[#This Row],[Order Date]])</f>
        <v>2026</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05">
      <c r="A2121" s="2">
        <v>64</v>
      </c>
      <c r="B2121" s="3">
        <v>46311</v>
      </c>
      <c r="C2121" s="12" t="str">
        <f>"Q"&amp; ROUNDUP(MONTH(SalesDataTable[[#This Row],[Order Date]])/3,0)</f>
        <v>Q4</v>
      </c>
      <c r="D2121" s="3" t="str">
        <f>TEXT(SalesDataTable[[#This Row],[Order Date]],"MMM")</f>
        <v>Oct</v>
      </c>
      <c r="E2121" s="15">
        <f>MONTH(SalesDataTable[[#This Row],[Order Date]])</f>
        <v>10</v>
      </c>
      <c r="F2121" s="12">
        <f>YEAR(SalesDataTable[[#This Row],[Order Date]])</f>
        <v>2026</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05">
      <c r="A2122" s="2">
        <v>529</v>
      </c>
      <c r="B2122" s="3">
        <v>46311</v>
      </c>
      <c r="C2122" s="12" t="str">
        <f>"Q"&amp; ROUNDUP(MONTH(SalesDataTable[[#This Row],[Order Date]])/3,0)</f>
        <v>Q4</v>
      </c>
      <c r="D2122" s="3" t="str">
        <f>TEXT(SalesDataTable[[#This Row],[Order Date]],"MMM")</f>
        <v>Oct</v>
      </c>
      <c r="E2122" s="15">
        <f>MONTH(SalesDataTable[[#This Row],[Order Date]])</f>
        <v>10</v>
      </c>
      <c r="F2122" s="12">
        <f>YEAR(SalesDataTable[[#This Row],[Order Date]])</f>
        <v>2026</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05">
      <c r="A2123" s="2">
        <v>1815</v>
      </c>
      <c r="B2123" s="3">
        <v>46311</v>
      </c>
      <c r="C2123" s="12" t="str">
        <f>"Q"&amp; ROUNDUP(MONTH(SalesDataTable[[#This Row],[Order Date]])/3,0)</f>
        <v>Q4</v>
      </c>
      <c r="D2123" s="3" t="str">
        <f>TEXT(SalesDataTable[[#This Row],[Order Date]],"MMM")</f>
        <v>Oct</v>
      </c>
      <c r="E2123" s="15">
        <f>MONTH(SalesDataTable[[#This Row],[Order Date]])</f>
        <v>10</v>
      </c>
      <c r="F2123" s="12">
        <f>YEAR(SalesDataTable[[#This Row],[Order Date]])</f>
        <v>2026</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05">
      <c r="A2124" s="2">
        <v>1820</v>
      </c>
      <c r="B2124" s="3">
        <v>46311</v>
      </c>
      <c r="C2124" s="12" t="str">
        <f>"Q"&amp; ROUNDUP(MONTH(SalesDataTable[[#This Row],[Order Date]])/3,0)</f>
        <v>Q4</v>
      </c>
      <c r="D2124" s="3" t="str">
        <f>TEXT(SalesDataTable[[#This Row],[Order Date]],"MMM")</f>
        <v>Oct</v>
      </c>
      <c r="E2124" s="15">
        <f>MONTH(SalesDataTable[[#This Row],[Order Date]])</f>
        <v>10</v>
      </c>
      <c r="F2124" s="12">
        <f>YEAR(SalesDataTable[[#This Row],[Order Date]])</f>
        <v>2026</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05">
      <c r="A2125" s="2">
        <v>2028</v>
      </c>
      <c r="B2125" s="3">
        <v>46311</v>
      </c>
      <c r="C2125" s="12" t="str">
        <f>"Q"&amp; ROUNDUP(MONTH(SalesDataTable[[#This Row],[Order Date]])/3,0)</f>
        <v>Q4</v>
      </c>
      <c r="D2125" s="3" t="str">
        <f>TEXT(SalesDataTable[[#This Row],[Order Date]],"MMM")</f>
        <v>Oct</v>
      </c>
      <c r="E2125" s="15">
        <f>MONTH(SalesDataTable[[#This Row],[Order Date]])</f>
        <v>10</v>
      </c>
      <c r="F2125" s="12">
        <f>YEAR(SalesDataTable[[#This Row],[Order Date]])</f>
        <v>2026</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05">
      <c r="A2126" s="2">
        <v>2741</v>
      </c>
      <c r="B2126" s="3">
        <v>46311</v>
      </c>
      <c r="C2126" s="12" t="str">
        <f>"Q"&amp; ROUNDUP(MONTH(SalesDataTable[[#This Row],[Order Date]])/3,0)</f>
        <v>Q4</v>
      </c>
      <c r="D2126" s="3" t="str">
        <f>TEXT(SalesDataTable[[#This Row],[Order Date]],"MMM")</f>
        <v>Oct</v>
      </c>
      <c r="E2126" s="15">
        <f>MONTH(SalesDataTable[[#This Row],[Order Date]])</f>
        <v>10</v>
      </c>
      <c r="F2126" s="12">
        <f>YEAR(SalesDataTable[[#This Row],[Order Date]])</f>
        <v>2026</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05">
      <c r="A2127" s="2">
        <v>3602</v>
      </c>
      <c r="B2127" s="3">
        <v>46311</v>
      </c>
      <c r="C2127" s="12" t="str">
        <f>"Q"&amp; ROUNDUP(MONTH(SalesDataTable[[#This Row],[Order Date]])/3,0)</f>
        <v>Q4</v>
      </c>
      <c r="D2127" s="3" t="str">
        <f>TEXT(SalesDataTable[[#This Row],[Order Date]],"MMM")</f>
        <v>Oct</v>
      </c>
      <c r="E2127" s="15">
        <f>MONTH(SalesDataTable[[#This Row],[Order Date]])</f>
        <v>10</v>
      </c>
      <c r="F2127" s="12">
        <f>YEAR(SalesDataTable[[#This Row],[Order Date]])</f>
        <v>2026</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05">
      <c r="A2128" s="2">
        <v>4116</v>
      </c>
      <c r="B2128" s="3">
        <v>46311</v>
      </c>
      <c r="C2128" s="12" t="str">
        <f>"Q"&amp; ROUNDUP(MONTH(SalesDataTable[[#This Row],[Order Date]])/3,0)</f>
        <v>Q4</v>
      </c>
      <c r="D2128" s="3" t="str">
        <f>TEXT(SalesDataTable[[#This Row],[Order Date]],"MMM")</f>
        <v>Oct</v>
      </c>
      <c r="E2128" s="15">
        <f>MONTH(SalesDataTable[[#This Row],[Order Date]])</f>
        <v>10</v>
      </c>
      <c r="F2128" s="12">
        <f>YEAR(SalesDataTable[[#This Row],[Order Date]])</f>
        <v>2026</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05">
      <c r="A2129" s="2">
        <v>4197</v>
      </c>
      <c r="B2129" s="3">
        <v>46311</v>
      </c>
      <c r="C2129" s="12" t="str">
        <f>"Q"&amp; ROUNDUP(MONTH(SalesDataTable[[#This Row],[Order Date]])/3,0)</f>
        <v>Q4</v>
      </c>
      <c r="D2129" s="3" t="str">
        <f>TEXT(SalesDataTable[[#This Row],[Order Date]],"MMM")</f>
        <v>Oct</v>
      </c>
      <c r="E2129" s="15">
        <f>MONTH(SalesDataTable[[#This Row],[Order Date]])</f>
        <v>10</v>
      </c>
      <c r="F2129" s="12">
        <f>YEAR(SalesDataTable[[#This Row],[Order Date]])</f>
        <v>2026</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05">
      <c r="A2130" s="2">
        <v>360</v>
      </c>
      <c r="B2130" s="3">
        <v>46312</v>
      </c>
      <c r="C2130" s="12" t="str">
        <f>"Q"&amp; ROUNDUP(MONTH(SalesDataTable[[#This Row],[Order Date]])/3,0)</f>
        <v>Q4</v>
      </c>
      <c r="D2130" s="3" t="str">
        <f>TEXT(SalesDataTable[[#This Row],[Order Date]],"MMM")</f>
        <v>Oct</v>
      </c>
      <c r="E2130" s="15">
        <f>MONTH(SalesDataTable[[#This Row],[Order Date]])</f>
        <v>10</v>
      </c>
      <c r="F2130" s="12">
        <f>YEAR(SalesDataTable[[#This Row],[Order Date]])</f>
        <v>2026</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05">
      <c r="A2131" s="2">
        <v>427</v>
      </c>
      <c r="B2131" s="3">
        <v>46312</v>
      </c>
      <c r="C2131" s="12" t="str">
        <f>"Q"&amp; ROUNDUP(MONTH(SalesDataTable[[#This Row],[Order Date]])/3,0)</f>
        <v>Q4</v>
      </c>
      <c r="D2131" s="3" t="str">
        <f>TEXT(SalesDataTable[[#This Row],[Order Date]],"MMM")</f>
        <v>Oct</v>
      </c>
      <c r="E2131" s="15">
        <f>MONTH(SalesDataTable[[#This Row],[Order Date]])</f>
        <v>10</v>
      </c>
      <c r="F2131" s="12">
        <f>YEAR(SalesDataTable[[#This Row],[Order Date]])</f>
        <v>2026</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05">
      <c r="A2132" s="2">
        <v>1018</v>
      </c>
      <c r="B2132" s="3">
        <v>46312</v>
      </c>
      <c r="C2132" s="12" t="str">
        <f>"Q"&amp; ROUNDUP(MONTH(SalesDataTable[[#This Row],[Order Date]])/3,0)</f>
        <v>Q4</v>
      </c>
      <c r="D2132" s="3" t="str">
        <f>TEXT(SalesDataTable[[#This Row],[Order Date]],"MMM")</f>
        <v>Oct</v>
      </c>
      <c r="E2132" s="15">
        <f>MONTH(SalesDataTable[[#This Row],[Order Date]])</f>
        <v>10</v>
      </c>
      <c r="F2132" s="12">
        <f>YEAR(SalesDataTable[[#This Row],[Order Date]])</f>
        <v>2026</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05">
      <c r="A2133" s="2">
        <v>1179</v>
      </c>
      <c r="B2133" s="3">
        <v>46312</v>
      </c>
      <c r="C2133" s="12" t="str">
        <f>"Q"&amp; ROUNDUP(MONTH(SalesDataTable[[#This Row],[Order Date]])/3,0)</f>
        <v>Q4</v>
      </c>
      <c r="D2133" s="3" t="str">
        <f>TEXT(SalesDataTable[[#This Row],[Order Date]],"MMM")</f>
        <v>Oct</v>
      </c>
      <c r="E2133" s="15">
        <f>MONTH(SalesDataTable[[#This Row],[Order Date]])</f>
        <v>10</v>
      </c>
      <c r="F2133" s="12">
        <f>YEAR(SalesDataTable[[#This Row],[Order Date]])</f>
        <v>2026</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05">
      <c r="A2134" s="2">
        <v>2267</v>
      </c>
      <c r="B2134" s="3">
        <v>46312</v>
      </c>
      <c r="C2134" s="12" t="str">
        <f>"Q"&amp; ROUNDUP(MONTH(SalesDataTable[[#This Row],[Order Date]])/3,0)</f>
        <v>Q4</v>
      </c>
      <c r="D2134" s="3" t="str">
        <f>TEXT(SalesDataTable[[#This Row],[Order Date]],"MMM")</f>
        <v>Oct</v>
      </c>
      <c r="E2134" s="15">
        <f>MONTH(SalesDataTable[[#This Row],[Order Date]])</f>
        <v>10</v>
      </c>
      <c r="F2134" s="12">
        <f>YEAR(SalesDataTable[[#This Row],[Order Date]])</f>
        <v>2026</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05">
      <c r="A2135" s="2">
        <v>2656</v>
      </c>
      <c r="B2135" s="3">
        <v>46312</v>
      </c>
      <c r="C2135" s="12" t="str">
        <f>"Q"&amp; ROUNDUP(MONTH(SalesDataTable[[#This Row],[Order Date]])/3,0)</f>
        <v>Q4</v>
      </c>
      <c r="D2135" s="3" t="str">
        <f>TEXT(SalesDataTable[[#This Row],[Order Date]],"MMM")</f>
        <v>Oct</v>
      </c>
      <c r="E2135" s="15">
        <f>MONTH(SalesDataTable[[#This Row],[Order Date]])</f>
        <v>10</v>
      </c>
      <c r="F2135" s="12">
        <f>YEAR(SalesDataTable[[#This Row],[Order Date]])</f>
        <v>2026</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05">
      <c r="A2136" s="2">
        <v>2867</v>
      </c>
      <c r="B2136" s="3">
        <v>46312</v>
      </c>
      <c r="C2136" s="12" t="str">
        <f>"Q"&amp; ROUNDUP(MONTH(SalesDataTable[[#This Row],[Order Date]])/3,0)</f>
        <v>Q4</v>
      </c>
      <c r="D2136" s="3" t="str">
        <f>TEXT(SalesDataTable[[#This Row],[Order Date]],"MMM")</f>
        <v>Oct</v>
      </c>
      <c r="E2136" s="15">
        <f>MONTH(SalesDataTable[[#This Row],[Order Date]])</f>
        <v>10</v>
      </c>
      <c r="F2136" s="12">
        <f>YEAR(SalesDataTable[[#This Row],[Order Date]])</f>
        <v>2026</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05">
      <c r="A2137" s="2">
        <v>3335</v>
      </c>
      <c r="B2137" s="3">
        <v>46312</v>
      </c>
      <c r="C2137" s="12" t="str">
        <f>"Q"&amp; ROUNDUP(MONTH(SalesDataTable[[#This Row],[Order Date]])/3,0)</f>
        <v>Q4</v>
      </c>
      <c r="D2137" s="3" t="str">
        <f>TEXT(SalesDataTable[[#This Row],[Order Date]],"MMM")</f>
        <v>Oct</v>
      </c>
      <c r="E2137" s="15">
        <f>MONTH(SalesDataTable[[#This Row],[Order Date]])</f>
        <v>10</v>
      </c>
      <c r="F2137" s="12">
        <f>YEAR(SalesDataTable[[#This Row],[Order Date]])</f>
        <v>2026</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05">
      <c r="A2138" s="2">
        <v>3770</v>
      </c>
      <c r="B2138" s="3">
        <v>46312</v>
      </c>
      <c r="C2138" s="12" t="str">
        <f>"Q"&amp; ROUNDUP(MONTH(SalesDataTable[[#This Row],[Order Date]])/3,0)</f>
        <v>Q4</v>
      </c>
      <c r="D2138" s="3" t="str">
        <f>TEXT(SalesDataTable[[#This Row],[Order Date]],"MMM")</f>
        <v>Oct</v>
      </c>
      <c r="E2138" s="15">
        <f>MONTH(SalesDataTable[[#This Row],[Order Date]])</f>
        <v>10</v>
      </c>
      <c r="F2138" s="12">
        <f>YEAR(SalesDataTable[[#This Row],[Order Date]])</f>
        <v>2026</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05">
      <c r="A2139" s="2">
        <v>4065</v>
      </c>
      <c r="B2139" s="3">
        <v>46312</v>
      </c>
      <c r="C2139" s="12" t="str">
        <f>"Q"&amp; ROUNDUP(MONTH(SalesDataTable[[#This Row],[Order Date]])/3,0)</f>
        <v>Q4</v>
      </c>
      <c r="D2139" s="3" t="str">
        <f>TEXT(SalesDataTable[[#This Row],[Order Date]],"MMM")</f>
        <v>Oct</v>
      </c>
      <c r="E2139" s="15">
        <f>MONTH(SalesDataTable[[#This Row],[Order Date]])</f>
        <v>10</v>
      </c>
      <c r="F2139" s="12">
        <f>YEAR(SalesDataTable[[#This Row],[Order Date]])</f>
        <v>2026</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05">
      <c r="A2140" s="2">
        <v>4222</v>
      </c>
      <c r="B2140" s="3">
        <v>46312</v>
      </c>
      <c r="C2140" s="12" t="str">
        <f>"Q"&amp; ROUNDUP(MONTH(SalesDataTable[[#This Row],[Order Date]])/3,0)</f>
        <v>Q4</v>
      </c>
      <c r="D2140" s="3" t="str">
        <f>TEXT(SalesDataTable[[#This Row],[Order Date]],"MMM")</f>
        <v>Oct</v>
      </c>
      <c r="E2140" s="15">
        <f>MONTH(SalesDataTable[[#This Row],[Order Date]])</f>
        <v>10</v>
      </c>
      <c r="F2140" s="12">
        <f>YEAR(SalesDataTable[[#This Row],[Order Date]])</f>
        <v>2026</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05">
      <c r="A2141" s="2">
        <v>4304</v>
      </c>
      <c r="B2141" s="3">
        <v>46312</v>
      </c>
      <c r="C2141" s="12" t="str">
        <f>"Q"&amp; ROUNDUP(MONTH(SalesDataTable[[#This Row],[Order Date]])/3,0)</f>
        <v>Q4</v>
      </c>
      <c r="D2141" s="3" t="str">
        <f>TEXT(SalesDataTable[[#This Row],[Order Date]],"MMM")</f>
        <v>Oct</v>
      </c>
      <c r="E2141" s="15">
        <f>MONTH(SalesDataTable[[#This Row],[Order Date]])</f>
        <v>10</v>
      </c>
      <c r="F2141" s="12">
        <f>YEAR(SalesDataTable[[#This Row],[Order Date]])</f>
        <v>2026</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05">
      <c r="A2142" s="2">
        <v>109</v>
      </c>
      <c r="B2142" s="3">
        <v>46313</v>
      </c>
      <c r="C2142" s="12" t="str">
        <f>"Q"&amp; ROUNDUP(MONTH(SalesDataTable[[#This Row],[Order Date]])/3,0)</f>
        <v>Q4</v>
      </c>
      <c r="D2142" s="3" t="str">
        <f>TEXT(SalesDataTable[[#This Row],[Order Date]],"MMM")</f>
        <v>Oct</v>
      </c>
      <c r="E2142" s="15">
        <f>MONTH(SalesDataTable[[#This Row],[Order Date]])</f>
        <v>10</v>
      </c>
      <c r="F2142" s="12">
        <f>YEAR(SalesDataTable[[#This Row],[Order Date]])</f>
        <v>2026</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05">
      <c r="A2143" s="2">
        <v>744</v>
      </c>
      <c r="B2143" s="3">
        <v>46313</v>
      </c>
      <c r="C2143" s="12" t="str">
        <f>"Q"&amp; ROUNDUP(MONTH(SalesDataTable[[#This Row],[Order Date]])/3,0)</f>
        <v>Q4</v>
      </c>
      <c r="D2143" s="3" t="str">
        <f>TEXT(SalesDataTable[[#This Row],[Order Date]],"MMM")</f>
        <v>Oct</v>
      </c>
      <c r="E2143" s="15">
        <f>MONTH(SalesDataTable[[#This Row],[Order Date]])</f>
        <v>10</v>
      </c>
      <c r="F2143" s="12">
        <f>YEAR(SalesDataTable[[#This Row],[Order Date]])</f>
        <v>2026</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05">
      <c r="A2144" s="2">
        <v>960</v>
      </c>
      <c r="B2144" s="3">
        <v>46313</v>
      </c>
      <c r="C2144" s="12" t="str">
        <f>"Q"&amp; ROUNDUP(MONTH(SalesDataTable[[#This Row],[Order Date]])/3,0)</f>
        <v>Q4</v>
      </c>
      <c r="D2144" s="3" t="str">
        <f>TEXT(SalesDataTable[[#This Row],[Order Date]],"MMM")</f>
        <v>Oct</v>
      </c>
      <c r="E2144" s="15">
        <f>MONTH(SalesDataTable[[#This Row],[Order Date]])</f>
        <v>10</v>
      </c>
      <c r="F2144" s="12">
        <f>YEAR(SalesDataTable[[#This Row],[Order Date]])</f>
        <v>2026</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05">
      <c r="A2145" s="2">
        <v>1389</v>
      </c>
      <c r="B2145" s="3">
        <v>46313</v>
      </c>
      <c r="C2145" s="12" t="str">
        <f>"Q"&amp; ROUNDUP(MONTH(SalesDataTable[[#This Row],[Order Date]])/3,0)</f>
        <v>Q4</v>
      </c>
      <c r="D2145" s="3" t="str">
        <f>TEXT(SalesDataTable[[#This Row],[Order Date]],"MMM")</f>
        <v>Oct</v>
      </c>
      <c r="E2145" s="15">
        <f>MONTH(SalesDataTable[[#This Row],[Order Date]])</f>
        <v>10</v>
      </c>
      <c r="F2145" s="12">
        <f>YEAR(SalesDataTable[[#This Row],[Order Date]])</f>
        <v>2026</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05">
      <c r="A2146" s="2">
        <v>1493</v>
      </c>
      <c r="B2146" s="3">
        <v>46313</v>
      </c>
      <c r="C2146" s="12" t="str">
        <f>"Q"&amp; ROUNDUP(MONTH(SalesDataTable[[#This Row],[Order Date]])/3,0)</f>
        <v>Q4</v>
      </c>
      <c r="D2146" s="3" t="str">
        <f>TEXT(SalesDataTable[[#This Row],[Order Date]],"MMM")</f>
        <v>Oct</v>
      </c>
      <c r="E2146" s="15">
        <f>MONTH(SalesDataTable[[#This Row],[Order Date]])</f>
        <v>10</v>
      </c>
      <c r="F2146" s="12">
        <f>YEAR(SalesDataTable[[#This Row],[Order Date]])</f>
        <v>2026</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05">
      <c r="A2147" s="2">
        <v>1967</v>
      </c>
      <c r="B2147" s="3">
        <v>46313</v>
      </c>
      <c r="C2147" s="12" t="str">
        <f>"Q"&amp; ROUNDUP(MONTH(SalesDataTable[[#This Row],[Order Date]])/3,0)</f>
        <v>Q4</v>
      </c>
      <c r="D2147" s="3" t="str">
        <f>TEXT(SalesDataTable[[#This Row],[Order Date]],"MMM")</f>
        <v>Oct</v>
      </c>
      <c r="E2147" s="15">
        <f>MONTH(SalesDataTable[[#This Row],[Order Date]])</f>
        <v>10</v>
      </c>
      <c r="F2147" s="12">
        <f>YEAR(SalesDataTable[[#This Row],[Order Date]])</f>
        <v>2026</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05">
      <c r="A2148" s="2">
        <v>2132</v>
      </c>
      <c r="B2148" s="3">
        <v>46313</v>
      </c>
      <c r="C2148" s="12" t="str">
        <f>"Q"&amp; ROUNDUP(MONTH(SalesDataTable[[#This Row],[Order Date]])/3,0)</f>
        <v>Q4</v>
      </c>
      <c r="D2148" s="3" t="str">
        <f>TEXT(SalesDataTable[[#This Row],[Order Date]],"MMM")</f>
        <v>Oct</v>
      </c>
      <c r="E2148" s="15">
        <f>MONTH(SalesDataTable[[#This Row],[Order Date]])</f>
        <v>10</v>
      </c>
      <c r="F2148" s="12">
        <f>YEAR(SalesDataTable[[#This Row],[Order Date]])</f>
        <v>2026</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05">
      <c r="A2149" s="2">
        <v>2882</v>
      </c>
      <c r="B2149" s="3">
        <v>46313</v>
      </c>
      <c r="C2149" s="12" t="str">
        <f>"Q"&amp; ROUNDUP(MONTH(SalesDataTable[[#This Row],[Order Date]])/3,0)</f>
        <v>Q4</v>
      </c>
      <c r="D2149" s="3" t="str">
        <f>TEXT(SalesDataTable[[#This Row],[Order Date]],"MMM")</f>
        <v>Oct</v>
      </c>
      <c r="E2149" s="15">
        <f>MONTH(SalesDataTable[[#This Row],[Order Date]])</f>
        <v>10</v>
      </c>
      <c r="F2149" s="12">
        <f>YEAR(SalesDataTable[[#This Row],[Order Date]])</f>
        <v>2026</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05">
      <c r="A2150" s="2">
        <v>3345</v>
      </c>
      <c r="B2150" s="3">
        <v>46313</v>
      </c>
      <c r="C2150" s="12" t="str">
        <f>"Q"&amp; ROUNDUP(MONTH(SalesDataTable[[#This Row],[Order Date]])/3,0)</f>
        <v>Q4</v>
      </c>
      <c r="D2150" s="3" t="str">
        <f>TEXT(SalesDataTable[[#This Row],[Order Date]],"MMM")</f>
        <v>Oct</v>
      </c>
      <c r="E2150" s="15">
        <f>MONTH(SalesDataTable[[#This Row],[Order Date]])</f>
        <v>10</v>
      </c>
      <c r="F2150" s="12">
        <f>YEAR(SalesDataTable[[#This Row],[Order Date]])</f>
        <v>2026</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05">
      <c r="A2151" s="2">
        <v>4089</v>
      </c>
      <c r="B2151" s="3">
        <v>46313</v>
      </c>
      <c r="C2151" s="12" t="str">
        <f>"Q"&amp; ROUNDUP(MONTH(SalesDataTable[[#This Row],[Order Date]])/3,0)</f>
        <v>Q4</v>
      </c>
      <c r="D2151" s="3" t="str">
        <f>TEXT(SalesDataTable[[#This Row],[Order Date]],"MMM")</f>
        <v>Oct</v>
      </c>
      <c r="E2151" s="15">
        <f>MONTH(SalesDataTable[[#This Row],[Order Date]])</f>
        <v>10</v>
      </c>
      <c r="F2151" s="12">
        <f>YEAR(SalesDataTable[[#This Row],[Order Date]])</f>
        <v>2026</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05">
      <c r="A2152" s="2">
        <v>4119</v>
      </c>
      <c r="B2152" s="3">
        <v>46313</v>
      </c>
      <c r="C2152" s="12" t="str">
        <f>"Q"&amp; ROUNDUP(MONTH(SalesDataTable[[#This Row],[Order Date]])/3,0)</f>
        <v>Q4</v>
      </c>
      <c r="D2152" s="3" t="str">
        <f>TEXT(SalesDataTable[[#This Row],[Order Date]],"MMM")</f>
        <v>Oct</v>
      </c>
      <c r="E2152" s="15">
        <f>MONTH(SalesDataTable[[#This Row],[Order Date]])</f>
        <v>10</v>
      </c>
      <c r="F2152" s="12">
        <f>YEAR(SalesDataTable[[#This Row],[Order Date]])</f>
        <v>2026</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05">
      <c r="A2153" s="2">
        <v>4968</v>
      </c>
      <c r="B2153" s="3">
        <v>46313</v>
      </c>
      <c r="C2153" s="12" t="str">
        <f>"Q"&amp; ROUNDUP(MONTH(SalesDataTable[[#This Row],[Order Date]])/3,0)</f>
        <v>Q4</v>
      </c>
      <c r="D2153" s="3" t="str">
        <f>TEXT(SalesDataTable[[#This Row],[Order Date]],"MMM")</f>
        <v>Oct</v>
      </c>
      <c r="E2153" s="15">
        <f>MONTH(SalesDataTable[[#This Row],[Order Date]])</f>
        <v>10</v>
      </c>
      <c r="F2153" s="12">
        <f>YEAR(SalesDataTable[[#This Row],[Order Date]])</f>
        <v>2026</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05">
      <c r="A2154" s="2">
        <v>5197</v>
      </c>
      <c r="B2154" s="3">
        <v>46313</v>
      </c>
      <c r="C2154" s="12" t="str">
        <f>"Q"&amp; ROUNDUP(MONTH(SalesDataTable[[#This Row],[Order Date]])/3,0)</f>
        <v>Q4</v>
      </c>
      <c r="D2154" s="3" t="str">
        <f>TEXT(SalesDataTable[[#This Row],[Order Date]],"MMM")</f>
        <v>Oct</v>
      </c>
      <c r="E2154" s="15">
        <f>MONTH(SalesDataTable[[#This Row],[Order Date]])</f>
        <v>10</v>
      </c>
      <c r="F2154" s="12">
        <f>YEAR(SalesDataTable[[#This Row],[Order Date]])</f>
        <v>2026</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05">
      <c r="A2155" s="2">
        <v>66</v>
      </c>
      <c r="B2155" s="3">
        <v>46314</v>
      </c>
      <c r="C2155" s="12" t="str">
        <f>"Q"&amp; ROUNDUP(MONTH(SalesDataTable[[#This Row],[Order Date]])/3,0)</f>
        <v>Q4</v>
      </c>
      <c r="D2155" s="3" t="str">
        <f>TEXT(SalesDataTable[[#This Row],[Order Date]],"MMM")</f>
        <v>Oct</v>
      </c>
      <c r="E2155" s="15">
        <f>MONTH(SalesDataTable[[#This Row],[Order Date]])</f>
        <v>10</v>
      </c>
      <c r="F2155" s="12">
        <f>YEAR(SalesDataTable[[#This Row],[Order Date]])</f>
        <v>2026</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05">
      <c r="A2156" s="2">
        <v>585</v>
      </c>
      <c r="B2156" s="3">
        <v>46314</v>
      </c>
      <c r="C2156" s="12" t="str">
        <f>"Q"&amp; ROUNDUP(MONTH(SalesDataTable[[#This Row],[Order Date]])/3,0)</f>
        <v>Q4</v>
      </c>
      <c r="D2156" s="3" t="str">
        <f>TEXT(SalesDataTable[[#This Row],[Order Date]],"MMM")</f>
        <v>Oct</v>
      </c>
      <c r="E2156" s="15">
        <f>MONTH(SalesDataTable[[#This Row],[Order Date]])</f>
        <v>10</v>
      </c>
      <c r="F2156" s="12">
        <f>YEAR(SalesDataTable[[#This Row],[Order Date]])</f>
        <v>2026</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05">
      <c r="A2157" s="2">
        <v>856</v>
      </c>
      <c r="B2157" s="3">
        <v>46314</v>
      </c>
      <c r="C2157" s="12" t="str">
        <f>"Q"&amp; ROUNDUP(MONTH(SalesDataTable[[#This Row],[Order Date]])/3,0)</f>
        <v>Q4</v>
      </c>
      <c r="D2157" s="3" t="str">
        <f>TEXT(SalesDataTable[[#This Row],[Order Date]],"MMM")</f>
        <v>Oct</v>
      </c>
      <c r="E2157" s="15">
        <f>MONTH(SalesDataTable[[#This Row],[Order Date]])</f>
        <v>10</v>
      </c>
      <c r="F2157" s="12">
        <f>YEAR(SalesDataTable[[#This Row],[Order Date]])</f>
        <v>2026</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05">
      <c r="A2158" s="2">
        <v>1793</v>
      </c>
      <c r="B2158" s="3">
        <v>46314</v>
      </c>
      <c r="C2158" s="12" t="str">
        <f>"Q"&amp; ROUNDUP(MONTH(SalesDataTable[[#This Row],[Order Date]])/3,0)</f>
        <v>Q4</v>
      </c>
      <c r="D2158" s="3" t="str">
        <f>TEXT(SalesDataTable[[#This Row],[Order Date]],"MMM")</f>
        <v>Oct</v>
      </c>
      <c r="E2158" s="15">
        <f>MONTH(SalesDataTable[[#This Row],[Order Date]])</f>
        <v>10</v>
      </c>
      <c r="F2158" s="12">
        <f>YEAR(SalesDataTable[[#This Row],[Order Date]])</f>
        <v>2026</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05">
      <c r="A2159" s="2">
        <v>4763</v>
      </c>
      <c r="B2159" s="3">
        <v>46314</v>
      </c>
      <c r="C2159" s="12" t="str">
        <f>"Q"&amp; ROUNDUP(MONTH(SalesDataTable[[#This Row],[Order Date]])/3,0)</f>
        <v>Q4</v>
      </c>
      <c r="D2159" s="3" t="str">
        <f>TEXT(SalesDataTable[[#This Row],[Order Date]],"MMM")</f>
        <v>Oct</v>
      </c>
      <c r="E2159" s="15">
        <f>MONTH(SalesDataTable[[#This Row],[Order Date]])</f>
        <v>10</v>
      </c>
      <c r="F2159" s="12">
        <f>YEAR(SalesDataTable[[#This Row],[Order Date]])</f>
        <v>2026</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05">
      <c r="A2160" s="2">
        <v>1716</v>
      </c>
      <c r="B2160" s="3">
        <v>46315</v>
      </c>
      <c r="C2160" s="12" t="str">
        <f>"Q"&amp; ROUNDUP(MONTH(SalesDataTable[[#This Row],[Order Date]])/3,0)</f>
        <v>Q4</v>
      </c>
      <c r="D2160" s="3" t="str">
        <f>TEXT(SalesDataTable[[#This Row],[Order Date]],"MMM")</f>
        <v>Oct</v>
      </c>
      <c r="E2160" s="15">
        <f>MONTH(SalesDataTable[[#This Row],[Order Date]])</f>
        <v>10</v>
      </c>
      <c r="F2160" s="12">
        <f>YEAR(SalesDataTable[[#This Row],[Order Date]])</f>
        <v>2026</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05">
      <c r="A2161" s="2">
        <v>1759</v>
      </c>
      <c r="B2161" s="3">
        <v>46315</v>
      </c>
      <c r="C2161" s="12" t="str">
        <f>"Q"&amp; ROUNDUP(MONTH(SalesDataTable[[#This Row],[Order Date]])/3,0)</f>
        <v>Q4</v>
      </c>
      <c r="D2161" s="3" t="str">
        <f>TEXT(SalesDataTable[[#This Row],[Order Date]],"MMM")</f>
        <v>Oct</v>
      </c>
      <c r="E2161" s="15">
        <f>MONTH(SalesDataTable[[#This Row],[Order Date]])</f>
        <v>10</v>
      </c>
      <c r="F2161" s="12">
        <f>YEAR(SalesDataTable[[#This Row],[Order Date]])</f>
        <v>2026</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05">
      <c r="A2162" s="2">
        <v>1811</v>
      </c>
      <c r="B2162" s="3">
        <v>46315</v>
      </c>
      <c r="C2162" s="12" t="str">
        <f>"Q"&amp; ROUNDUP(MONTH(SalesDataTable[[#This Row],[Order Date]])/3,0)</f>
        <v>Q4</v>
      </c>
      <c r="D2162" s="3" t="str">
        <f>TEXT(SalesDataTable[[#This Row],[Order Date]],"MMM")</f>
        <v>Oct</v>
      </c>
      <c r="E2162" s="15">
        <f>MONTH(SalesDataTable[[#This Row],[Order Date]])</f>
        <v>10</v>
      </c>
      <c r="F2162" s="12">
        <f>YEAR(SalesDataTable[[#This Row],[Order Date]])</f>
        <v>2026</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05">
      <c r="A2163" s="2">
        <v>2918</v>
      </c>
      <c r="B2163" s="3">
        <v>46315</v>
      </c>
      <c r="C2163" s="12" t="str">
        <f>"Q"&amp; ROUNDUP(MONTH(SalesDataTable[[#This Row],[Order Date]])/3,0)</f>
        <v>Q4</v>
      </c>
      <c r="D2163" s="3" t="str">
        <f>TEXT(SalesDataTable[[#This Row],[Order Date]],"MMM")</f>
        <v>Oct</v>
      </c>
      <c r="E2163" s="15">
        <f>MONTH(SalesDataTable[[#This Row],[Order Date]])</f>
        <v>10</v>
      </c>
      <c r="F2163" s="12">
        <f>YEAR(SalesDataTable[[#This Row],[Order Date]])</f>
        <v>2026</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05">
      <c r="A2164" s="2">
        <v>4150</v>
      </c>
      <c r="B2164" s="3">
        <v>46315</v>
      </c>
      <c r="C2164" s="12" t="str">
        <f>"Q"&amp; ROUNDUP(MONTH(SalesDataTable[[#This Row],[Order Date]])/3,0)</f>
        <v>Q4</v>
      </c>
      <c r="D2164" s="3" t="str">
        <f>TEXT(SalesDataTable[[#This Row],[Order Date]],"MMM")</f>
        <v>Oct</v>
      </c>
      <c r="E2164" s="15">
        <f>MONTH(SalesDataTable[[#This Row],[Order Date]])</f>
        <v>10</v>
      </c>
      <c r="F2164" s="12">
        <f>YEAR(SalesDataTable[[#This Row],[Order Date]])</f>
        <v>2026</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05">
      <c r="A2165" s="2">
        <v>4830</v>
      </c>
      <c r="B2165" s="3">
        <v>46315</v>
      </c>
      <c r="C2165" s="12" t="str">
        <f>"Q"&amp; ROUNDUP(MONTH(SalesDataTable[[#This Row],[Order Date]])/3,0)</f>
        <v>Q4</v>
      </c>
      <c r="D2165" s="3" t="str">
        <f>TEXT(SalesDataTable[[#This Row],[Order Date]],"MMM")</f>
        <v>Oct</v>
      </c>
      <c r="E2165" s="15">
        <f>MONTH(SalesDataTable[[#This Row],[Order Date]])</f>
        <v>10</v>
      </c>
      <c r="F2165" s="12">
        <f>YEAR(SalesDataTable[[#This Row],[Order Date]])</f>
        <v>2026</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05">
      <c r="A2166" s="2">
        <v>4698</v>
      </c>
      <c r="B2166" s="3">
        <v>46316</v>
      </c>
      <c r="C2166" s="12" t="str">
        <f>"Q"&amp; ROUNDUP(MONTH(SalesDataTable[[#This Row],[Order Date]])/3,0)</f>
        <v>Q4</v>
      </c>
      <c r="D2166" s="3" t="str">
        <f>TEXT(SalesDataTable[[#This Row],[Order Date]],"MMM")</f>
        <v>Oct</v>
      </c>
      <c r="E2166" s="15">
        <f>MONTH(SalesDataTable[[#This Row],[Order Date]])</f>
        <v>10</v>
      </c>
      <c r="F2166" s="12">
        <f>YEAR(SalesDataTable[[#This Row],[Order Date]])</f>
        <v>2026</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05">
      <c r="A2167" s="2">
        <v>4846</v>
      </c>
      <c r="B2167" s="3">
        <v>46316</v>
      </c>
      <c r="C2167" s="12" t="str">
        <f>"Q"&amp; ROUNDUP(MONTH(SalesDataTable[[#This Row],[Order Date]])/3,0)</f>
        <v>Q4</v>
      </c>
      <c r="D2167" s="3" t="str">
        <f>TEXT(SalesDataTable[[#This Row],[Order Date]],"MMM")</f>
        <v>Oct</v>
      </c>
      <c r="E2167" s="15">
        <f>MONTH(SalesDataTable[[#This Row],[Order Date]])</f>
        <v>10</v>
      </c>
      <c r="F2167" s="12">
        <f>YEAR(SalesDataTable[[#This Row],[Order Date]])</f>
        <v>2026</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05">
      <c r="A2168" s="2">
        <v>5024</v>
      </c>
      <c r="B2168" s="3">
        <v>46316</v>
      </c>
      <c r="C2168" s="12" t="str">
        <f>"Q"&amp; ROUNDUP(MONTH(SalesDataTable[[#This Row],[Order Date]])/3,0)</f>
        <v>Q4</v>
      </c>
      <c r="D2168" s="3" t="str">
        <f>TEXT(SalesDataTable[[#This Row],[Order Date]],"MMM")</f>
        <v>Oct</v>
      </c>
      <c r="E2168" s="15">
        <f>MONTH(SalesDataTable[[#This Row],[Order Date]])</f>
        <v>10</v>
      </c>
      <c r="F2168" s="12">
        <f>YEAR(SalesDataTable[[#This Row],[Order Date]])</f>
        <v>2026</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05">
      <c r="A2169" s="2">
        <v>1157</v>
      </c>
      <c r="B2169" s="3">
        <v>46317</v>
      </c>
      <c r="C2169" s="12" t="str">
        <f>"Q"&amp; ROUNDUP(MONTH(SalesDataTable[[#This Row],[Order Date]])/3,0)</f>
        <v>Q4</v>
      </c>
      <c r="D2169" s="3" t="str">
        <f>TEXT(SalesDataTable[[#This Row],[Order Date]],"MMM")</f>
        <v>Oct</v>
      </c>
      <c r="E2169" s="15">
        <f>MONTH(SalesDataTable[[#This Row],[Order Date]])</f>
        <v>10</v>
      </c>
      <c r="F2169" s="12">
        <f>YEAR(SalesDataTable[[#This Row],[Order Date]])</f>
        <v>2026</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05">
      <c r="A2170" s="2">
        <v>1427</v>
      </c>
      <c r="B2170" s="3">
        <v>46317</v>
      </c>
      <c r="C2170" s="12" t="str">
        <f>"Q"&amp; ROUNDUP(MONTH(SalesDataTable[[#This Row],[Order Date]])/3,0)</f>
        <v>Q4</v>
      </c>
      <c r="D2170" s="3" t="str">
        <f>TEXT(SalesDataTable[[#This Row],[Order Date]],"MMM")</f>
        <v>Oct</v>
      </c>
      <c r="E2170" s="15">
        <f>MONTH(SalesDataTable[[#This Row],[Order Date]])</f>
        <v>10</v>
      </c>
      <c r="F2170" s="12">
        <f>YEAR(SalesDataTable[[#This Row],[Order Date]])</f>
        <v>2026</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05">
      <c r="A2171" s="2">
        <v>1622</v>
      </c>
      <c r="B2171" s="3">
        <v>46317</v>
      </c>
      <c r="C2171" s="12" t="str">
        <f>"Q"&amp; ROUNDUP(MONTH(SalesDataTable[[#This Row],[Order Date]])/3,0)</f>
        <v>Q4</v>
      </c>
      <c r="D2171" s="3" t="str">
        <f>TEXT(SalesDataTable[[#This Row],[Order Date]],"MMM")</f>
        <v>Oct</v>
      </c>
      <c r="E2171" s="15">
        <f>MONTH(SalesDataTable[[#This Row],[Order Date]])</f>
        <v>10</v>
      </c>
      <c r="F2171" s="12">
        <f>YEAR(SalesDataTable[[#This Row],[Order Date]])</f>
        <v>2026</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05">
      <c r="A2172" s="2">
        <v>1879</v>
      </c>
      <c r="B2172" s="3">
        <v>46317</v>
      </c>
      <c r="C2172" s="12" t="str">
        <f>"Q"&amp; ROUNDUP(MONTH(SalesDataTable[[#This Row],[Order Date]])/3,0)</f>
        <v>Q4</v>
      </c>
      <c r="D2172" s="3" t="str">
        <f>TEXT(SalesDataTable[[#This Row],[Order Date]],"MMM")</f>
        <v>Oct</v>
      </c>
      <c r="E2172" s="15">
        <f>MONTH(SalesDataTable[[#This Row],[Order Date]])</f>
        <v>10</v>
      </c>
      <c r="F2172" s="12">
        <f>YEAR(SalesDataTable[[#This Row],[Order Date]])</f>
        <v>2026</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05">
      <c r="A2173" s="2">
        <v>2483</v>
      </c>
      <c r="B2173" s="3">
        <v>46317</v>
      </c>
      <c r="C2173" s="12" t="str">
        <f>"Q"&amp; ROUNDUP(MONTH(SalesDataTable[[#This Row],[Order Date]])/3,0)</f>
        <v>Q4</v>
      </c>
      <c r="D2173" s="3" t="str">
        <f>TEXT(SalesDataTable[[#This Row],[Order Date]],"MMM")</f>
        <v>Oct</v>
      </c>
      <c r="E2173" s="15">
        <f>MONTH(SalesDataTable[[#This Row],[Order Date]])</f>
        <v>10</v>
      </c>
      <c r="F2173" s="12">
        <f>YEAR(SalesDataTable[[#This Row],[Order Date]])</f>
        <v>2026</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05">
      <c r="A2174" s="2">
        <v>4451</v>
      </c>
      <c r="B2174" s="3">
        <v>46317</v>
      </c>
      <c r="C2174" s="12" t="str">
        <f>"Q"&amp; ROUNDUP(MONTH(SalesDataTable[[#This Row],[Order Date]])/3,0)</f>
        <v>Q4</v>
      </c>
      <c r="D2174" s="3" t="str">
        <f>TEXT(SalesDataTable[[#This Row],[Order Date]],"MMM")</f>
        <v>Oct</v>
      </c>
      <c r="E2174" s="15">
        <f>MONTH(SalesDataTable[[#This Row],[Order Date]])</f>
        <v>10</v>
      </c>
      <c r="F2174" s="12">
        <f>YEAR(SalesDataTable[[#This Row],[Order Date]])</f>
        <v>2026</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05">
      <c r="A2175" s="2">
        <v>93</v>
      </c>
      <c r="B2175" s="3">
        <v>46318</v>
      </c>
      <c r="C2175" s="12" t="str">
        <f>"Q"&amp; ROUNDUP(MONTH(SalesDataTable[[#This Row],[Order Date]])/3,0)</f>
        <v>Q4</v>
      </c>
      <c r="D2175" s="3" t="str">
        <f>TEXT(SalesDataTable[[#This Row],[Order Date]],"MMM")</f>
        <v>Oct</v>
      </c>
      <c r="E2175" s="15">
        <f>MONTH(SalesDataTable[[#This Row],[Order Date]])</f>
        <v>10</v>
      </c>
      <c r="F2175" s="12">
        <f>YEAR(SalesDataTable[[#This Row],[Order Date]])</f>
        <v>2026</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05">
      <c r="A2176" s="2">
        <v>265</v>
      </c>
      <c r="B2176" s="3">
        <v>46318</v>
      </c>
      <c r="C2176" s="12" t="str">
        <f>"Q"&amp; ROUNDUP(MONTH(SalesDataTable[[#This Row],[Order Date]])/3,0)</f>
        <v>Q4</v>
      </c>
      <c r="D2176" s="3" t="str">
        <f>TEXT(SalesDataTable[[#This Row],[Order Date]],"MMM")</f>
        <v>Oct</v>
      </c>
      <c r="E2176" s="15">
        <f>MONTH(SalesDataTable[[#This Row],[Order Date]])</f>
        <v>10</v>
      </c>
      <c r="F2176" s="12">
        <f>YEAR(SalesDataTable[[#This Row],[Order Date]])</f>
        <v>2026</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05">
      <c r="A2177" s="2">
        <v>555</v>
      </c>
      <c r="B2177" s="3">
        <v>46318</v>
      </c>
      <c r="C2177" s="12" t="str">
        <f>"Q"&amp; ROUNDUP(MONTH(SalesDataTable[[#This Row],[Order Date]])/3,0)</f>
        <v>Q4</v>
      </c>
      <c r="D2177" s="3" t="str">
        <f>TEXT(SalesDataTable[[#This Row],[Order Date]],"MMM")</f>
        <v>Oct</v>
      </c>
      <c r="E2177" s="15">
        <f>MONTH(SalesDataTable[[#This Row],[Order Date]])</f>
        <v>10</v>
      </c>
      <c r="F2177" s="12">
        <f>YEAR(SalesDataTable[[#This Row],[Order Date]])</f>
        <v>2026</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05">
      <c r="A2178" s="2">
        <v>1993</v>
      </c>
      <c r="B2178" s="3">
        <v>46318</v>
      </c>
      <c r="C2178" s="12" t="str">
        <f>"Q"&amp; ROUNDUP(MONTH(SalesDataTable[[#This Row],[Order Date]])/3,0)</f>
        <v>Q4</v>
      </c>
      <c r="D2178" s="3" t="str">
        <f>TEXT(SalesDataTable[[#This Row],[Order Date]],"MMM")</f>
        <v>Oct</v>
      </c>
      <c r="E2178" s="15">
        <f>MONTH(SalesDataTable[[#This Row],[Order Date]])</f>
        <v>10</v>
      </c>
      <c r="F2178" s="12">
        <f>YEAR(SalesDataTable[[#This Row],[Order Date]])</f>
        <v>2026</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05">
      <c r="A2179" s="2">
        <v>3116</v>
      </c>
      <c r="B2179" s="3">
        <v>46318</v>
      </c>
      <c r="C2179" s="12" t="str">
        <f>"Q"&amp; ROUNDUP(MONTH(SalesDataTable[[#This Row],[Order Date]])/3,0)</f>
        <v>Q4</v>
      </c>
      <c r="D2179" s="3" t="str">
        <f>TEXT(SalesDataTable[[#This Row],[Order Date]],"MMM")</f>
        <v>Oct</v>
      </c>
      <c r="E2179" s="15">
        <f>MONTH(SalesDataTable[[#This Row],[Order Date]])</f>
        <v>10</v>
      </c>
      <c r="F2179" s="12">
        <f>YEAR(SalesDataTable[[#This Row],[Order Date]])</f>
        <v>2026</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05">
      <c r="A2180" s="2">
        <v>3631</v>
      </c>
      <c r="B2180" s="3">
        <v>46318</v>
      </c>
      <c r="C2180" s="12" t="str">
        <f>"Q"&amp; ROUNDUP(MONTH(SalesDataTable[[#This Row],[Order Date]])/3,0)</f>
        <v>Q4</v>
      </c>
      <c r="D2180" s="3" t="str">
        <f>TEXT(SalesDataTable[[#This Row],[Order Date]],"MMM")</f>
        <v>Oct</v>
      </c>
      <c r="E2180" s="15">
        <f>MONTH(SalesDataTable[[#This Row],[Order Date]])</f>
        <v>10</v>
      </c>
      <c r="F2180" s="12">
        <f>YEAR(SalesDataTable[[#This Row],[Order Date]])</f>
        <v>2026</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05">
      <c r="A2181" s="2">
        <v>4216</v>
      </c>
      <c r="B2181" s="3">
        <v>46318</v>
      </c>
      <c r="C2181" s="12" t="str">
        <f>"Q"&amp; ROUNDUP(MONTH(SalesDataTable[[#This Row],[Order Date]])/3,0)</f>
        <v>Q4</v>
      </c>
      <c r="D2181" s="3" t="str">
        <f>TEXT(SalesDataTable[[#This Row],[Order Date]],"MMM")</f>
        <v>Oct</v>
      </c>
      <c r="E2181" s="15">
        <f>MONTH(SalesDataTable[[#This Row],[Order Date]])</f>
        <v>10</v>
      </c>
      <c r="F2181" s="12">
        <f>YEAR(SalesDataTable[[#This Row],[Order Date]])</f>
        <v>2026</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05">
      <c r="A2182" s="2">
        <v>4956</v>
      </c>
      <c r="B2182" s="3">
        <v>46318</v>
      </c>
      <c r="C2182" s="12" t="str">
        <f>"Q"&amp; ROUNDUP(MONTH(SalesDataTable[[#This Row],[Order Date]])/3,0)</f>
        <v>Q4</v>
      </c>
      <c r="D2182" s="3" t="str">
        <f>TEXT(SalesDataTable[[#This Row],[Order Date]],"MMM")</f>
        <v>Oct</v>
      </c>
      <c r="E2182" s="15">
        <f>MONTH(SalesDataTable[[#This Row],[Order Date]])</f>
        <v>10</v>
      </c>
      <c r="F2182" s="12">
        <f>YEAR(SalesDataTable[[#This Row],[Order Date]])</f>
        <v>2026</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05">
      <c r="A2183" s="2">
        <v>439</v>
      </c>
      <c r="B2183" s="3">
        <v>46319</v>
      </c>
      <c r="C2183" s="12" t="str">
        <f>"Q"&amp; ROUNDUP(MONTH(SalesDataTable[[#This Row],[Order Date]])/3,0)</f>
        <v>Q4</v>
      </c>
      <c r="D2183" s="3" t="str">
        <f>TEXT(SalesDataTable[[#This Row],[Order Date]],"MMM")</f>
        <v>Oct</v>
      </c>
      <c r="E2183" s="15">
        <f>MONTH(SalesDataTable[[#This Row],[Order Date]])</f>
        <v>10</v>
      </c>
      <c r="F2183" s="12">
        <f>YEAR(SalesDataTable[[#This Row],[Order Date]])</f>
        <v>2026</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05">
      <c r="A2184" s="2">
        <v>1076</v>
      </c>
      <c r="B2184" s="3">
        <v>46319</v>
      </c>
      <c r="C2184" s="12" t="str">
        <f>"Q"&amp; ROUNDUP(MONTH(SalesDataTable[[#This Row],[Order Date]])/3,0)</f>
        <v>Q4</v>
      </c>
      <c r="D2184" s="3" t="str">
        <f>TEXT(SalesDataTable[[#This Row],[Order Date]],"MMM")</f>
        <v>Oct</v>
      </c>
      <c r="E2184" s="15">
        <f>MONTH(SalesDataTable[[#This Row],[Order Date]])</f>
        <v>10</v>
      </c>
      <c r="F2184" s="12">
        <f>YEAR(SalesDataTable[[#This Row],[Order Date]])</f>
        <v>2026</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05">
      <c r="A2185" s="2">
        <v>1130</v>
      </c>
      <c r="B2185" s="3">
        <v>46319</v>
      </c>
      <c r="C2185" s="12" t="str">
        <f>"Q"&amp; ROUNDUP(MONTH(SalesDataTable[[#This Row],[Order Date]])/3,0)</f>
        <v>Q4</v>
      </c>
      <c r="D2185" s="3" t="str">
        <f>TEXT(SalesDataTable[[#This Row],[Order Date]],"MMM")</f>
        <v>Oct</v>
      </c>
      <c r="E2185" s="15">
        <f>MONTH(SalesDataTable[[#This Row],[Order Date]])</f>
        <v>10</v>
      </c>
      <c r="F2185" s="12">
        <f>YEAR(SalesDataTable[[#This Row],[Order Date]])</f>
        <v>2026</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05">
      <c r="A2186" s="2">
        <v>2820</v>
      </c>
      <c r="B2186" s="3">
        <v>46319</v>
      </c>
      <c r="C2186" s="12" t="str">
        <f>"Q"&amp; ROUNDUP(MONTH(SalesDataTable[[#This Row],[Order Date]])/3,0)</f>
        <v>Q4</v>
      </c>
      <c r="D2186" s="3" t="str">
        <f>TEXT(SalesDataTable[[#This Row],[Order Date]],"MMM")</f>
        <v>Oct</v>
      </c>
      <c r="E2186" s="15">
        <f>MONTH(SalesDataTable[[#This Row],[Order Date]])</f>
        <v>10</v>
      </c>
      <c r="F2186" s="12">
        <f>YEAR(SalesDataTable[[#This Row],[Order Date]])</f>
        <v>2026</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05">
      <c r="A2187" s="2">
        <v>4213</v>
      </c>
      <c r="B2187" s="3">
        <v>46319</v>
      </c>
      <c r="C2187" s="12" t="str">
        <f>"Q"&amp; ROUNDUP(MONTH(SalesDataTable[[#This Row],[Order Date]])/3,0)</f>
        <v>Q4</v>
      </c>
      <c r="D2187" s="3" t="str">
        <f>TEXT(SalesDataTable[[#This Row],[Order Date]],"MMM")</f>
        <v>Oct</v>
      </c>
      <c r="E2187" s="15">
        <f>MONTH(SalesDataTable[[#This Row],[Order Date]])</f>
        <v>10</v>
      </c>
      <c r="F2187" s="12">
        <f>YEAR(SalesDataTable[[#This Row],[Order Date]])</f>
        <v>2026</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05">
      <c r="A2188" s="2">
        <v>4375</v>
      </c>
      <c r="B2188" s="3">
        <v>46319</v>
      </c>
      <c r="C2188" s="12" t="str">
        <f>"Q"&amp; ROUNDUP(MONTH(SalesDataTable[[#This Row],[Order Date]])/3,0)</f>
        <v>Q4</v>
      </c>
      <c r="D2188" s="3" t="str">
        <f>TEXT(SalesDataTable[[#This Row],[Order Date]],"MMM")</f>
        <v>Oct</v>
      </c>
      <c r="E2188" s="15">
        <f>MONTH(SalesDataTable[[#This Row],[Order Date]])</f>
        <v>10</v>
      </c>
      <c r="F2188" s="12">
        <f>YEAR(SalesDataTable[[#This Row],[Order Date]])</f>
        <v>2026</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05">
      <c r="A2189" s="2">
        <v>5072</v>
      </c>
      <c r="B2189" s="3">
        <v>46319</v>
      </c>
      <c r="C2189" s="12" t="str">
        <f>"Q"&amp; ROUNDUP(MONTH(SalesDataTable[[#This Row],[Order Date]])/3,0)</f>
        <v>Q4</v>
      </c>
      <c r="D2189" s="3" t="str">
        <f>TEXT(SalesDataTable[[#This Row],[Order Date]],"MMM")</f>
        <v>Oct</v>
      </c>
      <c r="E2189" s="15">
        <f>MONTH(SalesDataTable[[#This Row],[Order Date]])</f>
        <v>10</v>
      </c>
      <c r="F2189" s="12">
        <f>YEAR(SalesDataTable[[#This Row],[Order Date]])</f>
        <v>2026</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05">
      <c r="A2190" s="2">
        <v>310</v>
      </c>
      <c r="B2190" s="3">
        <v>46320</v>
      </c>
      <c r="C2190" s="12" t="str">
        <f>"Q"&amp; ROUNDUP(MONTH(SalesDataTable[[#This Row],[Order Date]])/3,0)</f>
        <v>Q4</v>
      </c>
      <c r="D2190" s="3" t="str">
        <f>TEXT(SalesDataTable[[#This Row],[Order Date]],"MMM")</f>
        <v>Oct</v>
      </c>
      <c r="E2190" s="15">
        <f>MONTH(SalesDataTable[[#This Row],[Order Date]])</f>
        <v>10</v>
      </c>
      <c r="F2190" s="12">
        <f>YEAR(SalesDataTable[[#This Row],[Order Date]])</f>
        <v>2026</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05">
      <c r="A2191" s="2">
        <v>317</v>
      </c>
      <c r="B2191" s="3">
        <v>46320</v>
      </c>
      <c r="C2191" s="12" t="str">
        <f>"Q"&amp; ROUNDUP(MONTH(SalesDataTable[[#This Row],[Order Date]])/3,0)</f>
        <v>Q4</v>
      </c>
      <c r="D2191" s="3" t="str">
        <f>TEXT(SalesDataTable[[#This Row],[Order Date]],"MMM")</f>
        <v>Oct</v>
      </c>
      <c r="E2191" s="15">
        <f>MONTH(SalesDataTable[[#This Row],[Order Date]])</f>
        <v>10</v>
      </c>
      <c r="F2191" s="12">
        <f>YEAR(SalesDataTable[[#This Row],[Order Date]])</f>
        <v>2026</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05">
      <c r="A2192" s="2">
        <v>684</v>
      </c>
      <c r="B2192" s="3">
        <v>46320</v>
      </c>
      <c r="C2192" s="12" t="str">
        <f>"Q"&amp; ROUNDUP(MONTH(SalesDataTable[[#This Row],[Order Date]])/3,0)</f>
        <v>Q4</v>
      </c>
      <c r="D2192" s="3" t="str">
        <f>TEXT(SalesDataTable[[#This Row],[Order Date]],"MMM")</f>
        <v>Oct</v>
      </c>
      <c r="E2192" s="15">
        <f>MONTH(SalesDataTable[[#This Row],[Order Date]])</f>
        <v>10</v>
      </c>
      <c r="F2192" s="12">
        <f>YEAR(SalesDataTable[[#This Row],[Order Date]])</f>
        <v>2026</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05">
      <c r="A2193" s="2">
        <v>1430</v>
      </c>
      <c r="B2193" s="3">
        <v>46320</v>
      </c>
      <c r="C2193" s="12" t="str">
        <f>"Q"&amp; ROUNDUP(MONTH(SalesDataTable[[#This Row],[Order Date]])/3,0)</f>
        <v>Q4</v>
      </c>
      <c r="D2193" s="3" t="str">
        <f>TEXT(SalesDataTable[[#This Row],[Order Date]],"MMM")</f>
        <v>Oct</v>
      </c>
      <c r="E2193" s="15">
        <f>MONTH(SalesDataTable[[#This Row],[Order Date]])</f>
        <v>10</v>
      </c>
      <c r="F2193" s="12">
        <f>YEAR(SalesDataTable[[#This Row],[Order Date]])</f>
        <v>2026</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05">
      <c r="A2194" s="2">
        <v>2049</v>
      </c>
      <c r="B2194" s="3">
        <v>46320</v>
      </c>
      <c r="C2194" s="12" t="str">
        <f>"Q"&amp; ROUNDUP(MONTH(SalesDataTable[[#This Row],[Order Date]])/3,0)</f>
        <v>Q4</v>
      </c>
      <c r="D2194" s="3" t="str">
        <f>TEXT(SalesDataTable[[#This Row],[Order Date]],"MMM")</f>
        <v>Oct</v>
      </c>
      <c r="E2194" s="15">
        <f>MONTH(SalesDataTable[[#This Row],[Order Date]])</f>
        <v>10</v>
      </c>
      <c r="F2194" s="12">
        <f>YEAR(SalesDataTable[[#This Row],[Order Date]])</f>
        <v>2026</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05">
      <c r="A2195" s="2">
        <v>2199</v>
      </c>
      <c r="B2195" s="3">
        <v>46320</v>
      </c>
      <c r="C2195" s="12" t="str">
        <f>"Q"&amp; ROUNDUP(MONTH(SalesDataTable[[#This Row],[Order Date]])/3,0)</f>
        <v>Q4</v>
      </c>
      <c r="D2195" s="3" t="str">
        <f>TEXT(SalesDataTable[[#This Row],[Order Date]],"MMM")</f>
        <v>Oct</v>
      </c>
      <c r="E2195" s="15">
        <f>MONTH(SalesDataTable[[#This Row],[Order Date]])</f>
        <v>10</v>
      </c>
      <c r="F2195" s="12">
        <f>YEAR(SalesDataTable[[#This Row],[Order Date]])</f>
        <v>2026</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05">
      <c r="A2196" s="2">
        <v>2954</v>
      </c>
      <c r="B2196" s="3">
        <v>46320</v>
      </c>
      <c r="C2196" s="12" t="str">
        <f>"Q"&amp; ROUNDUP(MONTH(SalesDataTable[[#This Row],[Order Date]])/3,0)</f>
        <v>Q4</v>
      </c>
      <c r="D2196" s="3" t="str">
        <f>TEXT(SalesDataTable[[#This Row],[Order Date]],"MMM")</f>
        <v>Oct</v>
      </c>
      <c r="E2196" s="15">
        <f>MONTH(SalesDataTable[[#This Row],[Order Date]])</f>
        <v>10</v>
      </c>
      <c r="F2196" s="12">
        <f>YEAR(SalesDataTable[[#This Row],[Order Date]])</f>
        <v>2026</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05">
      <c r="A2197" s="2">
        <v>3218</v>
      </c>
      <c r="B2197" s="3">
        <v>46320</v>
      </c>
      <c r="C2197" s="12" t="str">
        <f>"Q"&amp; ROUNDUP(MONTH(SalesDataTable[[#This Row],[Order Date]])/3,0)</f>
        <v>Q4</v>
      </c>
      <c r="D2197" s="3" t="str">
        <f>TEXT(SalesDataTable[[#This Row],[Order Date]],"MMM")</f>
        <v>Oct</v>
      </c>
      <c r="E2197" s="15">
        <f>MONTH(SalesDataTable[[#This Row],[Order Date]])</f>
        <v>10</v>
      </c>
      <c r="F2197" s="12">
        <f>YEAR(SalesDataTable[[#This Row],[Order Date]])</f>
        <v>2026</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05">
      <c r="A2198" s="2">
        <v>3965</v>
      </c>
      <c r="B2198" s="3">
        <v>46320</v>
      </c>
      <c r="C2198" s="12" t="str">
        <f>"Q"&amp; ROUNDUP(MONTH(SalesDataTable[[#This Row],[Order Date]])/3,0)</f>
        <v>Q4</v>
      </c>
      <c r="D2198" s="3" t="str">
        <f>TEXT(SalesDataTable[[#This Row],[Order Date]],"MMM")</f>
        <v>Oct</v>
      </c>
      <c r="E2198" s="15">
        <f>MONTH(SalesDataTable[[#This Row],[Order Date]])</f>
        <v>10</v>
      </c>
      <c r="F2198" s="12">
        <f>YEAR(SalesDataTable[[#This Row],[Order Date]])</f>
        <v>2026</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05">
      <c r="A2199" s="2">
        <v>2278</v>
      </c>
      <c r="B2199" s="3">
        <v>46321</v>
      </c>
      <c r="C2199" s="12" t="str">
        <f>"Q"&amp; ROUNDUP(MONTH(SalesDataTable[[#This Row],[Order Date]])/3,0)</f>
        <v>Q4</v>
      </c>
      <c r="D2199" s="3" t="str">
        <f>TEXT(SalesDataTable[[#This Row],[Order Date]],"MMM")</f>
        <v>Oct</v>
      </c>
      <c r="E2199" s="15">
        <f>MONTH(SalesDataTable[[#This Row],[Order Date]])</f>
        <v>10</v>
      </c>
      <c r="F2199" s="12">
        <f>YEAR(SalesDataTable[[#This Row],[Order Date]])</f>
        <v>2026</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05">
      <c r="A2200" s="2">
        <v>3132</v>
      </c>
      <c r="B2200" s="3">
        <v>46321</v>
      </c>
      <c r="C2200" s="12" t="str">
        <f>"Q"&amp; ROUNDUP(MONTH(SalesDataTable[[#This Row],[Order Date]])/3,0)</f>
        <v>Q4</v>
      </c>
      <c r="D2200" s="3" t="str">
        <f>TEXT(SalesDataTable[[#This Row],[Order Date]],"MMM")</f>
        <v>Oct</v>
      </c>
      <c r="E2200" s="15">
        <f>MONTH(SalesDataTable[[#This Row],[Order Date]])</f>
        <v>10</v>
      </c>
      <c r="F2200" s="12">
        <f>YEAR(SalesDataTable[[#This Row],[Order Date]])</f>
        <v>2026</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05">
      <c r="A2201" s="2">
        <v>3144</v>
      </c>
      <c r="B2201" s="3">
        <v>46321</v>
      </c>
      <c r="C2201" s="12" t="str">
        <f>"Q"&amp; ROUNDUP(MONTH(SalesDataTable[[#This Row],[Order Date]])/3,0)</f>
        <v>Q4</v>
      </c>
      <c r="D2201" s="3" t="str">
        <f>TEXT(SalesDataTable[[#This Row],[Order Date]],"MMM")</f>
        <v>Oct</v>
      </c>
      <c r="E2201" s="15">
        <f>MONTH(SalesDataTable[[#This Row],[Order Date]])</f>
        <v>10</v>
      </c>
      <c r="F2201" s="12">
        <f>YEAR(SalesDataTable[[#This Row],[Order Date]])</f>
        <v>2026</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05">
      <c r="A2202" s="2">
        <v>3501</v>
      </c>
      <c r="B2202" s="3">
        <v>46321</v>
      </c>
      <c r="C2202" s="12" t="str">
        <f>"Q"&amp; ROUNDUP(MONTH(SalesDataTable[[#This Row],[Order Date]])/3,0)</f>
        <v>Q4</v>
      </c>
      <c r="D2202" s="3" t="str">
        <f>TEXT(SalesDataTable[[#This Row],[Order Date]],"MMM")</f>
        <v>Oct</v>
      </c>
      <c r="E2202" s="15">
        <f>MONTH(SalesDataTable[[#This Row],[Order Date]])</f>
        <v>10</v>
      </c>
      <c r="F2202" s="12">
        <f>YEAR(SalesDataTable[[#This Row],[Order Date]])</f>
        <v>2026</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05">
      <c r="A2203" s="2">
        <v>458</v>
      </c>
      <c r="B2203" s="3">
        <v>46322</v>
      </c>
      <c r="C2203" s="12" t="str">
        <f>"Q"&amp; ROUNDUP(MONTH(SalesDataTable[[#This Row],[Order Date]])/3,0)</f>
        <v>Q4</v>
      </c>
      <c r="D2203" s="3" t="str">
        <f>TEXT(SalesDataTable[[#This Row],[Order Date]],"MMM")</f>
        <v>Oct</v>
      </c>
      <c r="E2203" s="15">
        <f>MONTH(SalesDataTable[[#This Row],[Order Date]])</f>
        <v>10</v>
      </c>
      <c r="F2203" s="12">
        <f>YEAR(SalesDataTable[[#This Row],[Order Date]])</f>
        <v>2026</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05">
      <c r="A2204" s="2">
        <v>1065</v>
      </c>
      <c r="B2204" s="3">
        <v>46322</v>
      </c>
      <c r="C2204" s="12" t="str">
        <f>"Q"&amp; ROUNDUP(MONTH(SalesDataTable[[#This Row],[Order Date]])/3,0)</f>
        <v>Q4</v>
      </c>
      <c r="D2204" s="3" t="str">
        <f>TEXT(SalesDataTable[[#This Row],[Order Date]],"MMM")</f>
        <v>Oct</v>
      </c>
      <c r="E2204" s="15">
        <f>MONTH(SalesDataTable[[#This Row],[Order Date]])</f>
        <v>10</v>
      </c>
      <c r="F2204" s="12">
        <f>YEAR(SalesDataTable[[#This Row],[Order Date]])</f>
        <v>2026</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05">
      <c r="A2205" s="2">
        <v>1707</v>
      </c>
      <c r="B2205" s="3">
        <v>46322</v>
      </c>
      <c r="C2205" s="12" t="str">
        <f>"Q"&amp; ROUNDUP(MONTH(SalesDataTable[[#This Row],[Order Date]])/3,0)</f>
        <v>Q4</v>
      </c>
      <c r="D2205" s="3" t="str">
        <f>TEXT(SalesDataTable[[#This Row],[Order Date]],"MMM")</f>
        <v>Oct</v>
      </c>
      <c r="E2205" s="15">
        <f>MONTH(SalesDataTable[[#This Row],[Order Date]])</f>
        <v>10</v>
      </c>
      <c r="F2205" s="12">
        <f>YEAR(SalesDataTable[[#This Row],[Order Date]])</f>
        <v>2026</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05">
      <c r="A2206" s="2">
        <v>1989</v>
      </c>
      <c r="B2206" s="3">
        <v>46322</v>
      </c>
      <c r="C2206" s="12" t="str">
        <f>"Q"&amp; ROUNDUP(MONTH(SalesDataTable[[#This Row],[Order Date]])/3,0)</f>
        <v>Q4</v>
      </c>
      <c r="D2206" s="3" t="str">
        <f>TEXT(SalesDataTable[[#This Row],[Order Date]],"MMM")</f>
        <v>Oct</v>
      </c>
      <c r="E2206" s="15">
        <f>MONTH(SalesDataTable[[#This Row],[Order Date]])</f>
        <v>10</v>
      </c>
      <c r="F2206" s="12">
        <f>YEAR(SalesDataTable[[#This Row],[Order Date]])</f>
        <v>2026</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05">
      <c r="A2207" s="2">
        <v>2852</v>
      </c>
      <c r="B2207" s="3">
        <v>46322</v>
      </c>
      <c r="C2207" s="12" t="str">
        <f>"Q"&amp; ROUNDUP(MONTH(SalesDataTable[[#This Row],[Order Date]])/3,0)</f>
        <v>Q4</v>
      </c>
      <c r="D2207" s="3" t="str">
        <f>TEXT(SalesDataTable[[#This Row],[Order Date]],"MMM")</f>
        <v>Oct</v>
      </c>
      <c r="E2207" s="15">
        <f>MONTH(SalesDataTable[[#This Row],[Order Date]])</f>
        <v>10</v>
      </c>
      <c r="F2207" s="12">
        <f>YEAR(SalesDataTable[[#This Row],[Order Date]])</f>
        <v>2026</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05">
      <c r="A2208" s="2">
        <v>4762</v>
      </c>
      <c r="B2208" s="3">
        <v>46322</v>
      </c>
      <c r="C2208" s="12" t="str">
        <f>"Q"&amp; ROUNDUP(MONTH(SalesDataTable[[#This Row],[Order Date]])/3,0)</f>
        <v>Q4</v>
      </c>
      <c r="D2208" s="3" t="str">
        <f>TEXT(SalesDataTable[[#This Row],[Order Date]],"MMM")</f>
        <v>Oct</v>
      </c>
      <c r="E2208" s="15">
        <f>MONTH(SalesDataTable[[#This Row],[Order Date]])</f>
        <v>10</v>
      </c>
      <c r="F2208" s="12">
        <f>YEAR(SalesDataTable[[#This Row],[Order Date]])</f>
        <v>2026</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05">
      <c r="A2209" s="2">
        <v>4997</v>
      </c>
      <c r="B2209" s="3">
        <v>46322</v>
      </c>
      <c r="C2209" s="12" t="str">
        <f>"Q"&amp; ROUNDUP(MONTH(SalesDataTable[[#This Row],[Order Date]])/3,0)</f>
        <v>Q4</v>
      </c>
      <c r="D2209" s="3" t="str">
        <f>TEXT(SalesDataTable[[#This Row],[Order Date]],"MMM")</f>
        <v>Oct</v>
      </c>
      <c r="E2209" s="15">
        <f>MONTH(SalesDataTable[[#This Row],[Order Date]])</f>
        <v>10</v>
      </c>
      <c r="F2209" s="12">
        <f>YEAR(SalesDataTable[[#This Row],[Order Date]])</f>
        <v>2026</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05">
      <c r="A2210" s="2">
        <v>1238</v>
      </c>
      <c r="B2210" s="3">
        <v>46323</v>
      </c>
      <c r="C2210" s="12" t="str">
        <f>"Q"&amp; ROUNDUP(MONTH(SalesDataTable[[#This Row],[Order Date]])/3,0)</f>
        <v>Q4</v>
      </c>
      <c r="D2210" s="3" t="str">
        <f>TEXT(SalesDataTable[[#This Row],[Order Date]],"MMM")</f>
        <v>Oct</v>
      </c>
      <c r="E2210" s="15">
        <f>MONTH(SalesDataTable[[#This Row],[Order Date]])</f>
        <v>10</v>
      </c>
      <c r="F2210" s="12">
        <f>YEAR(SalesDataTable[[#This Row],[Order Date]])</f>
        <v>2026</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05">
      <c r="A2211" s="2">
        <v>2622</v>
      </c>
      <c r="B2211" s="3">
        <v>46323</v>
      </c>
      <c r="C2211" s="12" t="str">
        <f>"Q"&amp; ROUNDUP(MONTH(SalesDataTable[[#This Row],[Order Date]])/3,0)</f>
        <v>Q4</v>
      </c>
      <c r="D2211" s="3" t="str">
        <f>TEXT(SalesDataTable[[#This Row],[Order Date]],"MMM")</f>
        <v>Oct</v>
      </c>
      <c r="E2211" s="15">
        <f>MONTH(SalesDataTable[[#This Row],[Order Date]])</f>
        <v>10</v>
      </c>
      <c r="F2211" s="12">
        <f>YEAR(SalesDataTable[[#This Row],[Order Date]])</f>
        <v>2026</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05">
      <c r="A2212" s="2">
        <v>3106</v>
      </c>
      <c r="B2212" s="3">
        <v>46323</v>
      </c>
      <c r="C2212" s="12" t="str">
        <f>"Q"&amp; ROUNDUP(MONTH(SalesDataTable[[#This Row],[Order Date]])/3,0)</f>
        <v>Q4</v>
      </c>
      <c r="D2212" s="3" t="str">
        <f>TEXT(SalesDataTable[[#This Row],[Order Date]],"MMM")</f>
        <v>Oct</v>
      </c>
      <c r="E2212" s="15">
        <f>MONTH(SalesDataTable[[#This Row],[Order Date]])</f>
        <v>10</v>
      </c>
      <c r="F2212" s="12">
        <f>YEAR(SalesDataTable[[#This Row],[Order Date]])</f>
        <v>2026</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05">
      <c r="A2213" s="2">
        <v>3274</v>
      </c>
      <c r="B2213" s="3">
        <v>46323</v>
      </c>
      <c r="C2213" s="12" t="str">
        <f>"Q"&amp; ROUNDUP(MONTH(SalesDataTable[[#This Row],[Order Date]])/3,0)</f>
        <v>Q4</v>
      </c>
      <c r="D2213" s="3" t="str">
        <f>TEXT(SalesDataTable[[#This Row],[Order Date]],"MMM")</f>
        <v>Oct</v>
      </c>
      <c r="E2213" s="15">
        <f>MONTH(SalesDataTable[[#This Row],[Order Date]])</f>
        <v>10</v>
      </c>
      <c r="F2213" s="12">
        <f>YEAR(SalesDataTable[[#This Row],[Order Date]])</f>
        <v>2026</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05">
      <c r="A2214" s="2">
        <v>3542</v>
      </c>
      <c r="B2214" s="3">
        <v>46323</v>
      </c>
      <c r="C2214" s="12" t="str">
        <f>"Q"&amp; ROUNDUP(MONTH(SalesDataTable[[#This Row],[Order Date]])/3,0)</f>
        <v>Q4</v>
      </c>
      <c r="D2214" s="3" t="str">
        <f>TEXT(SalesDataTable[[#This Row],[Order Date]],"MMM")</f>
        <v>Oct</v>
      </c>
      <c r="E2214" s="15">
        <f>MONTH(SalesDataTable[[#This Row],[Order Date]])</f>
        <v>10</v>
      </c>
      <c r="F2214" s="12">
        <f>YEAR(SalesDataTable[[#This Row],[Order Date]])</f>
        <v>2026</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05">
      <c r="A2215" s="2">
        <v>3704</v>
      </c>
      <c r="B2215" s="3">
        <v>46323</v>
      </c>
      <c r="C2215" s="12" t="str">
        <f>"Q"&amp; ROUNDUP(MONTH(SalesDataTable[[#This Row],[Order Date]])/3,0)</f>
        <v>Q4</v>
      </c>
      <c r="D2215" s="3" t="str">
        <f>TEXT(SalesDataTable[[#This Row],[Order Date]],"MMM")</f>
        <v>Oct</v>
      </c>
      <c r="E2215" s="15">
        <f>MONTH(SalesDataTable[[#This Row],[Order Date]])</f>
        <v>10</v>
      </c>
      <c r="F2215" s="12">
        <f>YEAR(SalesDataTable[[#This Row],[Order Date]])</f>
        <v>2026</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05">
      <c r="A2216" s="2">
        <v>4699</v>
      </c>
      <c r="B2216" s="3">
        <v>46323</v>
      </c>
      <c r="C2216" s="12" t="str">
        <f>"Q"&amp; ROUNDUP(MONTH(SalesDataTable[[#This Row],[Order Date]])/3,0)</f>
        <v>Q4</v>
      </c>
      <c r="D2216" s="3" t="str">
        <f>TEXT(SalesDataTable[[#This Row],[Order Date]],"MMM")</f>
        <v>Oct</v>
      </c>
      <c r="E2216" s="15">
        <f>MONTH(SalesDataTable[[#This Row],[Order Date]])</f>
        <v>10</v>
      </c>
      <c r="F2216" s="12">
        <f>YEAR(SalesDataTable[[#This Row],[Order Date]])</f>
        <v>2026</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05">
      <c r="A2217" s="2">
        <v>1226</v>
      </c>
      <c r="B2217" s="3">
        <v>46324</v>
      </c>
      <c r="C2217" s="12" t="str">
        <f>"Q"&amp; ROUNDUP(MONTH(SalesDataTable[[#This Row],[Order Date]])/3,0)</f>
        <v>Q4</v>
      </c>
      <c r="D2217" s="3" t="str">
        <f>TEXT(SalesDataTable[[#This Row],[Order Date]],"MMM")</f>
        <v>Oct</v>
      </c>
      <c r="E2217" s="15">
        <f>MONTH(SalesDataTable[[#This Row],[Order Date]])</f>
        <v>10</v>
      </c>
      <c r="F2217" s="12">
        <f>YEAR(SalesDataTable[[#This Row],[Order Date]])</f>
        <v>2026</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05">
      <c r="A2218" s="2">
        <v>1245</v>
      </c>
      <c r="B2218" s="3">
        <v>46324</v>
      </c>
      <c r="C2218" s="12" t="str">
        <f>"Q"&amp; ROUNDUP(MONTH(SalesDataTable[[#This Row],[Order Date]])/3,0)</f>
        <v>Q4</v>
      </c>
      <c r="D2218" s="3" t="str">
        <f>TEXT(SalesDataTable[[#This Row],[Order Date]],"MMM")</f>
        <v>Oct</v>
      </c>
      <c r="E2218" s="15">
        <f>MONTH(SalesDataTable[[#This Row],[Order Date]])</f>
        <v>10</v>
      </c>
      <c r="F2218" s="12">
        <f>YEAR(SalesDataTable[[#This Row],[Order Date]])</f>
        <v>2026</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05">
      <c r="A2219" s="2">
        <v>1477</v>
      </c>
      <c r="B2219" s="3">
        <v>46324</v>
      </c>
      <c r="C2219" s="12" t="str">
        <f>"Q"&amp; ROUNDUP(MONTH(SalesDataTable[[#This Row],[Order Date]])/3,0)</f>
        <v>Q4</v>
      </c>
      <c r="D2219" s="3" t="str">
        <f>TEXT(SalesDataTable[[#This Row],[Order Date]],"MMM")</f>
        <v>Oct</v>
      </c>
      <c r="E2219" s="15">
        <f>MONTH(SalesDataTable[[#This Row],[Order Date]])</f>
        <v>10</v>
      </c>
      <c r="F2219" s="12">
        <f>YEAR(SalesDataTable[[#This Row],[Order Date]])</f>
        <v>2026</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05">
      <c r="A2220" s="2">
        <v>1575</v>
      </c>
      <c r="B2220" s="3">
        <v>46324</v>
      </c>
      <c r="C2220" s="12" t="str">
        <f>"Q"&amp; ROUNDUP(MONTH(SalesDataTable[[#This Row],[Order Date]])/3,0)</f>
        <v>Q4</v>
      </c>
      <c r="D2220" s="3" t="str">
        <f>TEXT(SalesDataTable[[#This Row],[Order Date]],"MMM")</f>
        <v>Oct</v>
      </c>
      <c r="E2220" s="15">
        <f>MONTH(SalesDataTable[[#This Row],[Order Date]])</f>
        <v>10</v>
      </c>
      <c r="F2220" s="12">
        <f>YEAR(SalesDataTable[[#This Row],[Order Date]])</f>
        <v>2026</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05">
      <c r="A2221" s="2">
        <v>2830</v>
      </c>
      <c r="B2221" s="3">
        <v>46324</v>
      </c>
      <c r="C2221" s="12" t="str">
        <f>"Q"&amp; ROUNDUP(MONTH(SalesDataTable[[#This Row],[Order Date]])/3,0)</f>
        <v>Q4</v>
      </c>
      <c r="D2221" s="3" t="str">
        <f>TEXT(SalesDataTable[[#This Row],[Order Date]],"MMM")</f>
        <v>Oct</v>
      </c>
      <c r="E2221" s="15">
        <f>MONTH(SalesDataTable[[#This Row],[Order Date]])</f>
        <v>10</v>
      </c>
      <c r="F2221" s="12">
        <f>YEAR(SalesDataTable[[#This Row],[Order Date]])</f>
        <v>2026</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05">
      <c r="A2222" s="2">
        <v>2884</v>
      </c>
      <c r="B2222" s="3">
        <v>46324</v>
      </c>
      <c r="C2222" s="12" t="str">
        <f>"Q"&amp; ROUNDUP(MONTH(SalesDataTable[[#This Row],[Order Date]])/3,0)</f>
        <v>Q4</v>
      </c>
      <c r="D2222" s="3" t="str">
        <f>TEXT(SalesDataTable[[#This Row],[Order Date]],"MMM")</f>
        <v>Oct</v>
      </c>
      <c r="E2222" s="15">
        <f>MONTH(SalesDataTable[[#This Row],[Order Date]])</f>
        <v>10</v>
      </c>
      <c r="F2222" s="12">
        <f>YEAR(SalesDataTable[[#This Row],[Order Date]])</f>
        <v>2026</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05">
      <c r="A2223" s="2">
        <v>3093</v>
      </c>
      <c r="B2223" s="3">
        <v>46324</v>
      </c>
      <c r="C2223" s="12" t="str">
        <f>"Q"&amp; ROUNDUP(MONTH(SalesDataTable[[#This Row],[Order Date]])/3,0)</f>
        <v>Q4</v>
      </c>
      <c r="D2223" s="3" t="str">
        <f>TEXT(SalesDataTable[[#This Row],[Order Date]],"MMM")</f>
        <v>Oct</v>
      </c>
      <c r="E2223" s="15">
        <f>MONTH(SalesDataTable[[#This Row],[Order Date]])</f>
        <v>10</v>
      </c>
      <c r="F2223" s="12">
        <f>YEAR(SalesDataTable[[#This Row],[Order Date]])</f>
        <v>2026</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05">
      <c r="A2224" s="2">
        <v>3613</v>
      </c>
      <c r="B2224" s="3">
        <v>46324</v>
      </c>
      <c r="C2224" s="12" t="str">
        <f>"Q"&amp; ROUNDUP(MONTH(SalesDataTable[[#This Row],[Order Date]])/3,0)</f>
        <v>Q4</v>
      </c>
      <c r="D2224" s="3" t="str">
        <f>TEXT(SalesDataTable[[#This Row],[Order Date]],"MMM")</f>
        <v>Oct</v>
      </c>
      <c r="E2224" s="15">
        <f>MONTH(SalesDataTable[[#This Row],[Order Date]])</f>
        <v>10</v>
      </c>
      <c r="F2224" s="12">
        <f>YEAR(SalesDataTable[[#This Row],[Order Date]])</f>
        <v>2026</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05">
      <c r="A2225" s="2">
        <v>4496</v>
      </c>
      <c r="B2225" s="3">
        <v>46324</v>
      </c>
      <c r="C2225" s="12" t="str">
        <f>"Q"&amp; ROUNDUP(MONTH(SalesDataTable[[#This Row],[Order Date]])/3,0)</f>
        <v>Q4</v>
      </c>
      <c r="D2225" s="3" t="str">
        <f>TEXT(SalesDataTable[[#This Row],[Order Date]],"MMM")</f>
        <v>Oct</v>
      </c>
      <c r="E2225" s="15">
        <f>MONTH(SalesDataTable[[#This Row],[Order Date]])</f>
        <v>10</v>
      </c>
      <c r="F2225" s="12">
        <f>YEAR(SalesDataTable[[#This Row],[Order Date]])</f>
        <v>2026</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05">
      <c r="A2226" s="2">
        <v>5194</v>
      </c>
      <c r="B2226" s="3">
        <v>46324</v>
      </c>
      <c r="C2226" s="12" t="str">
        <f>"Q"&amp; ROUNDUP(MONTH(SalesDataTable[[#This Row],[Order Date]])/3,0)</f>
        <v>Q4</v>
      </c>
      <c r="D2226" s="3" t="str">
        <f>TEXT(SalesDataTable[[#This Row],[Order Date]],"MMM")</f>
        <v>Oct</v>
      </c>
      <c r="E2226" s="15">
        <f>MONTH(SalesDataTable[[#This Row],[Order Date]])</f>
        <v>10</v>
      </c>
      <c r="F2226" s="12">
        <f>YEAR(SalesDataTable[[#This Row],[Order Date]])</f>
        <v>2026</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05">
      <c r="A2227" s="2">
        <v>339</v>
      </c>
      <c r="B2227" s="3">
        <v>46325</v>
      </c>
      <c r="C2227" s="12" t="str">
        <f>"Q"&amp; ROUNDUP(MONTH(SalesDataTable[[#This Row],[Order Date]])/3,0)</f>
        <v>Q4</v>
      </c>
      <c r="D2227" s="3" t="str">
        <f>TEXT(SalesDataTable[[#This Row],[Order Date]],"MMM")</f>
        <v>Oct</v>
      </c>
      <c r="E2227" s="15">
        <f>MONTH(SalesDataTable[[#This Row],[Order Date]])</f>
        <v>10</v>
      </c>
      <c r="F2227" s="12">
        <f>YEAR(SalesDataTable[[#This Row],[Order Date]])</f>
        <v>2026</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05">
      <c r="A2228" s="2">
        <v>1199</v>
      </c>
      <c r="B2228" s="3">
        <v>46325</v>
      </c>
      <c r="C2228" s="12" t="str">
        <f>"Q"&amp; ROUNDUP(MONTH(SalesDataTable[[#This Row],[Order Date]])/3,0)</f>
        <v>Q4</v>
      </c>
      <c r="D2228" s="3" t="str">
        <f>TEXT(SalesDataTable[[#This Row],[Order Date]],"MMM")</f>
        <v>Oct</v>
      </c>
      <c r="E2228" s="15">
        <f>MONTH(SalesDataTable[[#This Row],[Order Date]])</f>
        <v>10</v>
      </c>
      <c r="F2228" s="12">
        <f>YEAR(SalesDataTable[[#This Row],[Order Date]])</f>
        <v>2026</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05">
      <c r="A2229" s="2">
        <v>1253</v>
      </c>
      <c r="B2229" s="3">
        <v>46325</v>
      </c>
      <c r="C2229" s="12" t="str">
        <f>"Q"&amp; ROUNDUP(MONTH(SalesDataTable[[#This Row],[Order Date]])/3,0)</f>
        <v>Q4</v>
      </c>
      <c r="D2229" s="3" t="str">
        <f>TEXT(SalesDataTable[[#This Row],[Order Date]],"MMM")</f>
        <v>Oct</v>
      </c>
      <c r="E2229" s="15">
        <f>MONTH(SalesDataTable[[#This Row],[Order Date]])</f>
        <v>10</v>
      </c>
      <c r="F2229" s="12">
        <f>YEAR(SalesDataTable[[#This Row],[Order Date]])</f>
        <v>2026</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05">
      <c r="A2230" s="2">
        <v>1407</v>
      </c>
      <c r="B2230" s="3">
        <v>46325</v>
      </c>
      <c r="C2230" s="12" t="str">
        <f>"Q"&amp; ROUNDUP(MONTH(SalesDataTable[[#This Row],[Order Date]])/3,0)</f>
        <v>Q4</v>
      </c>
      <c r="D2230" s="3" t="str">
        <f>TEXT(SalesDataTable[[#This Row],[Order Date]],"MMM")</f>
        <v>Oct</v>
      </c>
      <c r="E2230" s="15">
        <f>MONTH(SalesDataTable[[#This Row],[Order Date]])</f>
        <v>10</v>
      </c>
      <c r="F2230" s="12">
        <f>YEAR(SalesDataTable[[#This Row],[Order Date]])</f>
        <v>2026</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05">
      <c r="A2231" s="2">
        <v>2532</v>
      </c>
      <c r="B2231" s="3">
        <v>46325</v>
      </c>
      <c r="C2231" s="12" t="str">
        <f>"Q"&amp; ROUNDUP(MONTH(SalesDataTable[[#This Row],[Order Date]])/3,0)</f>
        <v>Q4</v>
      </c>
      <c r="D2231" s="3" t="str">
        <f>TEXT(SalesDataTable[[#This Row],[Order Date]],"MMM")</f>
        <v>Oct</v>
      </c>
      <c r="E2231" s="15">
        <f>MONTH(SalesDataTable[[#This Row],[Order Date]])</f>
        <v>10</v>
      </c>
      <c r="F2231" s="12">
        <f>YEAR(SalesDataTable[[#This Row],[Order Date]])</f>
        <v>2026</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05">
      <c r="A2232" s="2">
        <v>307</v>
      </c>
      <c r="B2232" s="3">
        <v>46326</v>
      </c>
      <c r="C2232" s="12" t="str">
        <f>"Q"&amp; ROUNDUP(MONTH(SalesDataTable[[#This Row],[Order Date]])/3,0)</f>
        <v>Q4</v>
      </c>
      <c r="D2232" s="3" t="str">
        <f>TEXT(SalesDataTable[[#This Row],[Order Date]],"MMM")</f>
        <v>Oct</v>
      </c>
      <c r="E2232" s="15">
        <f>MONTH(SalesDataTable[[#This Row],[Order Date]])</f>
        <v>10</v>
      </c>
      <c r="F2232" s="12">
        <f>YEAR(SalesDataTable[[#This Row],[Order Date]])</f>
        <v>2026</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05">
      <c r="A2233" s="2">
        <v>3257</v>
      </c>
      <c r="B2233" s="3">
        <v>46326</v>
      </c>
      <c r="C2233" s="12" t="str">
        <f>"Q"&amp; ROUNDUP(MONTH(SalesDataTable[[#This Row],[Order Date]])/3,0)</f>
        <v>Q4</v>
      </c>
      <c r="D2233" s="3" t="str">
        <f>TEXT(SalesDataTable[[#This Row],[Order Date]],"MMM")</f>
        <v>Oct</v>
      </c>
      <c r="E2233" s="15">
        <f>MONTH(SalesDataTable[[#This Row],[Order Date]])</f>
        <v>10</v>
      </c>
      <c r="F2233" s="12">
        <f>YEAR(SalesDataTable[[#This Row],[Order Date]])</f>
        <v>2026</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05">
      <c r="A2234" s="2">
        <v>3739</v>
      </c>
      <c r="B2234" s="3">
        <v>46326</v>
      </c>
      <c r="C2234" s="12" t="str">
        <f>"Q"&amp; ROUNDUP(MONTH(SalesDataTable[[#This Row],[Order Date]])/3,0)</f>
        <v>Q4</v>
      </c>
      <c r="D2234" s="3" t="str">
        <f>TEXT(SalesDataTable[[#This Row],[Order Date]],"MMM")</f>
        <v>Oct</v>
      </c>
      <c r="E2234" s="15">
        <f>MONTH(SalesDataTable[[#This Row],[Order Date]])</f>
        <v>10</v>
      </c>
      <c r="F2234" s="12">
        <f>YEAR(SalesDataTable[[#This Row],[Order Date]])</f>
        <v>2026</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05">
      <c r="A2235" s="2">
        <v>77</v>
      </c>
      <c r="B2235" s="3">
        <v>46327</v>
      </c>
      <c r="C2235" s="12" t="str">
        <f>"Q"&amp; ROUNDUP(MONTH(SalesDataTable[[#This Row],[Order Date]])/3,0)</f>
        <v>Q4</v>
      </c>
      <c r="D2235" s="3" t="str">
        <f>TEXT(SalesDataTable[[#This Row],[Order Date]],"MMM")</f>
        <v>Nov</v>
      </c>
      <c r="E2235" s="15">
        <f>MONTH(SalesDataTable[[#This Row],[Order Date]])</f>
        <v>11</v>
      </c>
      <c r="F2235" s="12">
        <f>YEAR(SalesDataTable[[#This Row],[Order Date]])</f>
        <v>2026</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05">
      <c r="A2236" s="2">
        <v>461</v>
      </c>
      <c r="B2236" s="3">
        <v>46327</v>
      </c>
      <c r="C2236" s="12" t="str">
        <f>"Q"&amp; ROUNDUP(MONTH(SalesDataTable[[#This Row],[Order Date]])/3,0)</f>
        <v>Q4</v>
      </c>
      <c r="D2236" s="3" t="str">
        <f>TEXT(SalesDataTable[[#This Row],[Order Date]],"MMM")</f>
        <v>Nov</v>
      </c>
      <c r="E2236" s="15">
        <f>MONTH(SalesDataTable[[#This Row],[Order Date]])</f>
        <v>11</v>
      </c>
      <c r="F2236" s="12">
        <f>YEAR(SalesDataTable[[#This Row],[Order Date]])</f>
        <v>2026</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05">
      <c r="A2237" s="2">
        <v>732</v>
      </c>
      <c r="B2237" s="3">
        <v>46327</v>
      </c>
      <c r="C2237" s="12" t="str">
        <f>"Q"&amp; ROUNDUP(MONTH(SalesDataTable[[#This Row],[Order Date]])/3,0)</f>
        <v>Q4</v>
      </c>
      <c r="D2237" s="3" t="str">
        <f>TEXT(SalesDataTable[[#This Row],[Order Date]],"MMM")</f>
        <v>Nov</v>
      </c>
      <c r="E2237" s="15">
        <f>MONTH(SalesDataTable[[#This Row],[Order Date]])</f>
        <v>11</v>
      </c>
      <c r="F2237" s="12">
        <f>YEAR(SalesDataTable[[#This Row],[Order Date]])</f>
        <v>2026</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05">
      <c r="A2238" s="2">
        <v>919</v>
      </c>
      <c r="B2238" s="3">
        <v>46327</v>
      </c>
      <c r="C2238" s="12" t="str">
        <f>"Q"&amp; ROUNDUP(MONTH(SalesDataTable[[#This Row],[Order Date]])/3,0)</f>
        <v>Q4</v>
      </c>
      <c r="D2238" s="3" t="str">
        <f>TEXT(SalesDataTable[[#This Row],[Order Date]],"MMM")</f>
        <v>Nov</v>
      </c>
      <c r="E2238" s="15">
        <f>MONTH(SalesDataTable[[#This Row],[Order Date]])</f>
        <v>11</v>
      </c>
      <c r="F2238" s="12">
        <f>YEAR(SalesDataTable[[#This Row],[Order Date]])</f>
        <v>2026</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05">
      <c r="A2239" s="2">
        <v>949</v>
      </c>
      <c r="B2239" s="3">
        <v>46327</v>
      </c>
      <c r="C2239" s="12" t="str">
        <f>"Q"&amp; ROUNDUP(MONTH(SalesDataTable[[#This Row],[Order Date]])/3,0)</f>
        <v>Q4</v>
      </c>
      <c r="D2239" s="3" t="str">
        <f>TEXT(SalesDataTable[[#This Row],[Order Date]],"MMM")</f>
        <v>Nov</v>
      </c>
      <c r="E2239" s="15">
        <f>MONTH(SalesDataTable[[#This Row],[Order Date]])</f>
        <v>11</v>
      </c>
      <c r="F2239" s="12">
        <f>YEAR(SalesDataTable[[#This Row],[Order Date]])</f>
        <v>2026</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05">
      <c r="A2240" s="2">
        <v>1185</v>
      </c>
      <c r="B2240" s="3">
        <v>46327</v>
      </c>
      <c r="C2240" s="12" t="str">
        <f>"Q"&amp; ROUNDUP(MONTH(SalesDataTable[[#This Row],[Order Date]])/3,0)</f>
        <v>Q4</v>
      </c>
      <c r="D2240" s="3" t="str">
        <f>TEXT(SalesDataTable[[#This Row],[Order Date]],"MMM")</f>
        <v>Nov</v>
      </c>
      <c r="E2240" s="15">
        <f>MONTH(SalesDataTable[[#This Row],[Order Date]])</f>
        <v>11</v>
      </c>
      <c r="F2240" s="12">
        <f>YEAR(SalesDataTable[[#This Row],[Order Date]])</f>
        <v>2026</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05">
      <c r="A2241" s="2">
        <v>1248</v>
      </c>
      <c r="B2241" s="3">
        <v>46327</v>
      </c>
      <c r="C2241" s="12" t="str">
        <f>"Q"&amp; ROUNDUP(MONTH(SalesDataTable[[#This Row],[Order Date]])/3,0)</f>
        <v>Q4</v>
      </c>
      <c r="D2241" s="3" t="str">
        <f>TEXT(SalesDataTable[[#This Row],[Order Date]],"MMM")</f>
        <v>Nov</v>
      </c>
      <c r="E2241" s="15">
        <f>MONTH(SalesDataTable[[#This Row],[Order Date]])</f>
        <v>11</v>
      </c>
      <c r="F2241" s="12">
        <f>YEAR(SalesDataTable[[#This Row],[Order Date]])</f>
        <v>2026</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05">
      <c r="A2242" s="2">
        <v>2129</v>
      </c>
      <c r="B2242" s="3">
        <v>46327</v>
      </c>
      <c r="C2242" s="12" t="str">
        <f>"Q"&amp; ROUNDUP(MONTH(SalesDataTable[[#This Row],[Order Date]])/3,0)</f>
        <v>Q4</v>
      </c>
      <c r="D2242" s="3" t="str">
        <f>TEXT(SalesDataTable[[#This Row],[Order Date]],"MMM")</f>
        <v>Nov</v>
      </c>
      <c r="E2242" s="15">
        <f>MONTH(SalesDataTable[[#This Row],[Order Date]])</f>
        <v>11</v>
      </c>
      <c r="F2242" s="12">
        <f>YEAR(SalesDataTable[[#This Row],[Order Date]])</f>
        <v>2026</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05">
      <c r="A2243" s="2">
        <v>2850</v>
      </c>
      <c r="B2243" s="3">
        <v>46327</v>
      </c>
      <c r="C2243" s="12" t="str">
        <f>"Q"&amp; ROUNDUP(MONTH(SalesDataTable[[#This Row],[Order Date]])/3,0)</f>
        <v>Q4</v>
      </c>
      <c r="D2243" s="3" t="str">
        <f>TEXT(SalesDataTable[[#This Row],[Order Date]],"MMM")</f>
        <v>Nov</v>
      </c>
      <c r="E2243" s="15">
        <f>MONTH(SalesDataTable[[#This Row],[Order Date]])</f>
        <v>11</v>
      </c>
      <c r="F2243" s="12">
        <f>YEAR(SalesDataTable[[#This Row],[Order Date]])</f>
        <v>2026</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05">
      <c r="A2244" s="2">
        <v>3477</v>
      </c>
      <c r="B2244" s="3">
        <v>46327</v>
      </c>
      <c r="C2244" s="12" t="str">
        <f>"Q"&amp; ROUNDUP(MONTH(SalesDataTable[[#This Row],[Order Date]])/3,0)</f>
        <v>Q4</v>
      </c>
      <c r="D2244" s="3" t="str">
        <f>TEXT(SalesDataTable[[#This Row],[Order Date]],"MMM")</f>
        <v>Nov</v>
      </c>
      <c r="E2244" s="15">
        <f>MONTH(SalesDataTable[[#This Row],[Order Date]])</f>
        <v>11</v>
      </c>
      <c r="F2244" s="12">
        <f>YEAR(SalesDataTable[[#This Row],[Order Date]])</f>
        <v>2026</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05">
      <c r="A2245" s="2">
        <v>4673</v>
      </c>
      <c r="B2245" s="3">
        <v>46327</v>
      </c>
      <c r="C2245" s="12" t="str">
        <f>"Q"&amp; ROUNDUP(MONTH(SalesDataTable[[#This Row],[Order Date]])/3,0)</f>
        <v>Q4</v>
      </c>
      <c r="D2245" s="3" t="str">
        <f>TEXT(SalesDataTable[[#This Row],[Order Date]],"MMM")</f>
        <v>Nov</v>
      </c>
      <c r="E2245" s="15">
        <f>MONTH(SalesDataTable[[#This Row],[Order Date]])</f>
        <v>11</v>
      </c>
      <c r="F2245" s="12">
        <f>YEAR(SalesDataTable[[#This Row],[Order Date]])</f>
        <v>2026</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05">
      <c r="A2246" s="2">
        <v>4679</v>
      </c>
      <c r="B2246" s="3">
        <v>46327</v>
      </c>
      <c r="C2246" s="12" t="str">
        <f>"Q"&amp; ROUNDUP(MONTH(SalesDataTable[[#This Row],[Order Date]])/3,0)</f>
        <v>Q4</v>
      </c>
      <c r="D2246" s="3" t="str">
        <f>TEXT(SalesDataTable[[#This Row],[Order Date]],"MMM")</f>
        <v>Nov</v>
      </c>
      <c r="E2246" s="15">
        <f>MONTH(SalesDataTable[[#This Row],[Order Date]])</f>
        <v>11</v>
      </c>
      <c r="F2246" s="12">
        <f>YEAR(SalesDataTable[[#This Row],[Order Date]])</f>
        <v>2026</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05">
      <c r="A2247" s="2">
        <v>4809</v>
      </c>
      <c r="B2247" s="3">
        <v>46327</v>
      </c>
      <c r="C2247" s="12" t="str">
        <f>"Q"&amp; ROUNDUP(MONTH(SalesDataTable[[#This Row],[Order Date]])/3,0)</f>
        <v>Q4</v>
      </c>
      <c r="D2247" s="3" t="str">
        <f>TEXT(SalesDataTable[[#This Row],[Order Date]],"MMM")</f>
        <v>Nov</v>
      </c>
      <c r="E2247" s="15">
        <f>MONTH(SalesDataTable[[#This Row],[Order Date]])</f>
        <v>11</v>
      </c>
      <c r="F2247" s="12">
        <f>YEAR(SalesDataTable[[#This Row],[Order Date]])</f>
        <v>2026</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05">
      <c r="A2248" s="2">
        <v>4849</v>
      </c>
      <c r="B2248" s="3">
        <v>46327</v>
      </c>
      <c r="C2248" s="12" t="str">
        <f>"Q"&amp; ROUNDUP(MONTH(SalesDataTable[[#This Row],[Order Date]])/3,0)</f>
        <v>Q4</v>
      </c>
      <c r="D2248" s="3" t="str">
        <f>TEXT(SalesDataTable[[#This Row],[Order Date]],"MMM")</f>
        <v>Nov</v>
      </c>
      <c r="E2248" s="15">
        <f>MONTH(SalesDataTable[[#This Row],[Order Date]])</f>
        <v>11</v>
      </c>
      <c r="F2248" s="12">
        <f>YEAR(SalesDataTable[[#This Row],[Order Date]])</f>
        <v>2026</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05">
      <c r="A2249" s="2">
        <v>436</v>
      </c>
      <c r="B2249" s="3">
        <v>46328</v>
      </c>
      <c r="C2249" s="12" t="str">
        <f>"Q"&amp; ROUNDUP(MONTH(SalesDataTable[[#This Row],[Order Date]])/3,0)</f>
        <v>Q4</v>
      </c>
      <c r="D2249" s="3" t="str">
        <f>TEXT(SalesDataTable[[#This Row],[Order Date]],"MMM")</f>
        <v>Nov</v>
      </c>
      <c r="E2249" s="15">
        <f>MONTH(SalesDataTable[[#This Row],[Order Date]])</f>
        <v>11</v>
      </c>
      <c r="F2249" s="12">
        <f>YEAR(SalesDataTable[[#This Row],[Order Date]])</f>
        <v>2026</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05">
      <c r="A2250" s="2">
        <v>879</v>
      </c>
      <c r="B2250" s="3">
        <v>46328</v>
      </c>
      <c r="C2250" s="12" t="str">
        <f>"Q"&amp; ROUNDUP(MONTH(SalesDataTable[[#This Row],[Order Date]])/3,0)</f>
        <v>Q4</v>
      </c>
      <c r="D2250" s="3" t="str">
        <f>TEXT(SalesDataTable[[#This Row],[Order Date]],"MMM")</f>
        <v>Nov</v>
      </c>
      <c r="E2250" s="15">
        <f>MONTH(SalesDataTable[[#This Row],[Order Date]])</f>
        <v>11</v>
      </c>
      <c r="F2250" s="12">
        <f>YEAR(SalesDataTable[[#This Row],[Order Date]])</f>
        <v>2026</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05">
      <c r="A2251" s="2">
        <v>955</v>
      </c>
      <c r="B2251" s="3">
        <v>46328</v>
      </c>
      <c r="C2251" s="12" t="str">
        <f>"Q"&amp; ROUNDUP(MONTH(SalesDataTable[[#This Row],[Order Date]])/3,0)</f>
        <v>Q4</v>
      </c>
      <c r="D2251" s="3" t="str">
        <f>TEXT(SalesDataTable[[#This Row],[Order Date]],"MMM")</f>
        <v>Nov</v>
      </c>
      <c r="E2251" s="15">
        <f>MONTH(SalesDataTable[[#This Row],[Order Date]])</f>
        <v>11</v>
      </c>
      <c r="F2251" s="12">
        <f>YEAR(SalesDataTable[[#This Row],[Order Date]])</f>
        <v>2026</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05">
      <c r="A2252" s="2">
        <v>1068</v>
      </c>
      <c r="B2252" s="3">
        <v>46328</v>
      </c>
      <c r="C2252" s="12" t="str">
        <f>"Q"&amp; ROUNDUP(MONTH(SalesDataTable[[#This Row],[Order Date]])/3,0)</f>
        <v>Q4</v>
      </c>
      <c r="D2252" s="3" t="str">
        <f>TEXT(SalesDataTable[[#This Row],[Order Date]],"MMM")</f>
        <v>Nov</v>
      </c>
      <c r="E2252" s="15">
        <f>MONTH(SalesDataTable[[#This Row],[Order Date]])</f>
        <v>11</v>
      </c>
      <c r="F2252" s="12">
        <f>YEAR(SalesDataTable[[#This Row],[Order Date]])</f>
        <v>2026</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05">
      <c r="A2253" s="2">
        <v>1733</v>
      </c>
      <c r="B2253" s="3">
        <v>46328</v>
      </c>
      <c r="C2253" s="12" t="str">
        <f>"Q"&amp; ROUNDUP(MONTH(SalesDataTable[[#This Row],[Order Date]])/3,0)</f>
        <v>Q4</v>
      </c>
      <c r="D2253" s="3" t="str">
        <f>TEXT(SalesDataTable[[#This Row],[Order Date]],"MMM")</f>
        <v>Nov</v>
      </c>
      <c r="E2253" s="15">
        <f>MONTH(SalesDataTable[[#This Row],[Order Date]])</f>
        <v>11</v>
      </c>
      <c r="F2253" s="12">
        <f>YEAR(SalesDataTable[[#This Row],[Order Date]])</f>
        <v>2026</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05">
      <c r="A2254" s="2">
        <v>3270</v>
      </c>
      <c r="B2254" s="3">
        <v>46328</v>
      </c>
      <c r="C2254" s="12" t="str">
        <f>"Q"&amp; ROUNDUP(MONTH(SalesDataTable[[#This Row],[Order Date]])/3,0)</f>
        <v>Q4</v>
      </c>
      <c r="D2254" s="3" t="str">
        <f>TEXT(SalesDataTable[[#This Row],[Order Date]],"MMM")</f>
        <v>Nov</v>
      </c>
      <c r="E2254" s="15">
        <f>MONTH(SalesDataTable[[#This Row],[Order Date]])</f>
        <v>11</v>
      </c>
      <c r="F2254" s="12">
        <f>YEAR(SalesDataTable[[#This Row],[Order Date]])</f>
        <v>2026</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05">
      <c r="A2255" s="2">
        <v>3484</v>
      </c>
      <c r="B2255" s="3">
        <v>46328</v>
      </c>
      <c r="C2255" s="12" t="str">
        <f>"Q"&amp; ROUNDUP(MONTH(SalesDataTable[[#This Row],[Order Date]])/3,0)</f>
        <v>Q4</v>
      </c>
      <c r="D2255" s="3" t="str">
        <f>TEXT(SalesDataTable[[#This Row],[Order Date]],"MMM")</f>
        <v>Nov</v>
      </c>
      <c r="E2255" s="15">
        <f>MONTH(SalesDataTable[[#This Row],[Order Date]])</f>
        <v>11</v>
      </c>
      <c r="F2255" s="12">
        <f>YEAR(SalesDataTable[[#This Row],[Order Date]])</f>
        <v>2026</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05">
      <c r="A2256" s="2">
        <v>3608</v>
      </c>
      <c r="B2256" s="3">
        <v>46328</v>
      </c>
      <c r="C2256" s="12" t="str">
        <f>"Q"&amp; ROUNDUP(MONTH(SalesDataTable[[#This Row],[Order Date]])/3,0)</f>
        <v>Q4</v>
      </c>
      <c r="D2256" s="3" t="str">
        <f>TEXT(SalesDataTable[[#This Row],[Order Date]],"MMM")</f>
        <v>Nov</v>
      </c>
      <c r="E2256" s="15">
        <f>MONTH(SalesDataTable[[#This Row],[Order Date]])</f>
        <v>11</v>
      </c>
      <c r="F2256" s="12">
        <f>YEAR(SalesDataTable[[#This Row],[Order Date]])</f>
        <v>2026</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05">
      <c r="A2257" s="2">
        <v>4036</v>
      </c>
      <c r="B2257" s="3">
        <v>46328</v>
      </c>
      <c r="C2257" s="12" t="str">
        <f>"Q"&amp; ROUNDUP(MONTH(SalesDataTable[[#This Row],[Order Date]])/3,0)</f>
        <v>Q4</v>
      </c>
      <c r="D2257" s="3" t="str">
        <f>TEXT(SalesDataTable[[#This Row],[Order Date]],"MMM")</f>
        <v>Nov</v>
      </c>
      <c r="E2257" s="15">
        <f>MONTH(SalesDataTable[[#This Row],[Order Date]])</f>
        <v>11</v>
      </c>
      <c r="F2257" s="12">
        <f>YEAR(SalesDataTable[[#This Row],[Order Date]])</f>
        <v>2026</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05">
      <c r="A2258" s="2">
        <v>408</v>
      </c>
      <c r="B2258" s="3">
        <v>46329</v>
      </c>
      <c r="C2258" s="12" t="str">
        <f>"Q"&amp; ROUNDUP(MONTH(SalesDataTable[[#This Row],[Order Date]])/3,0)</f>
        <v>Q4</v>
      </c>
      <c r="D2258" s="3" t="str">
        <f>TEXT(SalesDataTable[[#This Row],[Order Date]],"MMM")</f>
        <v>Nov</v>
      </c>
      <c r="E2258" s="15">
        <f>MONTH(SalesDataTable[[#This Row],[Order Date]])</f>
        <v>11</v>
      </c>
      <c r="F2258" s="12">
        <f>YEAR(SalesDataTable[[#This Row],[Order Date]])</f>
        <v>2026</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05">
      <c r="A2259" s="2">
        <v>939</v>
      </c>
      <c r="B2259" s="3">
        <v>46329</v>
      </c>
      <c r="C2259" s="12" t="str">
        <f>"Q"&amp; ROUNDUP(MONTH(SalesDataTable[[#This Row],[Order Date]])/3,0)</f>
        <v>Q4</v>
      </c>
      <c r="D2259" s="3" t="str">
        <f>TEXT(SalesDataTable[[#This Row],[Order Date]],"MMM")</f>
        <v>Nov</v>
      </c>
      <c r="E2259" s="15">
        <f>MONTH(SalesDataTable[[#This Row],[Order Date]])</f>
        <v>11</v>
      </c>
      <c r="F2259" s="12">
        <f>YEAR(SalesDataTable[[#This Row],[Order Date]])</f>
        <v>2026</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05">
      <c r="A2260" s="2">
        <v>1022</v>
      </c>
      <c r="B2260" s="3">
        <v>46329</v>
      </c>
      <c r="C2260" s="12" t="str">
        <f>"Q"&amp; ROUNDUP(MONTH(SalesDataTable[[#This Row],[Order Date]])/3,0)</f>
        <v>Q4</v>
      </c>
      <c r="D2260" s="3" t="str">
        <f>TEXT(SalesDataTable[[#This Row],[Order Date]],"MMM")</f>
        <v>Nov</v>
      </c>
      <c r="E2260" s="15">
        <f>MONTH(SalesDataTable[[#This Row],[Order Date]])</f>
        <v>11</v>
      </c>
      <c r="F2260" s="12">
        <f>YEAR(SalesDataTable[[#This Row],[Order Date]])</f>
        <v>2026</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05">
      <c r="A2261" s="2">
        <v>1997</v>
      </c>
      <c r="B2261" s="3">
        <v>46329</v>
      </c>
      <c r="C2261" s="12" t="str">
        <f>"Q"&amp; ROUNDUP(MONTH(SalesDataTable[[#This Row],[Order Date]])/3,0)</f>
        <v>Q4</v>
      </c>
      <c r="D2261" s="3" t="str">
        <f>TEXT(SalesDataTable[[#This Row],[Order Date]],"MMM")</f>
        <v>Nov</v>
      </c>
      <c r="E2261" s="15">
        <f>MONTH(SalesDataTable[[#This Row],[Order Date]])</f>
        <v>11</v>
      </c>
      <c r="F2261" s="12">
        <f>YEAR(SalesDataTable[[#This Row],[Order Date]])</f>
        <v>2026</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05">
      <c r="A2262" s="2">
        <v>3978</v>
      </c>
      <c r="B2262" s="3">
        <v>46329</v>
      </c>
      <c r="C2262" s="12" t="str">
        <f>"Q"&amp; ROUNDUP(MONTH(SalesDataTable[[#This Row],[Order Date]])/3,0)</f>
        <v>Q4</v>
      </c>
      <c r="D2262" s="3" t="str">
        <f>TEXT(SalesDataTable[[#This Row],[Order Date]],"MMM")</f>
        <v>Nov</v>
      </c>
      <c r="E2262" s="15">
        <f>MONTH(SalesDataTable[[#This Row],[Order Date]])</f>
        <v>11</v>
      </c>
      <c r="F2262" s="12">
        <f>YEAR(SalesDataTable[[#This Row],[Order Date]])</f>
        <v>2026</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05">
      <c r="A2263" s="2">
        <v>4715</v>
      </c>
      <c r="B2263" s="3">
        <v>46329</v>
      </c>
      <c r="C2263" s="12" t="str">
        <f>"Q"&amp; ROUNDUP(MONTH(SalesDataTable[[#This Row],[Order Date]])/3,0)</f>
        <v>Q4</v>
      </c>
      <c r="D2263" s="3" t="str">
        <f>TEXT(SalesDataTable[[#This Row],[Order Date]],"MMM")</f>
        <v>Nov</v>
      </c>
      <c r="E2263" s="15">
        <f>MONTH(SalesDataTable[[#This Row],[Order Date]])</f>
        <v>11</v>
      </c>
      <c r="F2263" s="12">
        <f>YEAR(SalesDataTable[[#This Row],[Order Date]])</f>
        <v>2026</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05">
      <c r="A2264" s="2">
        <v>145</v>
      </c>
      <c r="B2264" s="3">
        <v>46330</v>
      </c>
      <c r="C2264" s="12" t="str">
        <f>"Q"&amp; ROUNDUP(MONTH(SalesDataTable[[#This Row],[Order Date]])/3,0)</f>
        <v>Q4</v>
      </c>
      <c r="D2264" s="3" t="str">
        <f>TEXT(SalesDataTable[[#This Row],[Order Date]],"MMM")</f>
        <v>Nov</v>
      </c>
      <c r="E2264" s="15">
        <f>MONTH(SalesDataTable[[#This Row],[Order Date]])</f>
        <v>11</v>
      </c>
      <c r="F2264" s="12">
        <f>YEAR(SalesDataTable[[#This Row],[Order Date]])</f>
        <v>2026</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05">
      <c r="A2265" s="2">
        <v>465</v>
      </c>
      <c r="B2265" s="3">
        <v>46330</v>
      </c>
      <c r="C2265" s="12" t="str">
        <f>"Q"&amp; ROUNDUP(MONTH(SalesDataTable[[#This Row],[Order Date]])/3,0)</f>
        <v>Q4</v>
      </c>
      <c r="D2265" s="3" t="str">
        <f>TEXT(SalesDataTable[[#This Row],[Order Date]],"MMM")</f>
        <v>Nov</v>
      </c>
      <c r="E2265" s="15">
        <f>MONTH(SalesDataTable[[#This Row],[Order Date]])</f>
        <v>11</v>
      </c>
      <c r="F2265" s="12">
        <f>YEAR(SalesDataTable[[#This Row],[Order Date]])</f>
        <v>2026</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05">
      <c r="A2266" s="2">
        <v>1449</v>
      </c>
      <c r="B2266" s="3">
        <v>46330</v>
      </c>
      <c r="C2266" s="12" t="str">
        <f>"Q"&amp; ROUNDUP(MONTH(SalesDataTable[[#This Row],[Order Date]])/3,0)</f>
        <v>Q4</v>
      </c>
      <c r="D2266" s="3" t="str">
        <f>TEXT(SalesDataTable[[#This Row],[Order Date]],"MMM")</f>
        <v>Nov</v>
      </c>
      <c r="E2266" s="15">
        <f>MONTH(SalesDataTable[[#This Row],[Order Date]])</f>
        <v>11</v>
      </c>
      <c r="F2266" s="12">
        <f>YEAR(SalesDataTable[[#This Row],[Order Date]])</f>
        <v>2026</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05">
      <c r="A2267" s="2">
        <v>1802</v>
      </c>
      <c r="B2267" s="3">
        <v>46330</v>
      </c>
      <c r="C2267" s="12" t="str">
        <f>"Q"&amp; ROUNDUP(MONTH(SalesDataTable[[#This Row],[Order Date]])/3,0)</f>
        <v>Q4</v>
      </c>
      <c r="D2267" s="3" t="str">
        <f>TEXT(SalesDataTable[[#This Row],[Order Date]],"MMM")</f>
        <v>Nov</v>
      </c>
      <c r="E2267" s="15">
        <f>MONTH(SalesDataTable[[#This Row],[Order Date]])</f>
        <v>11</v>
      </c>
      <c r="F2267" s="12">
        <f>YEAR(SalesDataTable[[#This Row],[Order Date]])</f>
        <v>2026</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05">
      <c r="A2268" s="2">
        <v>2645</v>
      </c>
      <c r="B2268" s="3">
        <v>46330</v>
      </c>
      <c r="C2268" s="12" t="str">
        <f>"Q"&amp; ROUNDUP(MONTH(SalesDataTable[[#This Row],[Order Date]])/3,0)</f>
        <v>Q4</v>
      </c>
      <c r="D2268" s="3" t="str">
        <f>TEXT(SalesDataTable[[#This Row],[Order Date]],"MMM")</f>
        <v>Nov</v>
      </c>
      <c r="E2268" s="15">
        <f>MONTH(SalesDataTable[[#This Row],[Order Date]])</f>
        <v>11</v>
      </c>
      <c r="F2268" s="12">
        <f>YEAR(SalesDataTable[[#This Row],[Order Date]])</f>
        <v>2026</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05">
      <c r="A2269" s="2">
        <v>3539</v>
      </c>
      <c r="B2269" s="3">
        <v>46330</v>
      </c>
      <c r="C2269" s="12" t="str">
        <f>"Q"&amp; ROUNDUP(MONTH(SalesDataTable[[#This Row],[Order Date]])/3,0)</f>
        <v>Q4</v>
      </c>
      <c r="D2269" s="3" t="str">
        <f>TEXT(SalesDataTable[[#This Row],[Order Date]],"MMM")</f>
        <v>Nov</v>
      </c>
      <c r="E2269" s="15">
        <f>MONTH(SalesDataTable[[#This Row],[Order Date]])</f>
        <v>11</v>
      </c>
      <c r="F2269" s="12">
        <f>YEAR(SalesDataTable[[#This Row],[Order Date]])</f>
        <v>2026</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05">
      <c r="A2270" s="2">
        <v>4309</v>
      </c>
      <c r="B2270" s="3">
        <v>46330</v>
      </c>
      <c r="C2270" s="12" t="str">
        <f>"Q"&amp; ROUNDUP(MONTH(SalesDataTable[[#This Row],[Order Date]])/3,0)</f>
        <v>Q4</v>
      </c>
      <c r="D2270" s="3" t="str">
        <f>TEXT(SalesDataTable[[#This Row],[Order Date]],"MMM")</f>
        <v>Nov</v>
      </c>
      <c r="E2270" s="15">
        <f>MONTH(SalesDataTable[[#This Row],[Order Date]])</f>
        <v>11</v>
      </c>
      <c r="F2270" s="12">
        <f>YEAR(SalesDataTable[[#This Row],[Order Date]])</f>
        <v>2026</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05">
      <c r="A2271" s="2">
        <v>4355</v>
      </c>
      <c r="B2271" s="3">
        <v>46330</v>
      </c>
      <c r="C2271" s="12" t="str">
        <f>"Q"&amp; ROUNDUP(MONTH(SalesDataTable[[#This Row],[Order Date]])/3,0)</f>
        <v>Q4</v>
      </c>
      <c r="D2271" s="3" t="str">
        <f>TEXT(SalesDataTable[[#This Row],[Order Date]],"MMM")</f>
        <v>Nov</v>
      </c>
      <c r="E2271" s="15">
        <f>MONTH(SalesDataTable[[#This Row],[Order Date]])</f>
        <v>11</v>
      </c>
      <c r="F2271" s="12">
        <f>YEAR(SalesDataTable[[#This Row],[Order Date]])</f>
        <v>2026</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05">
      <c r="A2272" s="2">
        <v>5052</v>
      </c>
      <c r="B2272" s="3">
        <v>46330</v>
      </c>
      <c r="C2272" s="12" t="str">
        <f>"Q"&amp; ROUNDUP(MONTH(SalesDataTable[[#This Row],[Order Date]])/3,0)</f>
        <v>Q4</v>
      </c>
      <c r="D2272" s="3" t="str">
        <f>TEXT(SalesDataTable[[#This Row],[Order Date]],"MMM")</f>
        <v>Nov</v>
      </c>
      <c r="E2272" s="15">
        <f>MONTH(SalesDataTable[[#This Row],[Order Date]])</f>
        <v>11</v>
      </c>
      <c r="F2272" s="12">
        <f>YEAR(SalesDataTable[[#This Row],[Order Date]])</f>
        <v>2026</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05">
      <c r="A2273" s="2">
        <v>9</v>
      </c>
      <c r="B2273" s="3">
        <v>46331</v>
      </c>
      <c r="C2273" s="12" t="str">
        <f>"Q"&amp; ROUNDUP(MONTH(SalesDataTable[[#This Row],[Order Date]])/3,0)</f>
        <v>Q4</v>
      </c>
      <c r="D2273" s="3" t="str">
        <f>TEXT(SalesDataTable[[#This Row],[Order Date]],"MMM")</f>
        <v>Nov</v>
      </c>
      <c r="E2273" s="15">
        <f>MONTH(SalesDataTable[[#This Row],[Order Date]])</f>
        <v>11</v>
      </c>
      <c r="F2273" s="12">
        <f>YEAR(SalesDataTable[[#This Row],[Order Date]])</f>
        <v>2026</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05">
      <c r="A2274" s="2">
        <v>703</v>
      </c>
      <c r="B2274" s="3">
        <v>46331</v>
      </c>
      <c r="C2274" s="12" t="str">
        <f>"Q"&amp; ROUNDUP(MONTH(SalesDataTable[[#This Row],[Order Date]])/3,0)</f>
        <v>Q4</v>
      </c>
      <c r="D2274" s="3" t="str">
        <f>TEXT(SalesDataTable[[#This Row],[Order Date]],"MMM")</f>
        <v>Nov</v>
      </c>
      <c r="E2274" s="15">
        <f>MONTH(SalesDataTable[[#This Row],[Order Date]])</f>
        <v>11</v>
      </c>
      <c r="F2274" s="12">
        <f>YEAR(SalesDataTable[[#This Row],[Order Date]])</f>
        <v>2026</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05">
      <c r="A2275" s="2">
        <v>1627</v>
      </c>
      <c r="B2275" s="3">
        <v>46331</v>
      </c>
      <c r="C2275" s="12" t="str">
        <f>"Q"&amp; ROUNDUP(MONTH(SalesDataTable[[#This Row],[Order Date]])/3,0)</f>
        <v>Q4</v>
      </c>
      <c r="D2275" s="3" t="str">
        <f>TEXT(SalesDataTable[[#This Row],[Order Date]],"MMM")</f>
        <v>Nov</v>
      </c>
      <c r="E2275" s="15">
        <f>MONTH(SalesDataTable[[#This Row],[Order Date]])</f>
        <v>11</v>
      </c>
      <c r="F2275" s="12">
        <f>YEAR(SalesDataTable[[#This Row],[Order Date]])</f>
        <v>2026</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05">
      <c r="A2276" s="2">
        <v>1760</v>
      </c>
      <c r="B2276" s="3">
        <v>46331</v>
      </c>
      <c r="C2276" s="12" t="str">
        <f>"Q"&amp; ROUNDUP(MONTH(SalesDataTable[[#This Row],[Order Date]])/3,0)</f>
        <v>Q4</v>
      </c>
      <c r="D2276" s="3" t="str">
        <f>TEXT(SalesDataTable[[#This Row],[Order Date]],"MMM")</f>
        <v>Nov</v>
      </c>
      <c r="E2276" s="15">
        <f>MONTH(SalesDataTable[[#This Row],[Order Date]])</f>
        <v>11</v>
      </c>
      <c r="F2276" s="12">
        <f>YEAR(SalesDataTable[[#This Row],[Order Date]])</f>
        <v>2026</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05">
      <c r="A2277" s="2">
        <v>2268</v>
      </c>
      <c r="B2277" s="3">
        <v>46331</v>
      </c>
      <c r="C2277" s="12" t="str">
        <f>"Q"&amp; ROUNDUP(MONTH(SalesDataTable[[#This Row],[Order Date]])/3,0)</f>
        <v>Q4</v>
      </c>
      <c r="D2277" s="3" t="str">
        <f>TEXT(SalesDataTable[[#This Row],[Order Date]],"MMM")</f>
        <v>Nov</v>
      </c>
      <c r="E2277" s="15">
        <f>MONTH(SalesDataTable[[#This Row],[Order Date]])</f>
        <v>11</v>
      </c>
      <c r="F2277" s="12">
        <f>YEAR(SalesDataTable[[#This Row],[Order Date]])</f>
        <v>2026</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05">
      <c r="A2278" s="2">
        <v>2636</v>
      </c>
      <c r="B2278" s="3">
        <v>46331</v>
      </c>
      <c r="C2278" s="12" t="str">
        <f>"Q"&amp; ROUNDUP(MONTH(SalesDataTable[[#This Row],[Order Date]])/3,0)</f>
        <v>Q4</v>
      </c>
      <c r="D2278" s="3" t="str">
        <f>TEXT(SalesDataTable[[#This Row],[Order Date]],"MMM")</f>
        <v>Nov</v>
      </c>
      <c r="E2278" s="15">
        <f>MONTH(SalesDataTable[[#This Row],[Order Date]])</f>
        <v>11</v>
      </c>
      <c r="F2278" s="12">
        <f>YEAR(SalesDataTable[[#This Row],[Order Date]])</f>
        <v>2026</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05">
      <c r="A2279" s="2">
        <v>3255</v>
      </c>
      <c r="B2279" s="3">
        <v>46331</v>
      </c>
      <c r="C2279" s="12" t="str">
        <f>"Q"&amp; ROUNDUP(MONTH(SalesDataTable[[#This Row],[Order Date]])/3,0)</f>
        <v>Q4</v>
      </c>
      <c r="D2279" s="3" t="str">
        <f>TEXT(SalesDataTable[[#This Row],[Order Date]],"MMM")</f>
        <v>Nov</v>
      </c>
      <c r="E2279" s="15">
        <f>MONTH(SalesDataTable[[#This Row],[Order Date]])</f>
        <v>11</v>
      </c>
      <c r="F2279" s="12">
        <f>YEAR(SalesDataTable[[#This Row],[Order Date]])</f>
        <v>2026</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05">
      <c r="A2280" s="2">
        <v>4326</v>
      </c>
      <c r="B2280" s="3">
        <v>46331</v>
      </c>
      <c r="C2280" s="12" t="str">
        <f>"Q"&amp; ROUNDUP(MONTH(SalesDataTable[[#This Row],[Order Date]])/3,0)</f>
        <v>Q4</v>
      </c>
      <c r="D2280" s="3" t="str">
        <f>TEXT(SalesDataTable[[#This Row],[Order Date]],"MMM")</f>
        <v>Nov</v>
      </c>
      <c r="E2280" s="15">
        <f>MONTH(SalesDataTable[[#This Row],[Order Date]])</f>
        <v>11</v>
      </c>
      <c r="F2280" s="12">
        <f>YEAR(SalesDataTable[[#This Row],[Order Date]])</f>
        <v>2026</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05">
      <c r="A2281" s="2">
        <v>4346</v>
      </c>
      <c r="B2281" s="3">
        <v>46331</v>
      </c>
      <c r="C2281" s="12" t="str">
        <f>"Q"&amp; ROUNDUP(MONTH(SalesDataTable[[#This Row],[Order Date]])/3,0)</f>
        <v>Q4</v>
      </c>
      <c r="D2281" s="3" t="str">
        <f>TEXT(SalesDataTable[[#This Row],[Order Date]],"MMM")</f>
        <v>Nov</v>
      </c>
      <c r="E2281" s="15">
        <f>MONTH(SalesDataTable[[#This Row],[Order Date]])</f>
        <v>11</v>
      </c>
      <c r="F2281" s="12">
        <f>YEAR(SalesDataTable[[#This Row],[Order Date]])</f>
        <v>2026</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05">
      <c r="A2282" s="2">
        <v>266</v>
      </c>
      <c r="B2282" s="3">
        <v>46332</v>
      </c>
      <c r="C2282" s="12" t="str">
        <f>"Q"&amp; ROUNDUP(MONTH(SalesDataTable[[#This Row],[Order Date]])/3,0)</f>
        <v>Q4</v>
      </c>
      <c r="D2282" s="3" t="str">
        <f>TEXT(SalesDataTable[[#This Row],[Order Date]],"MMM")</f>
        <v>Nov</v>
      </c>
      <c r="E2282" s="15">
        <f>MONTH(SalesDataTable[[#This Row],[Order Date]])</f>
        <v>11</v>
      </c>
      <c r="F2282" s="12">
        <f>YEAR(SalesDataTable[[#This Row],[Order Date]])</f>
        <v>2026</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05">
      <c r="A2283" s="2">
        <v>274</v>
      </c>
      <c r="B2283" s="3">
        <v>46332</v>
      </c>
      <c r="C2283" s="12" t="str">
        <f>"Q"&amp; ROUNDUP(MONTH(SalesDataTable[[#This Row],[Order Date]])/3,0)</f>
        <v>Q4</v>
      </c>
      <c r="D2283" s="3" t="str">
        <f>TEXT(SalesDataTable[[#This Row],[Order Date]],"MMM")</f>
        <v>Nov</v>
      </c>
      <c r="E2283" s="15">
        <f>MONTH(SalesDataTable[[#This Row],[Order Date]])</f>
        <v>11</v>
      </c>
      <c r="F2283" s="12">
        <f>YEAR(SalesDataTable[[#This Row],[Order Date]])</f>
        <v>2026</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05">
      <c r="A2284" s="2">
        <v>1135</v>
      </c>
      <c r="B2284" s="3">
        <v>46332</v>
      </c>
      <c r="C2284" s="12" t="str">
        <f>"Q"&amp; ROUNDUP(MONTH(SalesDataTable[[#This Row],[Order Date]])/3,0)</f>
        <v>Q4</v>
      </c>
      <c r="D2284" s="3" t="str">
        <f>TEXT(SalesDataTable[[#This Row],[Order Date]],"MMM")</f>
        <v>Nov</v>
      </c>
      <c r="E2284" s="15">
        <f>MONTH(SalesDataTable[[#This Row],[Order Date]])</f>
        <v>11</v>
      </c>
      <c r="F2284" s="12">
        <f>YEAR(SalesDataTable[[#This Row],[Order Date]])</f>
        <v>2026</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05">
      <c r="A2285" s="2">
        <v>2166</v>
      </c>
      <c r="B2285" s="3">
        <v>46332</v>
      </c>
      <c r="C2285" s="12" t="str">
        <f>"Q"&amp; ROUNDUP(MONTH(SalesDataTable[[#This Row],[Order Date]])/3,0)</f>
        <v>Q4</v>
      </c>
      <c r="D2285" s="3" t="str">
        <f>TEXT(SalesDataTable[[#This Row],[Order Date]],"MMM")</f>
        <v>Nov</v>
      </c>
      <c r="E2285" s="15">
        <f>MONTH(SalesDataTable[[#This Row],[Order Date]])</f>
        <v>11</v>
      </c>
      <c r="F2285" s="12">
        <f>YEAR(SalesDataTable[[#This Row],[Order Date]])</f>
        <v>2026</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05">
      <c r="A2286" s="2">
        <v>3620</v>
      </c>
      <c r="B2286" s="3">
        <v>46332</v>
      </c>
      <c r="C2286" s="12" t="str">
        <f>"Q"&amp; ROUNDUP(MONTH(SalesDataTable[[#This Row],[Order Date]])/3,0)</f>
        <v>Q4</v>
      </c>
      <c r="D2286" s="3" t="str">
        <f>TEXT(SalesDataTable[[#This Row],[Order Date]],"MMM")</f>
        <v>Nov</v>
      </c>
      <c r="E2286" s="15">
        <f>MONTH(SalesDataTable[[#This Row],[Order Date]])</f>
        <v>11</v>
      </c>
      <c r="F2286" s="12">
        <f>YEAR(SalesDataTable[[#This Row],[Order Date]])</f>
        <v>2026</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05">
      <c r="A2287" s="2">
        <v>3986</v>
      </c>
      <c r="B2287" s="3">
        <v>46332</v>
      </c>
      <c r="C2287" s="12" t="str">
        <f>"Q"&amp; ROUNDUP(MONTH(SalesDataTable[[#This Row],[Order Date]])/3,0)</f>
        <v>Q4</v>
      </c>
      <c r="D2287" s="3" t="str">
        <f>TEXT(SalesDataTable[[#This Row],[Order Date]],"MMM")</f>
        <v>Nov</v>
      </c>
      <c r="E2287" s="15">
        <f>MONTH(SalesDataTable[[#This Row],[Order Date]])</f>
        <v>11</v>
      </c>
      <c r="F2287" s="12">
        <f>YEAR(SalesDataTable[[#This Row],[Order Date]])</f>
        <v>2026</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05">
      <c r="A2288" s="2">
        <v>4384</v>
      </c>
      <c r="B2288" s="3">
        <v>46332</v>
      </c>
      <c r="C2288" s="12" t="str">
        <f>"Q"&amp; ROUNDUP(MONTH(SalesDataTable[[#This Row],[Order Date]])/3,0)</f>
        <v>Q4</v>
      </c>
      <c r="D2288" s="3" t="str">
        <f>TEXT(SalesDataTable[[#This Row],[Order Date]],"MMM")</f>
        <v>Nov</v>
      </c>
      <c r="E2288" s="15">
        <f>MONTH(SalesDataTable[[#This Row],[Order Date]])</f>
        <v>11</v>
      </c>
      <c r="F2288" s="12">
        <f>YEAR(SalesDataTable[[#This Row],[Order Date]])</f>
        <v>2026</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05">
      <c r="A2289" s="2">
        <v>4565</v>
      </c>
      <c r="B2289" s="3">
        <v>46332</v>
      </c>
      <c r="C2289" s="12" t="str">
        <f>"Q"&amp; ROUNDUP(MONTH(SalesDataTable[[#This Row],[Order Date]])/3,0)</f>
        <v>Q4</v>
      </c>
      <c r="D2289" s="3" t="str">
        <f>TEXT(SalesDataTable[[#This Row],[Order Date]],"MMM")</f>
        <v>Nov</v>
      </c>
      <c r="E2289" s="15">
        <f>MONTH(SalesDataTable[[#This Row],[Order Date]])</f>
        <v>11</v>
      </c>
      <c r="F2289" s="12">
        <f>YEAR(SalesDataTable[[#This Row],[Order Date]])</f>
        <v>2026</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05">
      <c r="A2290" s="2">
        <v>4634</v>
      </c>
      <c r="B2290" s="3">
        <v>46332</v>
      </c>
      <c r="C2290" s="12" t="str">
        <f>"Q"&amp; ROUNDUP(MONTH(SalesDataTable[[#This Row],[Order Date]])/3,0)</f>
        <v>Q4</v>
      </c>
      <c r="D2290" s="3" t="str">
        <f>TEXT(SalesDataTable[[#This Row],[Order Date]],"MMM")</f>
        <v>Nov</v>
      </c>
      <c r="E2290" s="15">
        <f>MONTH(SalesDataTable[[#This Row],[Order Date]])</f>
        <v>11</v>
      </c>
      <c r="F2290" s="12">
        <f>YEAR(SalesDataTable[[#This Row],[Order Date]])</f>
        <v>2026</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05">
      <c r="A2291" s="2">
        <v>104</v>
      </c>
      <c r="B2291" s="3">
        <v>46333</v>
      </c>
      <c r="C2291" s="12" t="str">
        <f>"Q"&amp; ROUNDUP(MONTH(SalesDataTable[[#This Row],[Order Date]])/3,0)</f>
        <v>Q4</v>
      </c>
      <c r="D2291" s="3" t="str">
        <f>TEXT(SalesDataTable[[#This Row],[Order Date]],"MMM")</f>
        <v>Nov</v>
      </c>
      <c r="E2291" s="15">
        <f>MONTH(SalesDataTable[[#This Row],[Order Date]])</f>
        <v>11</v>
      </c>
      <c r="F2291" s="12">
        <f>YEAR(SalesDataTable[[#This Row],[Order Date]])</f>
        <v>2026</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05">
      <c r="A2292" s="2">
        <v>181</v>
      </c>
      <c r="B2292" s="3">
        <v>46333</v>
      </c>
      <c r="C2292" s="12" t="str">
        <f>"Q"&amp; ROUNDUP(MONTH(SalesDataTable[[#This Row],[Order Date]])/3,0)</f>
        <v>Q4</v>
      </c>
      <c r="D2292" s="3" t="str">
        <f>TEXT(SalesDataTable[[#This Row],[Order Date]],"MMM")</f>
        <v>Nov</v>
      </c>
      <c r="E2292" s="15">
        <f>MONTH(SalesDataTable[[#This Row],[Order Date]])</f>
        <v>11</v>
      </c>
      <c r="F2292" s="12">
        <f>YEAR(SalesDataTable[[#This Row],[Order Date]])</f>
        <v>2026</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05">
      <c r="A2293" s="2">
        <v>823</v>
      </c>
      <c r="B2293" s="3">
        <v>46333</v>
      </c>
      <c r="C2293" s="12" t="str">
        <f>"Q"&amp; ROUNDUP(MONTH(SalesDataTable[[#This Row],[Order Date]])/3,0)</f>
        <v>Q4</v>
      </c>
      <c r="D2293" s="3" t="str">
        <f>TEXT(SalesDataTable[[#This Row],[Order Date]],"MMM")</f>
        <v>Nov</v>
      </c>
      <c r="E2293" s="15">
        <f>MONTH(SalesDataTable[[#This Row],[Order Date]])</f>
        <v>11</v>
      </c>
      <c r="F2293" s="12">
        <f>YEAR(SalesDataTable[[#This Row],[Order Date]])</f>
        <v>2026</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05">
      <c r="A2294" s="2">
        <v>1730</v>
      </c>
      <c r="B2294" s="3">
        <v>46333</v>
      </c>
      <c r="C2294" s="12" t="str">
        <f>"Q"&amp; ROUNDUP(MONTH(SalesDataTable[[#This Row],[Order Date]])/3,0)</f>
        <v>Q4</v>
      </c>
      <c r="D2294" s="3" t="str">
        <f>TEXT(SalesDataTable[[#This Row],[Order Date]],"MMM")</f>
        <v>Nov</v>
      </c>
      <c r="E2294" s="15">
        <f>MONTH(SalesDataTable[[#This Row],[Order Date]])</f>
        <v>11</v>
      </c>
      <c r="F2294" s="12">
        <f>YEAR(SalesDataTable[[#This Row],[Order Date]])</f>
        <v>2026</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05">
      <c r="A2295" s="2">
        <v>2710</v>
      </c>
      <c r="B2295" s="3">
        <v>46333</v>
      </c>
      <c r="C2295" s="12" t="str">
        <f>"Q"&amp; ROUNDUP(MONTH(SalesDataTable[[#This Row],[Order Date]])/3,0)</f>
        <v>Q4</v>
      </c>
      <c r="D2295" s="3" t="str">
        <f>TEXT(SalesDataTable[[#This Row],[Order Date]],"MMM")</f>
        <v>Nov</v>
      </c>
      <c r="E2295" s="15">
        <f>MONTH(SalesDataTable[[#This Row],[Order Date]])</f>
        <v>11</v>
      </c>
      <c r="F2295" s="12">
        <f>YEAR(SalesDataTable[[#This Row],[Order Date]])</f>
        <v>2026</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05">
      <c r="A2296" s="2">
        <v>3018</v>
      </c>
      <c r="B2296" s="3">
        <v>46333</v>
      </c>
      <c r="C2296" s="12" t="str">
        <f>"Q"&amp; ROUNDUP(MONTH(SalesDataTable[[#This Row],[Order Date]])/3,0)</f>
        <v>Q4</v>
      </c>
      <c r="D2296" s="3" t="str">
        <f>TEXT(SalesDataTable[[#This Row],[Order Date]],"MMM")</f>
        <v>Nov</v>
      </c>
      <c r="E2296" s="15">
        <f>MONTH(SalesDataTable[[#This Row],[Order Date]])</f>
        <v>11</v>
      </c>
      <c r="F2296" s="12">
        <f>YEAR(SalesDataTable[[#This Row],[Order Date]])</f>
        <v>2026</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05">
      <c r="A2297" s="2">
        <v>3735</v>
      </c>
      <c r="B2297" s="3">
        <v>46333</v>
      </c>
      <c r="C2297" s="12" t="str">
        <f>"Q"&amp; ROUNDUP(MONTH(SalesDataTable[[#This Row],[Order Date]])/3,0)</f>
        <v>Q4</v>
      </c>
      <c r="D2297" s="3" t="str">
        <f>TEXT(SalesDataTable[[#This Row],[Order Date]],"MMM")</f>
        <v>Nov</v>
      </c>
      <c r="E2297" s="15">
        <f>MONTH(SalesDataTable[[#This Row],[Order Date]])</f>
        <v>11</v>
      </c>
      <c r="F2297" s="12">
        <f>YEAR(SalesDataTable[[#This Row],[Order Date]])</f>
        <v>2026</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05">
      <c r="A2298" s="2">
        <v>4460</v>
      </c>
      <c r="B2298" s="3">
        <v>46333</v>
      </c>
      <c r="C2298" s="12" t="str">
        <f>"Q"&amp; ROUNDUP(MONTH(SalesDataTable[[#This Row],[Order Date]])/3,0)</f>
        <v>Q4</v>
      </c>
      <c r="D2298" s="3" t="str">
        <f>TEXT(SalesDataTable[[#This Row],[Order Date]],"MMM")</f>
        <v>Nov</v>
      </c>
      <c r="E2298" s="15">
        <f>MONTH(SalesDataTable[[#This Row],[Order Date]])</f>
        <v>11</v>
      </c>
      <c r="F2298" s="12">
        <f>YEAR(SalesDataTable[[#This Row],[Order Date]])</f>
        <v>2026</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05">
      <c r="A2299" s="2">
        <v>319</v>
      </c>
      <c r="B2299" s="3">
        <v>46334</v>
      </c>
      <c r="C2299" s="12" t="str">
        <f>"Q"&amp; ROUNDUP(MONTH(SalesDataTable[[#This Row],[Order Date]])/3,0)</f>
        <v>Q4</v>
      </c>
      <c r="D2299" s="3" t="str">
        <f>TEXT(SalesDataTable[[#This Row],[Order Date]],"MMM")</f>
        <v>Nov</v>
      </c>
      <c r="E2299" s="15">
        <f>MONTH(SalesDataTable[[#This Row],[Order Date]])</f>
        <v>11</v>
      </c>
      <c r="F2299" s="12">
        <f>YEAR(SalesDataTable[[#This Row],[Order Date]])</f>
        <v>2026</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05">
      <c r="A2300" s="2">
        <v>595</v>
      </c>
      <c r="B2300" s="3">
        <v>46334</v>
      </c>
      <c r="C2300" s="12" t="str">
        <f>"Q"&amp; ROUNDUP(MONTH(SalesDataTable[[#This Row],[Order Date]])/3,0)</f>
        <v>Q4</v>
      </c>
      <c r="D2300" s="3" t="str">
        <f>TEXT(SalesDataTable[[#This Row],[Order Date]],"MMM")</f>
        <v>Nov</v>
      </c>
      <c r="E2300" s="15">
        <f>MONTH(SalesDataTable[[#This Row],[Order Date]])</f>
        <v>11</v>
      </c>
      <c r="F2300" s="12">
        <f>YEAR(SalesDataTable[[#This Row],[Order Date]])</f>
        <v>2026</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05">
      <c r="A2301" s="2">
        <v>1623</v>
      </c>
      <c r="B2301" s="3">
        <v>46334</v>
      </c>
      <c r="C2301" s="12" t="str">
        <f>"Q"&amp; ROUNDUP(MONTH(SalesDataTable[[#This Row],[Order Date]])/3,0)</f>
        <v>Q4</v>
      </c>
      <c r="D2301" s="3" t="str">
        <f>TEXT(SalesDataTable[[#This Row],[Order Date]],"MMM")</f>
        <v>Nov</v>
      </c>
      <c r="E2301" s="15">
        <f>MONTH(SalesDataTable[[#This Row],[Order Date]])</f>
        <v>11</v>
      </c>
      <c r="F2301" s="12">
        <f>YEAR(SalesDataTable[[#This Row],[Order Date]])</f>
        <v>2026</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05">
      <c r="A2302" s="2">
        <v>2638</v>
      </c>
      <c r="B2302" s="3">
        <v>46334</v>
      </c>
      <c r="C2302" s="12" t="str">
        <f>"Q"&amp; ROUNDUP(MONTH(SalesDataTable[[#This Row],[Order Date]])/3,0)</f>
        <v>Q4</v>
      </c>
      <c r="D2302" s="3" t="str">
        <f>TEXT(SalesDataTable[[#This Row],[Order Date]],"MMM")</f>
        <v>Nov</v>
      </c>
      <c r="E2302" s="15">
        <f>MONTH(SalesDataTable[[#This Row],[Order Date]])</f>
        <v>11</v>
      </c>
      <c r="F2302" s="12">
        <f>YEAR(SalesDataTable[[#This Row],[Order Date]])</f>
        <v>2026</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05">
      <c r="A2303" s="2">
        <v>2666</v>
      </c>
      <c r="B2303" s="3">
        <v>46334</v>
      </c>
      <c r="C2303" s="12" t="str">
        <f>"Q"&amp; ROUNDUP(MONTH(SalesDataTable[[#This Row],[Order Date]])/3,0)</f>
        <v>Q4</v>
      </c>
      <c r="D2303" s="3" t="str">
        <f>TEXT(SalesDataTable[[#This Row],[Order Date]],"MMM")</f>
        <v>Nov</v>
      </c>
      <c r="E2303" s="15">
        <f>MONTH(SalesDataTable[[#This Row],[Order Date]])</f>
        <v>11</v>
      </c>
      <c r="F2303" s="12">
        <f>YEAR(SalesDataTable[[#This Row],[Order Date]])</f>
        <v>2026</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05">
      <c r="A2304" s="2">
        <v>3505</v>
      </c>
      <c r="B2304" s="3">
        <v>46334</v>
      </c>
      <c r="C2304" s="12" t="str">
        <f>"Q"&amp; ROUNDUP(MONTH(SalesDataTable[[#This Row],[Order Date]])/3,0)</f>
        <v>Q4</v>
      </c>
      <c r="D2304" s="3" t="str">
        <f>TEXT(SalesDataTable[[#This Row],[Order Date]],"MMM")</f>
        <v>Nov</v>
      </c>
      <c r="E2304" s="15">
        <f>MONTH(SalesDataTable[[#This Row],[Order Date]])</f>
        <v>11</v>
      </c>
      <c r="F2304" s="12">
        <f>YEAR(SalesDataTable[[#This Row],[Order Date]])</f>
        <v>2026</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05">
      <c r="A2305" s="2">
        <v>3626</v>
      </c>
      <c r="B2305" s="3">
        <v>46334</v>
      </c>
      <c r="C2305" s="12" t="str">
        <f>"Q"&amp; ROUNDUP(MONTH(SalesDataTable[[#This Row],[Order Date]])/3,0)</f>
        <v>Q4</v>
      </c>
      <c r="D2305" s="3" t="str">
        <f>TEXT(SalesDataTable[[#This Row],[Order Date]],"MMM")</f>
        <v>Nov</v>
      </c>
      <c r="E2305" s="15">
        <f>MONTH(SalesDataTable[[#This Row],[Order Date]])</f>
        <v>11</v>
      </c>
      <c r="F2305" s="12">
        <f>YEAR(SalesDataTable[[#This Row],[Order Date]])</f>
        <v>2026</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05">
      <c r="A2306" s="2">
        <v>3801</v>
      </c>
      <c r="B2306" s="3">
        <v>46334</v>
      </c>
      <c r="C2306" s="12" t="str">
        <f>"Q"&amp; ROUNDUP(MONTH(SalesDataTable[[#This Row],[Order Date]])/3,0)</f>
        <v>Q4</v>
      </c>
      <c r="D2306" s="3" t="str">
        <f>TEXT(SalesDataTable[[#This Row],[Order Date]],"MMM")</f>
        <v>Nov</v>
      </c>
      <c r="E2306" s="15">
        <f>MONTH(SalesDataTable[[#This Row],[Order Date]])</f>
        <v>11</v>
      </c>
      <c r="F2306" s="12">
        <f>YEAR(SalesDataTable[[#This Row],[Order Date]])</f>
        <v>2026</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05">
      <c r="A2307" s="2">
        <v>4685</v>
      </c>
      <c r="B2307" s="3">
        <v>46334</v>
      </c>
      <c r="C2307" s="12" t="str">
        <f>"Q"&amp; ROUNDUP(MONTH(SalesDataTable[[#This Row],[Order Date]])/3,0)</f>
        <v>Q4</v>
      </c>
      <c r="D2307" s="3" t="str">
        <f>TEXT(SalesDataTable[[#This Row],[Order Date]],"MMM")</f>
        <v>Nov</v>
      </c>
      <c r="E2307" s="15">
        <f>MONTH(SalesDataTable[[#This Row],[Order Date]])</f>
        <v>11</v>
      </c>
      <c r="F2307" s="12">
        <f>YEAR(SalesDataTable[[#This Row],[Order Date]])</f>
        <v>2026</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05">
      <c r="A2308" s="2">
        <v>4843</v>
      </c>
      <c r="B2308" s="3">
        <v>46334</v>
      </c>
      <c r="C2308" s="12" t="str">
        <f>"Q"&amp; ROUNDUP(MONTH(SalesDataTable[[#This Row],[Order Date]])/3,0)</f>
        <v>Q4</v>
      </c>
      <c r="D2308" s="3" t="str">
        <f>TEXT(SalesDataTable[[#This Row],[Order Date]],"MMM")</f>
        <v>Nov</v>
      </c>
      <c r="E2308" s="15">
        <f>MONTH(SalesDataTable[[#This Row],[Order Date]])</f>
        <v>11</v>
      </c>
      <c r="F2308" s="12">
        <f>YEAR(SalesDataTable[[#This Row],[Order Date]])</f>
        <v>2026</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05">
      <c r="A2309" s="2">
        <v>4890</v>
      </c>
      <c r="B2309" s="3">
        <v>46334</v>
      </c>
      <c r="C2309" s="12" t="str">
        <f>"Q"&amp; ROUNDUP(MONTH(SalesDataTable[[#This Row],[Order Date]])/3,0)</f>
        <v>Q4</v>
      </c>
      <c r="D2309" s="3" t="str">
        <f>TEXT(SalesDataTable[[#This Row],[Order Date]],"MMM")</f>
        <v>Nov</v>
      </c>
      <c r="E2309" s="15">
        <f>MONTH(SalesDataTable[[#This Row],[Order Date]])</f>
        <v>11</v>
      </c>
      <c r="F2309" s="12">
        <f>YEAR(SalesDataTable[[#This Row],[Order Date]])</f>
        <v>2026</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05">
      <c r="A2310" s="2">
        <v>4913</v>
      </c>
      <c r="B2310" s="3">
        <v>46334</v>
      </c>
      <c r="C2310" s="12" t="str">
        <f>"Q"&amp; ROUNDUP(MONTH(SalesDataTable[[#This Row],[Order Date]])/3,0)</f>
        <v>Q4</v>
      </c>
      <c r="D2310" s="3" t="str">
        <f>TEXT(SalesDataTable[[#This Row],[Order Date]],"MMM")</f>
        <v>Nov</v>
      </c>
      <c r="E2310" s="15">
        <f>MONTH(SalesDataTable[[#This Row],[Order Date]])</f>
        <v>11</v>
      </c>
      <c r="F2310" s="12">
        <f>YEAR(SalesDataTable[[#This Row],[Order Date]])</f>
        <v>2026</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05">
      <c r="A2311" s="2">
        <v>5079</v>
      </c>
      <c r="B2311" s="3">
        <v>46334</v>
      </c>
      <c r="C2311" s="12" t="str">
        <f>"Q"&amp; ROUNDUP(MONTH(SalesDataTable[[#This Row],[Order Date]])/3,0)</f>
        <v>Q4</v>
      </c>
      <c r="D2311" s="3" t="str">
        <f>TEXT(SalesDataTable[[#This Row],[Order Date]],"MMM")</f>
        <v>Nov</v>
      </c>
      <c r="E2311" s="15">
        <f>MONTH(SalesDataTable[[#This Row],[Order Date]])</f>
        <v>11</v>
      </c>
      <c r="F2311" s="12">
        <f>YEAR(SalesDataTable[[#This Row],[Order Date]])</f>
        <v>2026</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05">
      <c r="A2312" s="2">
        <v>366</v>
      </c>
      <c r="B2312" s="3">
        <v>46335</v>
      </c>
      <c r="C2312" s="12" t="str">
        <f>"Q"&amp; ROUNDUP(MONTH(SalesDataTable[[#This Row],[Order Date]])/3,0)</f>
        <v>Q4</v>
      </c>
      <c r="D2312" s="3" t="str">
        <f>TEXT(SalesDataTable[[#This Row],[Order Date]],"MMM")</f>
        <v>Nov</v>
      </c>
      <c r="E2312" s="15">
        <f>MONTH(SalesDataTable[[#This Row],[Order Date]])</f>
        <v>11</v>
      </c>
      <c r="F2312" s="12">
        <f>YEAR(SalesDataTable[[#This Row],[Order Date]])</f>
        <v>2026</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05">
      <c r="A2313" s="2">
        <v>567</v>
      </c>
      <c r="B2313" s="3">
        <v>46335</v>
      </c>
      <c r="C2313" s="12" t="str">
        <f>"Q"&amp; ROUNDUP(MONTH(SalesDataTable[[#This Row],[Order Date]])/3,0)</f>
        <v>Q4</v>
      </c>
      <c r="D2313" s="3" t="str">
        <f>TEXT(SalesDataTable[[#This Row],[Order Date]],"MMM")</f>
        <v>Nov</v>
      </c>
      <c r="E2313" s="15">
        <f>MONTH(SalesDataTable[[#This Row],[Order Date]])</f>
        <v>11</v>
      </c>
      <c r="F2313" s="12">
        <f>YEAR(SalesDataTable[[#This Row],[Order Date]])</f>
        <v>2026</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05">
      <c r="A2314" s="2">
        <v>1051</v>
      </c>
      <c r="B2314" s="3">
        <v>46335</v>
      </c>
      <c r="C2314" s="12" t="str">
        <f>"Q"&amp; ROUNDUP(MONTH(SalesDataTable[[#This Row],[Order Date]])/3,0)</f>
        <v>Q4</v>
      </c>
      <c r="D2314" s="3" t="str">
        <f>TEXT(SalesDataTable[[#This Row],[Order Date]],"MMM")</f>
        <v>Nov</v>
      </c>
      <c r="E2314" s="15">
        <f>MONTH(SalesDataTable[[#This Row],[Order Date]])</f>
        <v>11</v>
      </c>
      <c r="F2314" s="12">
        <f>YEAR(SalesDataTable[[#This Row],[Order Date]])</f>
        <v>2026</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05">
      <c r="A2315" s="2">
        <v>1934</v>
      </c>
      <c r="B2315" s="3">
        <v>46335</v>
      </c>
      <c r="C2315" s="12" t="str">
        <f>"Q"&amp; ROUNDUP(MONTH(SalesDataTable[[#This Row],[Order Date]])/3,0)</f>
        <v>Q4</v>
      </c>
      <c r="D2315" s="3" t="str">
        <f>TEXT(SalesDataTable[[#This Row],[Order Date]],"MMM")</f>
        <v>Nov</v>
      </c>
      <c r="E2315" s="15">
        <f>MONTH(SalesDataTable[[#This Row],[Order Date]])</f>
        <v>11</v>
      </c>
      <c r="F2315" s="12">
        <f>YEAR(SalesDataTable[[#This Row],[Order Date]])</f>
        <v>2026</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05">
      <c r="A2316" s="2">
        <v>2056</v>
      </c>
      <c r="B2316" s="3">
        <v>46335</v>
      </c>
      <c r="C2316" s="12" t="str">
        <f>"Q"&amp; ROUNDUP(MONTH(SalesDataTable[[#This Row],[Order Date]])/3,0)</f>
        <v>Q4</v>
      </c>
      <c r="D2316" s="3" t="str">
        <f>TEXT(SalesDataTable[[#This Row],[Order Date]],"MMM")</f>
        <v>Nov</v>
      </c>
      <c r="E2316" s="15">
        <f>MONTH(SalesDataTable[[#This Row],[Order Date]])</f>
        <v>11</v>
      </c>
      <c r="F2316" s="12">
        <f>YEAR(SalesDataTable[[#This Row],[Order Date]])</f>
        <v>2026</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05">
      <c r="A2317" s="2">
        <v>2115</v>
      </c>
      <c r="B2317" s="3">
        <v>46335</v>
      </c>
      <c r="C2317" s="12" t="str">
        <f>"Q"&amp; ROUNDUP(MONTH(SalesDataTable[[#This Row],[Order Date]])/3,0)</f>
        <v>Q4</v>
      </c>
      <c r="D2317" s="3" t="str">
        <f>TEXT(SalesDataTable[[#This Row],[Order Date]],"MMM")</f>
        <v>Nov</v>
      </c>
      <c r="E2317" s="15">
        <f>MONTH(SalesDataTable[[#This Row],[Order Date]])</f>
        <v>11</v>
      </c>
      <c r="F2317" s="12">
        <f>YEAR(SalesDataTable[[#This Row],[Order Date]])</f>
        <v>2026</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05">
      <c r="A2318" s="2">
        <v>2437</v>
      </c>
      <c r="B2318" s="3">
        <v>46335</v>
      </c>
      <c r="C2318" s="12" t="str">
        <f>"Q"&amp; ROUNDUP(MONTH(SalesDataTable[[#This Row],[Order Date]])/3,0)</f>
        <v>Q4</v>
      </c>
      <c r="D2318" s="3" t="str">
        <f>TEXT(SalesDataTable[[#This Row],[Order Date]],"MMM")</f>
        <v>Nov</v>
      </c>
      <c r="E2318" s="15">
        <f>MONTH(SalesDataTable[[#This Row],[Order Date]])</f>
        <v>11</v>
      </c>
      <c r="F2318" s="12">
        <f>YEAR(SalesDataTable[[#This Row],[Order Date]])</f>
        <v>2026</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05">
      <c r="A2319" s="2">
        <v>3380</v>
      </c>
      <c r="B2319" s="3">
        <v>46335</v>
      </c>
      <c r="C2319" s="12" t="str">
        <f>"Q"&amp; ROUNDUP(MONTH(SalesDataTable[[#This Row],[Order Date]])/3,0)</f>
        <v>Q4</v>
      </c>
      <c r="D2319" s="3" t="str">
        <f>TEXT(SalesDataTable[[#This Row],[Order Date]],"MMM")</f>
        <v>Nov</v>
      </c>
      <c r="E2319" s="15">
        <f>MONTH(SalesDataTable[[#This Row],[Order Date]])</f>
        <v>11</v>
      </c>
      <c r="F2319" s="12">
        <f>YEAR(SalesDataTable[[#This Row],[Order Date]])</f>
        <v>2026</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05">
      <c r="A2320" s="2">
        <v>3648</v>
      </c>
      <c r="B2320" s="3">
        <v>46335</v>
      </c>
      <c r="C2320" s="12" t="str">
        <f>"Q"&amp; ROUNDUP(MONTH(SalesDataTable[[#This Row],[Order Date]])/3,0)</f>
        <v>Q4</v>
      </c>
      <c r="D2320" s="3" t="str">
        <f>TEXT(SalesDataTable[[#This Row],[Order Date]],"MMM")</f>
        <v>Nov</v>
      </c>
      <c r="E2320" s="15">
        <f>MONTH(SalesDataTable[[#This Row],[Order Date]])</f>
        <v>11</v>
      </c>
      <c r="F2320" s="12">
        <f>YEAR(SalesDataTable[[#This Row],[Order Date]])</f>
        <v>2026</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05">
      <c r="A2321" s="2">
        <v>3692</v>
      </c>
      <c r="B2321" s="3">
        <v>46335</v>
      </c>
      <c r="C2321" s="12" t="str">
        <f>"Q"&amp; ROUNDUP(MONTH(SalesDataTable[[#This Row],[Order Date]])/3,0)</f>
        <v>Q4</v>
      </c>
      <c r="D2321" s="3" t="str">
        <f>TEXT(SalesDataTable[[#This Row],[Order Date]],"MMM")</f>
        <v>Nov</v>
      </c>
      <c r="E2321" s="15">
        <f>MONTH(SalesDataTable[[#This Row],[Order Date]])</f>
        <v>11</v>
      </c>
      <c r="F2321" s="12">
        <f>YEAR(SalesDataTable[[#This Row],[Order Date]])</f>
        <v>2026</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05">
      <c r="A2322" s="2">
        <v>4406</v>
      </c>
      <c r="B2322" s="3">
        <v>46335</v>
      </c>
      <c r="C2322" s="12" t="str">
        <f>"Q"&amp; ROUNDUP(MONTH(SalesDataTable[[#This Row],[Order Date]])/3,0)</f>
        <v>Q4</v>
      </c>
      <c r="D2322" s="3" t="str">
        <f>TEXT(SalesDataTable[[#This Row],[Order Date]],"MMM")</f>
        <v>Nov</v>
      </c>
      <c r="E2322" s="15">
        <f>MONTH(SalesDataTable[[#This Row],[Order Date]])</f>
        <v>11</v>
      </c>
      <c r="F2322" s="12">
        <f>YEAR(SalesDataTable[[#This Row],[Order Date]])</f>
        <v>2026</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05">
      <c r="A2323" s="2">
        <v>4550</v>
      </c>
      <c r="B2323" s="3">
        <v>46335</v>
      </c>
      <c r="C2323" s="12" t="str">
        <f>"Q"&amp; ROUNDUP(MONTH(SalesDataTable[[#This Row],[Order Date]])/3,0)</f>
        <v>Q4</v>
      </c>
      <c r="D2323" s="3" t="str">
        <f>TEXT(SalesDataTable[[#This Row],[Order Date]],"MMM")</f>
        <v>Nov</v>
      </c>
      <c r="E2323" s="15">
        <f>MONTH(SalesDataTable[[#This Row],[Order Date]])</f>
        <v>11</v>
      </c>
      <c r="F2323" s="12">
        <f>YEAR(SalesDataTable[[#This Row],[Order Date]])</f>
        <v>2026</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05">
      <c r="A2324" s="2">
        <v>4855</v>
      </c>
      <c r="B2324" s="3">
        <v>46335</v>
      </c>
      <c r="C2324" s="12" t="str">
        <f>"Q"&amp; ROUNDUP(MONTH(SalesDataTable[[#This Row],[Order Date]])/3,0)</f>
        <v>Q4</v>
      </c>
      <c r="D2324" s="3" t="str">
        <f>TEXT(SalesDataTable[[#This Row],[Order Date]],"MMM")</f>
        <v>Nov</v>
      </c>
      <c r="E2324" s="15">
        <f>MONTH(SalesDataTable[[#This Row],[Order Date]])</f>
        <v>11</v>
      </c>
      <c r="F2324" s="12">
        <f>YEAR(SalesDataTable[[#This Row],[Order Date]])</f>
        <v>2026</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05">
      <c r="A2325" s="2">
        <v>5151</v>
      </c>
      <c r="B2325" s="3">
        <v>46335</v>
      </c>
      <c r="C2325" s="12" t="str">
        <f>"Q"&amp; ROUNDUP(MONTH(SalesDataTable[[#This Row],[Order Date]])/3,0)</f>
        <v>Q4</v>
      </c>
      <c r="D2325" s="3" t="str">
        <f>TEXT(SalesDataTable[[#This Row],[Order Date]],"MMM")</f>
        <v>Nov</v>
      </c>
      <c r="E2325" s="15">
        <f>MONTH(SalesDataTable[[#This Row],[Order Date]])</f>
        <v>11</v>
      </c>
      <c r="F2325" s="12">
        <f>YEAR(SalesDataTable[[#This Row],[Order Date]])</f>
        <v>2026</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05">
      <c r="A2326" s="2">
        <v>5189</v>
      </c>
      <c r="B2326" s="3">
        <v>46335</v>
      </c>
      <c r="C2326" s="12" t="str">
        <f>"Q"&amp; ROUNDUP(MONTH(SalesDataTable[[#This Row],[Order Date]])/3,0)</f>
        <v>Q4</v>
      </c>
      <c r="D2326" s="3" t="str">
        <f>TEXT(SalesDataTable[[#This Row],[Order Date]],"MMM")</f>
        <v>Nov</v>
      </c>
      <c r="E2326" s="15">
        <f>MONTH(SalesDataTable[[#This Row],[Order Date]])</f>
        <v>11</v>
      </c>
      <c r="F2326" s="12">
        <f>YEAR(SalesDataTable[[#This Row],[Order Date]])</f>
        <v>2026</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05">
      <c r="A2327" s="2">
        <v>726</v>
      </c>
      <c r="B2327" s="3">
        <v>46336</v>
      </c>
      <c r="C2327" s="12" t="str">
        <f>"Q"&amp; ROUNDUP(MONTH(SalesDataTable[[#This Row],[Order Date]])/3,0)</f>
        <v>Q4</v>
      </c>
      <c r="D2327" s="3" t="str">
        <f>TEXT(SalesDataTable[[#This Row],[Order Date]],"MMM")</f>
        <v>Nov</v>
      </c>
      <c r="E2327" s="15">
        <f>MONTH(SalesDataTable[[#This Row],[Order Date]])</f>
        <v>11</v>
      </c>
      <c r="F2327" s="12">
        <f>YEAR(SalesDataTable[[#This Row],[Order Date]])</f>
        <v>2026</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05">
      <c r="A2328" s="2">
        <v>2154</v>
      </c>
      <c r="B2328" s="3">
        <v>46336</v>
      </c>
      <c r="C2328" s="12" t="str">
        <f>"Q"&amp; ROUNDUP(MONTH(SalesDataTable[[#This Row],[Order Date]])/3,0)</f>
        <v>Q4</v>
      </c>
      <c r="D2328" s="3" t="str">
        <f>TEXT(SalesDataTable[[#This Row],[Order Date]],"MMM")</f>
        <v>Nov</v>
      </c>
      <c r="E2328" s="15">
        <f>MONTH(SalesDataTable[[#This Row],[Order Date]])</f>
        <v>11</v>
      </c>
      <c r="F2328" s="12">
        <f>YEAR(SalesDataTable[[#This Row],[Order Date]])</f>
        <v>2026</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05">
      <c r="A2329" s="2">
        <v>4403</v>
      </c>
      <c r="B2329" s="3">
        <v>46336</v>
      </c>
      <c r="C2329" s="12" t="str">
        <f>"Q"&amp; ROUNDUP(MONTH(SalesDataTable[[#This Row],[Order Date]])/3,0)</f>
        <v>Q4</v>
      </c>
      <c r="D2329" s="3" t="str">
        <f>TEXT(SalesDataTable[[#This Row],[Order Date]],"MMM")</f>
        <v>Nov</v>
      </c>
      <c r="E2329" s="15">
        <f>MONTH(SalesDataTable[[#This Row],[Order Date]])</f>
        <v>11</v>
      </c>
      <c r="F2329" s="12">
        <f>YEAR(SalesDataTable[[#This Row],[Order Date]])</f>
        <v>2026</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05">
      <c r="A2330" s="2">
        <v>4924</v>
      </c>
      <c r="B2330" s="3">
        <v>46336</v>
      </c>
      <c r="C2330" s="12" t="str">
        <f>"Q"&amp; ROUNDUP(MONTH(SalesDataTable[[#This Row],[Order Date]])/3,0)</f>
        <v>Q4</v>
      </c>
      <c r="D2330" s="3" t="str">
        <f>TEXT(SalesDataTable[[#This Row],[Order Date]],"MMM")</f>
        <v>Nov</v>
      </c>
      <c r="E2330" s="15">
        <f>MONTH(SalesDataTable[[#This Row],[Order Date]])</f>
        <v>11</v>
      </c>
      <c r="F2330" s="12">
        <f>YEAR(SalesDataTable[[#This Row],[Order Date]])</f>
        <v>2026</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05">
      <c r="A2331" s="2">
        <v>25</v>
      </c>
      <c r="B2331" s="3">
        <v>46337</v>
      </c>
      <c r="C2331" s="12" t="str">
        <f>"Q"&amp; ROUNDUP(MONTH(SalesDataTable[[#This Row],[Order Date]])/3,0)</f>
        <v>Q4</v>
      </c>
      <c r="D2331" s="3" t="str">
        <f>TEXT(SalesDataTable[[#This Row],[Order Date]],"MMM")</f>
        <v>Nov</v>
      </c>
      <c r="E2331" s="15">
        <f>MONTH(SalesDataTable[[#This Row],[Order Date]])</f>
        <v>11</v>
      </c>
      <c r="F2331" s="12">
        <f>YEAR(SalesDataTable[[#This Row],[Order Date]])</f>
        <v>2026</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05">
      <c r="A2332" s="2">
        <v>252</v>
      </c>
      <c r="B2332" s="3">
        <v>46337</v>
      </c>
      <c r="C2332" s="12" t="str">
        <f>"Q"&amp; ROUNDUP(MONTH(SalesDataTable[[#This Row],[Order Date]])/3,0)</f>
        <v>Q4</v>
      </c>
      <c r="D2332" s="3" t="str">
        <f>TEXT(SalesDataTable[[#This Row],[Order Date]],"MMM")</f>
        <v>Nov</v>
      </c>
      <c r="E2332" s="15">
        <f>MONTH(SalesDataTable[[#This Row],[Order Date]])</f>
        <v>11</v>
      </c>
      <c r="F2332" s="12">
        <f>YEAR(SalesDataTable[[#This Row],[Order Date]])</f>
        <v>2026</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05">
      <c r="A2333" s="2">
        <v>1203</v>
      </c>
      <c r="B2333" s="3">
        <v>46337</v>
      </c>
      <c r="C2333" s="12" t="str">
        <f>"Q"&amp; ROUNDUP(MONTH(SalesDataTable[[#This Row],[Order Date]])/3,0)</f>
        <v>Q4</v>
      </c>
      <c r="D2333" s="3" t="str">
        <f>TEXT(SalesDataTable[[#This Row],[Order Date]],"MMM")</f>
        <v>Nov</v>
      </c>
      <c r="E2333" s="15">
        <f>MONTH(SalesDataTable[[#This Row],[Order Date]])</f>
        <v>11</v>
      </c>
      <c r="F2333" s="12">
        <f>YEAR(SalesDataTable[[#This Row],[Order Date]])</f>
        <v>2026</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05">
      <c r="A2334" s="2">
        <v>1567</v>
      </c>
      <c r="B2334" s="3">
        <v>46337</v>
      </c>
      <c r="C2334" s="12" t="str">
        <f>"Q"&amp; ROUNDUP(MONTH(SalesDataTable[[#This Row],[Order Date]])/3,0)</f>
        <v>Q4</v>
      </c>
      <c r="D2334" s="3" t="str">
        <f>TEXT(SalesDataTable[[#This Row],[Order Date]],"MMM")</f>
        <v>Nov</v>
      </c>
      <c r="E2334" s="15">
        <f>MONTH(SalesDataTable[[#This Row],[Order Date]])</f>
        <v>11</v>
      </c>
      <c r="F2334" s="12">
        <f>YEAR(SalesDataTable[[#This Row],[Order Date]])</f>
        <v>2026</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05">
      <c r="A2335" s="2">
        <v>2060</v>
      </c>
      <c r="B2335" s="3">
        <v>46337</v>
      </c>
      <c r="C2335" s="12" t="str">
        <f>"Q"&amp; ROUNDUP(MONTH(SalesDataTable[[#This Row],[Order Date]])/3,0)</f>
        <v>Q4</v>
      </c>
      <c r="D2335" s="3" t="str">
        <f>TEXT(SalesDataTable[[#This Row],[Order Date]],"MMM")</f>
        <v>Nov</v>
      </c>
      <c r="E2335" s="15">
        <f>MONTH(SalesDataTable[[#This Row],[Order Date]])</f>
        <v>11</v>
      </c>
      <c r="F2335" s="12">
        <f>YEAR(SalesDataTable[[#This Row],[Order Date]])</f>
        <v>2026</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05">
      <c r="A2336" s="2">
        <v>2485</v>
      </c>
      <c r="B2336" s="3">
        <v>46337</v>
      </c>
      <c r="C2336" s="12" t="str">
        <f>"Q"&amp; ROUNDUP(MONTH(SalesDataTable[[#This Row],[Order Date]])/3,0)</f>
        <v>Q4</v>
      </c>
      <c r="D2336" s="3" t="str">
        <f>TEXT(SalesDataTable[[#This Row],[Order Date]],"MMM")</f>
        <v>Nov</v>
      </c>
      <c r="E2336" s="15">
        <f>MONTH(SalesDataTable[[#This Row],[Order Date]])</f>
        <v>11</v>
      </c>
      <c r="F2336" s="12">
        <f>YEAR(SalesDataTable[[#This Row],[Order Date]])</f>
        <v>2026</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05">
      <c r="A2337" s="2">
        <v>3101</v>
      </c>
      <c r="B2337" s="3">
        <v>46337</v>
      </c>
      <c r="C2337" s="12" t="str">
        <f>"Q"&amp; ROUNDUP(MONTH(SalesDataTable[[#This Row],[Order Date]])/3,0)</f>
        <v>Q4</v>
      </c>
      <c r="D2337" s="3" t="str">
        <f>TEXT(SalesDataTable[[#This Row],[Order Date]],"MMM")</f>
        <v>Nov</v>
      </c>
      <c r="E2337" s="15">
        <f>MONTH(SalesDataTable[[#This Row],[Order Date]])</f>
        <v>11</v>
      </c>
      <c r="F2337" s="12">
        <f>YEAR(SalesDataTable[[#This Row],[Order Date]])</f>
        <v>2026</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05">
      <c r="A2338" s="2">
        <v>3165</v>
      </c>
      <c r="B2338" s="3">
        <v>46337</v>
      </c>
      <c r="C2338" s="12" t="str">
        <f>"Q"&amp; ROUNDUP(MONTH(SalesDataTable[[#This Row],[Order Date]])/3,0)</f>
        <v>Q4</v>
      </c>
      <c r="D2338" s="3" t="str">
        <f>TEXT(SalesDataTable[[#This Row],[Order Date]],"MMM")</f>
        <v>Nov</v>
      </c>
      <c r="E2338" s="15">
        <f>MONTH(SalesDataTable[[#This Row],[Order Date]])</f>
        <v>11</v>
      </c>
      <c r="F2338" s="12">
        <f>YEAR(SalesDataTable[[#This Row],[Order Date]])</f>
        <v>2026</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05">
      <c r="A2339" s="2">
        <v>4179</v>
      </c>
      <c r="B2339" s="3">
        <v>46337</v>
      </c>
      <c r="C2339" s="12" t="str">
        <f>"Q"&amp; ROUNDUP(MONTH(SalesDataTable[[#This Row],[Order Date]])/3,0)</f>
        <v>Q4</v>
      </c>
      <c r="D2339" s="3" t="str">
        <f>TEXT(SalesDataTable[[#This Row],[Order Date]],"MMM")</f>
        <v>Nov</v>
      </c>
      <c r="E2339" s="15">
        <f>MONTH(SalesDataTable[[#This Row],[Order Date]])</f>
        <v>11</v>
      </c>
      <c r="F2339" s="12">
        <f>YEAR(SalesDataTable[[#This Row],[Order Date]])</f>
        <v>2026</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05">
      <c r="A2340" s="2">
        <v>4829</v>
      </c>
      <c r="B2340" s="3">
        <v>46337</v>
      </c>
      <c r="C2340" s="12" t="str">
        <f>"Q"&amp; ROUNDUP(MONTH(SalesDataTable[[#This Row],[Order Date]])/3,0)</f>
        <v>Q4</v>
      </c>
      <c r="D2340" s="3" t="str">
        <f>TEXT(SalesDataTable[[#This Row],[Order Date]],"MMM")</f>
        <v>Nov</v>
      </c>
      <c r="E2340" s="15">
        <f>MONTH(SalesDataTable[[#This Row],[Order Date]])</f>
        <v>11</v>
      </c>
      <c r="F2340" s="12">
        <f>YEAR(SalesDataTable[[#This Row],[Order Date]])</f>
        <v>2026</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05">
      <c r="A2341" s="2">
        <v>4943</v>
      </c>
      <c r="B2341" s="3">
        <v>46337</v>
      </c>
      <c r="C2341" s="12" t="str">
        <f>"Q"&amp; ROUNDUP(MONTH(SalesDataTable[[#This Row],[Order Date]])/3,0)</f>
        <v>Q4</v>
      </c>
      <c r="D2341" s="3" t="str">
        <f>TEXT(SalesDataTable[[#This Row],[Order Date]],"MMM")</f>
        <v>Nov</v>
      </c>
      <c r="E2341" s="15">
        <f>MONTH(SalesDataTable[[#This Row],[Order Date]])</f>
        <v>11</v>
      </c>
      <c r="F2341" s="12">
        <f>YEAR(SalesDataTable[[#This Row],[Order Date]])</f>
        <v>2026</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05">
      <c r="A2342" s="2">
        <v>887</v>
      </c>
      <c r="B2342" s="3">
        <v>46338</v>
      </c>
      <c r="C2342" s="12" t="str">
        <f>"Q"&amp; ROUNDUP(MONTH(SalesDataTable[[#This Row],[Order Date]])/3,0)</f>
        <v>Q4</v>
      </c>
      <c r="D2342" s="3" t="str">
        <f>TEXT(SalesDataTable[[#This Row],[Order Date]],"MMM")</f>
        <v>Nov</v>
      </c>
      <c r="E2342" s="15">
        <f>MONTH(SalesDataTable[[#This Row],[Order Date]])</f>
        <v>11</v>
      </c>
      <c r="F2342" s="12">
        <f>YEAR(SalesDataTable[[#This Row],[Order Date]])</f>
        <v>2026</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05">
      <c r="A2343" s="2">
        <v>1090</v>
      </c>
      <c r="B2343" s="3">
        <v>46338</v>
      </c>
      <c r="C2343" s="12" t="str">
        <f>"Q"&amp; ROUNDUP(MONTH(SalesDataTable[[#This Row],[Order Date]])/3,0)</f>
        <v>Q4</v>
      </c>
      <c r="D2343" s="3" t="str">
        <f>TEXT(SalesDataTable[[#This Row],[Order Date]],"MMM")</f>
        <v>Nov</v>
      </c>
      <c r="E2343" s="15">
        <f>MONTH(SalesDataTable[[#This Row],[Order Date]])</f>
        <v>11</v>
      </c>
      <c r="F2343" s="12">
        <f>YEAR(SalesDataTable[[#This Row],[Order Date]])</f>
        <v>2026</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05">
      <c r="A2344" s="2">
        <v>2090</v>
      </c>
      <c r="B2344" s="3">
        <v>46338</v>
      </c>
      <c r="C2344" s="12" t="str">
        <f>"Q"&amp; ROUNDUP(MONTH(SalesDataTable[[#This Row],[Order Date]])/3,0)</f>
        <v>Q4</v>
      </c>
      <c r="D2344" s="3" t="str">
        <f>TEXT(SalesDataTable[[#This Row],[Order Date]],"MMM")</f>
        <v>Nov</v>
      </c>
      <c r="E2344" s="15">
        <f>MONTH(SalesDataTable[[#This Row],[Order Date]])</f>
        <v>11</v>
      </c>
      <c r="F2344" s="12">
        <f>YEAR(SalesDataTable[[#This Row],[Order Date]])</f>
        <v>2026</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05">
      <c r="A2345" s="2">
        <v>2561</v>
      </c>
      <c r="B2345" s="3">
        <v>46338</v>
      </c>
      <c r="C2345" s="12" t="str">
        <f>"Q"&amp; ROUNDUP(MONTH(SalesDataTable[[#This Row],[Order Date]])/3,0)</f>
        <v>Q4</v>
      </c>
      <c r="D2345" s="3" t="str">
        <f>TEXT(SalesDataTable[[#This Row],[Order Date]],"MMM")</f>
        <v>Nov</v>
      </c>
      <c r="E2345" s="15">
        <f>MONTH(SalesDataTable[[#This Row],[Order Date]])</f>
        <v>11</v>
      </c>
      <c r="F2345" s="12">
        <f>YEAR(SalesDataTable[[#This Row],[Order Date]])</f>
        <v>2026</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05">
      <c r="A2346" s="2">
        <v>2855</v>
      </c>
      <c r="B2346" s="3">
        <v>46338</v>
      </c>
      <c r="C2346" s="12" t="str">
        <f>"Q"&amp; ROUNDUP(MONTH(SalesDataTable[[#This Row],[Order Date]])/3,0)</f>
        <v>Q4</v>
      </c>
      <c r="D2346" s="3" t="str">
        <f>TEXT(SalesDataTable[[#This Row],[Order Date]],"MMM")</f>
        <v>Nov</v>
      </c>
      <c r="E2346" s="15">
        <f>MONTH(SalesDataTable[[#This Row],[Order Date]])</f>
        <v>11</v>
      </c>
      <c r="F2346" s="12">
        <f>YEAR(SalesDataTable[[#This Row],[Order Date]])</f>
        <v>2026</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05">
      <c r="A2347" s="2">
        <v>4421</v>
      </c>
      <c r="B2347" s="3">
        <v>46338</v>
      </c>
      <c r="C2347" s="12" t="str">
        <f>"Q"&amp; ROUNDUP(MONTH(SalesDataTable[[#This Row],[Order Date]])/3,0)</f>
        <v>Q4</v>
      </c>
      <c r="D2347" s="3" t="str">
        <f>TEXT(SalesDataTable[[#This Row],[Order Date]],"MMM")</f>
        <v>Nov</v>
      </c>
      <c r="E2347" s="15">
        <f>MONTH(SalesDataTable[[#This Row],[Order Date]])</f>
        <v>11</v>
      </c>
      <c r="F2347" s="12">
        <f>YEAR(SalesDataTable[[#This Row],[Order Date]])</f>
        <v>2026</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05">
      <c r="A2348" s="2">
        <v>195</v>
      </c>
      <c r="B2348" s="3">
        <v>46339</v>
      </c>
      <c r="C2348" s="12" t="str">
        <f>"Q"&amp; ROUNDUP(MONTH(SalesDataTable[[#This Row],[Order Date]])/3,0)</f>
        <v>Q4</v>
      </c>
      <c r="D2348" s="3" t="str">
        <f>TEXT(SalesDataTable[[#This Row],[Order Date]],"MMM")</f>
        <v>Nov</v>
      </c>
      <c r="E2348" s="15">
        <f>MONTH(SalesDataTable[[#This Row],[Order Date]])</f>
        <v>11</v>
      </c>
      <c r="F2348" s="12">
        <f>YEAR(SalesDataTable[[#This Row],[Order Date]])</f>
        <v>2026</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05">
      <c r="A2349" s="2">
        <v>520</v>
      </c>
      <c r="B2349" s="3">
        <v>46339</v>
      </c>
      <c r="C2349" s="12" t="str">
        <f>"Q"&amp; ROUNDUP(MONTH(SalesDataTable[[#This Row],[Order Date]])/3,0)</f>
        <v>Q4</v>
      </c>
      <c r="D2349" s="3" t="str">
        <f>TEXT(SalesDataTable[[#This Row],[Order Date]],"MMM")</f>
        <v>Nov</v>
      </c>
      <c r="E2349" s="15">
        <f>MONTH(SalesDataTable[[#This Row],[Order Date]])</f>
        <v>11</v>
      </c>
      <c r="F2349" s="12">
        <f>YEAR(SalesDataTable[[#This Row],[Order Date]])</f>
        <v>2026</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05">
      <c r="A2350" s="2">
        <v>646</v>
      </c>
      <c r="B2350" s="3">
        <v>46339</v>
      </c>
      <c r="C2350" s="12" t="str">
        <f>"Q"&amp; ROUNDUP(MONTH(SalesDataTable[[#This Row],[Order Date]])/3,0)</f>
        <v>Q4</v>
      </c>
      <c r="D2350" s="3" t="str">
        <f>TEXT(SalesDataTable[[#This Row],[Order Date]],"MMM")</f>
        <v>Nov</v>
      </c>
      <c r="E2350" s="15">
        <f>MONTH(SalesDataTable[[#This Row],[Order Date]])</f>
        <v>11</v>
      </c>
      <c r="F2350" s="12">
        <f>YEAR(SalesDataTable[[#This Row],[Order Date]])</f>
        <v>2026</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05">
      <c r="A2351" s="2">
        <v>893</v>
      </c>
      <c r="B2351" s="3">
        <v>46339</v>
      </c>
      <c r="C2351" s="12" t="str">
        <f>"Q"&amp; ROUNDUP(MONTH(SalesDataTable[[#This Row],[Order Date]])/3,0)</f>
        <v>Q4</v>
      </c>
      <c r="D2351" s="3" t="str">
        <f>TEXT(SalesDataTable[[#This Row],[Order Date]],"MMM")</f>
        <v>Nov</v>
      </c>
      <c r="E2351" s="15">
        <f>MONTH(SalesDataTable[[#This Row],[Order Date]])</f>
        <v>11</v>
      </c>
      <c r="F2351" s="12">
        <f>YEAR(SalesDataTable[[#This Row],[Order Date]])</f>
        <v>2026</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05">
      <c r="A2352" s="2">
        <v>916</v>
      </c>
      <c r="B2352" s="3">
        <v>46339</v>
      </c>
      <c r="C2352" s="12" t="str">
        <f>"Q"&amp; ROUNDUP(MONTH(SalesDataTable[[#This Row],[Order Date]])/3,0)</f>
        <v>Q4</v>
      </c>
      <c r="D2352" s="3" t="str">
        <f>TEXT(SalesDataTable[[#This Row],[Order Date]],"MMM")</f>
        <v>Nov</v>
      </c>
      <c r="E2352" s="15">
        <f>MONTH(SalesDataTable[[#This Row],[Order Date]])</f>
        <v>11</v>
      </c>
      <c r="F2352" s="12">
        <f>YEAR(SalesDataTable[[#This Row],[Order Date]])</f>
        <v>2026</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05">
      <c r="A2353" s="2">
        <v>1295</v>
      </c>
      <c r="B2353" s="3">
        <v>46339</v>
      </c>
      <c r="C2353" s="12" t="str">
        <f>"Q"&amp; ROUNDUP(MONTH(SalesDataTable[[#This Row],[Order Date]])/3,0)</f>
        <v>Q4</v>
      </c>
      <c r="D2353" s="3" t="str">
        <f>TEXT(SalesDataTable[[#This Row],[Order Date]],"MMM")</f>
        <v>Nov</v>
      </c>
      <c r="E2353" s="15">
        <f>MONTH(SalesDataTable[[#This Row],[Order Date]])</f>
        <v>11</v>
      </c>
      <c r="F2353" s="12">
        <f>YEAR(SalesDataTable[[#This Row],[Order Date]])</f>
        <v>2026</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05">
      <c r="A2354" s="2">
        <v>3438</v>
      </c>
      <c r="B2354" s="3">
        <v>46339</v>
      </c>
      <c r="C2354" s="12" t="str">
        <f>"Q"&amp; ROUNDUP(MONTH(SalesDataTable[[#This Row],[Order Date]])/3,0)</f>
        <v>Q4</v>
      </c>
      <c r="D2354" s="3" t="str">
        <f>TEXT(SalesDataTable[[#This Row],[Order Date]],"MMM")</f>
        <v>Nov</v>
      </c>
      <c r="E2354" s="15">
        <f>MONTH(SalesDataTable[[#This Row],[Order Date]])</f>
        <v>11</v>
      </c>
      <c r="F2354" s="12">
        <f>YEAR(SalesDataTable[[#This Row],[Order Date]])</f>
        <v>2026</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05">
      <c r="A2355" s="2">
        <v>3573</v>
      </c>
      <c r="B2355" s="3">
        <v>46339</v>
      </c>
      <c r="C2355" s="12" t="str">
        <f>"Q"&amp; ROUNDUP(MONTH(SalesDataTable[[#This Row],[Order Date]])/3,0)</f>
        <v>Q4</v>
      </c>
      <c r="D2355" s="3" t="str">
        <f>TEXT(SalesDataTable[[#This Row],[Order Date]],"MMM")</f>
        <v>Nov</v>
      </c>
      <c r="E2355" s="15">
        <f>MONTH(SalesDataTable[[#This Row],[Order Date]])</f>
        <v>11</v>
      </c>
      <c r="F2355" s="12">
        <f>YEAR(SalesDataTable[[#This Row],[Order Date]])</f>
        <v>2026</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05">
      <c r="A2356" s="2">
        <v>4257</v>
      </c>
      <c r="B2356" s="3">
        <v>46339</v>
      </c>
      <c r="C2356" s="12" t="str">
        <f>"Q"&amp; ROUNDUP(MONTH(SalesDataTable[[#This Row],[Order Date]])/3,0)</f>
        <v>Q4</v>
      </c>
      <c r="D2356" s="3" t="str">
        <f>TEXT(SalesDataTable[[#This Row],[Order Date]],"MMM")</f>
        <v>Nov</v>
      </c>
      <c r="E2356" s="15">
        <f>MONTH(SalesDataTable[[#This Row],[Order Date]])</f>
        <v>11</v>
      </c>
      <c r="F2356" s="12">
        <f>YEAR(SalesDataTable[[#This Row],[Order Date]])</f>
        <v>2026</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05">
      <c r="A2357" s="2">
        <v>4389</v>
      </c>
      <c r="B2357" s="3">
        <v>46339</v>
      </c>
      <c r="C2357" s="12" t="str">
        <f>"Q"&amp; ROUNDUP(MONTH(SalesDataTable[[#This Row],[Order Date]])/3,0)</f>
        <v>Q4</v>
      </c>
      <c r="D2357" s="3" t="str">
        <f>TEXT(SalesDataTable[[#This Row],[Order Date]],"MMM")</f>
        <v>Nov</v>
      </c>
      <c r="E2357" s="15">
        <f>MONTH(SalesDataTable[[#This Row],[Order Date]])</f>
        <v>11</v>
      </c>
      <c r="F2357" s="12">
        <f>YEAR(SalesDataTable[[#This Row],[Order Date]])</f>
        <v>2026</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05">
      <c r="A2358" s="2">
        <v>4887</v>
      </c>
      <c r="B2358" s="3">
        <v>46339</v>
      </c>
      <c r="C2358" s="12" t="str">
        <f>"Q"&amp; ROUNDUP(MONTH(SalesDataTable[[#This Row],[Order Date]])/3,0)</f>
        <v>Q4</v>
      </c>
      <c r="D2358" s="3" t="str">
        <f>TEXT(SalesDataTable[[#This Row],[Order Date]],"MMM")</f>
        <v>Nov</v>
      </c>
      <c r="E2358" s="15">
        <f>MONTH(SalesDataTable[[#This Row],[Order Date]])</f>
        <v>11</v>
      </c>
      <c r="F2358" s="12">
        <f>YEAR(SalesDataTable[[#This Row],[Order Date]])</f>
        <v>2026</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05">
      <c r="A2359" s="2">
        <v>5007</v>
      </c>
      <c r="B2359" s="3">
        <v>46339</v>
      </c>
      <c r="C2359" s="12" t="str">
        <f>"Q"&amp; ROUNDUP(MONTH(SalesDataTable[[#This Row],[Order Date]])/3,0)</f>
        <v>Q4</v>
      </c>
      <c r="D2359" s="3" t="str">
        <f>TEXT(SalesDataTable[[#This Row],[Order Date]],"MMM")</f>
        <v>Nov</v>
      </c>
      <c r="E2359" s="15">
        <f>MONTH(SalesDataTable[[#This Row],[Order Date]])</f>
        <v>11</v>
      </c>
      <c r="F2359" s="12">
        <f>YEAR(SalesDataTable[[#This Row],[Order Date]])</f>
        <v>2026</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05">
      <c r="A2360" s="2">
        <v>5111</v>
      </c>
      <c r="B2360" s="3">
        <v>46339</v>
      </c>
      <c r="C2360" s="12" t="str">
        <f>"Q"&amp; ROUNDUP(MONTH(SalesDataTable[[#This Row],[Order Date]])/3,0)</f>
        <v>Q4</v>
      </c>
      <c r="D2360" s="3" t="str">
        <f>TEXT(SalesDataTable[[#This Row],[Order Date]],"MMM")</f>
        <v>Nov</v>
      </c>
      <c r="E2360" s="15">
        <f>MONTH(SalesDataTable[[#This Row],[Order Date]])</f>
        <v>11</v>
      </c>
      <c r="F2360" s="12">
        <f>YEAR(SalesDataTable[[#This Row],[Order Date]])</f>
        <v>2026</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05">
      <c r="A2361" s="2">
        <v>5177</v>
      </c>
      <c r="B2361" s="3">
        <v>46339</v>
      </c>
      <c r="C2361" s="12" t="str">
        <f>"Q"&amp; ROUNDUP(MONTH(SalesDataTable[[#This Row],[Order Date]])/3,0)</f>
        <v>Q4</v>
      </c>
      <c r="D2361" s="3" t="str">
        <f>TEXT(SalesDataTable[[#This Row],[Order Date]],"MMM")</f>
        <v>Nov</v>
      </c>
      <c r="E2361" s="15">
        <f>MONTH(SalesDataTable[[#This Row],[Order Date]])</f>
        <v>11</v>
      </c>
      <c r="F2361" s="12">
        <f>YEAR(SalesDataTable[[#This Row],[Order Date]])</f>
        <v>2026</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05">
      <c r="A2362" s="2">
        <v>584</v>
      </c>
      <c r="B2362" s="3">
        <v>46340</v>
      </c>
      <c r="C2362" s="12" t="str">
        <f>"Q"&amp; ROUNDUP(MONTH(SalesDataTable[[#This Row],[Order Date]])/3,0)</f>
        <v>Q4</v>
      </c>
      <c r="D2362" s="3" t="str">
        <f>TEXT(SalesDataTable[[#This Row],[Order Date]],"MMM")</f>
        <v>Nov</v>
      </c>
      <c r="E2362" s="15">
        <f>MONTH(SalesDataTable[[#This Row],[Order Date]])</f>
        <v>11</v>
      </c>
      <c r="F2362" s="12">
        <f>YEAR(SalesDataTable[[#This Row],[Order Date]])</f>
        <v>2026</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05">
      <c r="A2363" s="2">
        <v>621</v>
      </c>
      <c r="B2363" s="3">
        <v>46340</v>
      </c>
      <c r="C2363" s="12" t="str">
        <f>"Q"&amp; ROUNDUP(MONTH(SalesDataTable[[#This Row],[Order Date]])/3,0)</f>
        <v>Q4</v>
      </c>
      <c r="D2363" s="3" t="str">
        <f>TEXT(SalesDataTable[[#This Row],[Order Date]],"MMM")</f>
        <v>Nov</v>
      </c>
      <c r="E2363" s="15">
        <f>MONTH(SalesDataTable[[#This Row],[Order Date]])</f>
        <v>11</v>
      </c>
      <c r="F2363" s="12">
        <f>YEAR(SalesDataTable[[#This Row],[Order Date]])</f>
        <v>2026</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05">
      <c r="A2364" s="2">
        <v>623</v>
      </c>
      <c r="B2364" s="3">
        <v>46340</v>
      </c>
      <c r="C2364" s="12" t="str">
        <f>"Q"&amp; ROUNDUP(MONTH(SalesDataTable[[#This Row],[Order Date]])/3,0)</f>
        <v>Q4</v>
      </c>
      <c r="D2364" s="3" t="str">
        <f>TEXT(SalesDataTable[[#This Row],[Order Date]],"MMM")</f>
        <v>Nov</v>
      </c>
      <c r="E2364" s="15">
        <f>MONTH(SalesDataTable[[#This Row],[Order Date]])</f>
        <v>11</v>
      </c>
      <c r="F2364" s="12">
        <f>YEAR(SalesDataTable[[#This Row],[Order Date]])</f>
        <v>2026</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05">
      <c r="A2365" s="2">
        <v>1431</v>
      </c>
      <c r="B2365" s="3">
        <v>46340</v>
      </c>
      <c r="C2365" s="12" t="str">
        <f>"Q"&amp; ROUNDUP(MONTH(SalesDataTable[[#This Row],[Order Date]])/3,0)</f>
        <v>Q4</v>
      </c>
      <c r="D2365" s="3" t="str">
        <f>TEXT(SalesDataTable[[#This Row],[Order Date]],"MMM")</f>
        <v>Nov</v>
      </c>
      <c r="E2365" s="15">
        <f>MONTH(SalesDataTable[[#This Row],[Order Date]])</f>
        <v>11</v>
      </c>
      <c r="F2365" s="12">
        <f>YEAR(SalesDataTable[[#This Row],[Order Date]])</f>
        <v>2026</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05">
      <c r="A2366" s="2">
        <v>1520</v>
      </c>
      <c r="B2366" s="3">
        <v>46340</v>
      </c>
      <c r="C2366" s="12" t="str">
        <f>"Q"&amp; ROUNDUP(MONTH(SalesDataTable[[#This Row],[Order Date]])/3,0)</f>
        <v>Q4</v>
      </c>
      <c r="D2366" s="3" t="str">
        <f>TEXT(SalesDataTable[[#This Row],[Order Date]],"MMM")</f>
        <v>Nov</v>
      </c>
      <c r="E2366" s="15">
        <f>MONTH(SalesDataTable[[#This Row],[Order Date]])</f>
        <v>11</v>
      </c>
      <c r="F2366" s="12">
        <f>YEAR(SalesDataTable[[#This Row],[Order Date]])</f>
        <v>2026</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05">
      <c r="A2367" s="2">
        <v>1791</v>
      </c>
      <c r="B2367" s="3">
        <v>46340</v>
      </c>
      <c r="C2367" s="12" t="str">
        <f>"Q"&amp; ROUNDUP(MONTH(SalesDataTable[[#This Row],[Order Date]])/3,0)</f>
        <v>Q4</v>
      </c>
      <c r="D2367" s="3" t="str">
        <f>TEXT(SalesDataTable[[#This Row],[Order Date]],"MMM")</f>
        <v>Nov</v>
      </c>
      <c r="E2367" s="15">
        <f>MONTH(SalesDataTable[[#This Row],[Order Date]])</f>
        <v>11</v>
      </c>
      <c r="F2367" s="12">
        <f>YEAR(SalesDataTable[[#This Row],[Order Date]])</f>
        <v>2026</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05">
      <c r="A2368" s="2">
        <v>2191</v>
      </c>
      <c r="B2368" s="3">
        <v>46340</v>
      </c>
      <c r="C2368" s="12" t="str">
        <f>"Q"&amp; ROUNDUP(MONTH(SalesDataTable[[#This Row],[Order Date]])/3,0)</f>
        <v>Q4</v>
      </c>
      <c r="D2368" s="3" t="str">
        <f>TEXT(SalesDataTable[[#This Row],[Order Date]],"MMM")</f>
        <v>Nov</v>
      </c>
      <c r="E2368" s="15">
        <f>MONTH(SalesDataTable[[#This Row],[Order Date]])</f>
        <v>11</v>
      </c>
      <c r="F2368" s="12">
        <f>YEAR(SalesDataTable[[#This Row],[Order Date]])</f>
        <v>2026</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05">
      <c r="A2369" s="2">
        <v>2365</v>
      </c>
      <c r="B2369" s="3">
        <v>46340</v>
      </c>
      <c r="C2369" s="12" t="str">
        <f>"Q"&amp; ROUNDUP(MONTH(SalesDataTable[[#This Row],[Order Date]])/3,0)</f>
        <v>Q4</v>
      </c>
      <c r="D2369" s="3" t="str">
        <f>TEXT(SalesDataTable[[#This Row],[Order Date]],"MMM")</f>
        <v>Nov</v>
      </c>
      <c r="E2369" s="15">
        <f>MONTH(SalesDataTable[[#This Row],[Order Date]])</f>
        <v>11</v>
      </c>
      <c r="F2369" s="12">
        <f>YEAR(SalesDataTable[[#This Row],[Order Date]])</f>
        <v>2026</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05">
      <c r="A2370" s="2">
        <v>2603</v>
      </c>
      <c r="B2370" s="3">
        <v>46340</v>
      </c>
      <c r="C2370" s="12" t="str">
        <f>"Q"&amp; ROUNDUP(MONTH(SalesDataTable[[#This Row],[Order Date]])/3,0)</f>
        <v>Q4</v>
      </c>
      <c r="D2370" s="3" t="str">
        <f>TEXT(SalesDataTable[[#This Row],[Order Date]],"MMM")</f>
        <v>Nov</v>
      </c>
      <c r="E2370" s="15">
        <f>MONTH(SalesDataTable[[#This Row],[Order Date]])</f>
        <v>11</v>
      </c>
      <c r="F2370" s="12">
        <f>YEAR(SalesDataTable[[#This Row],[Order Date]])</f>
        <v>2026</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05">
      <c r="A2371" s="2">
        <v>4098</v>
      </c>
      <c r="B2371" s="3">
        <v>46340</v>
      </c>
      <c r="C2371" s="12" t="str">
        <f>"Q"&amp; ROUNDUP(MONTH(SalesDataTable[[#This Row],[Order Date]])/3,0)</f>
        <v>Q4</v>
      </c>
      <c r="D2371" s="3" t="str">
        <f>TEXT(SalesDataTable[[#This Row],[Order Date]],"MMM")</f>
        <v>Nov</v>
      </c>
      <c r="E2371" s="15">
        <f>MONTH(SalesDataTable[[#This Row],[Order Date]])</f>
        <v>11</v>
      </c>
      <c r="F2371" s="12">
        <f>YEAR(SalesDataTable[[#This Row],[Order Date]])</f>
        <v>2026</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05">
      <c r="A2372" s="2">
        <v>1176</v>
      </c>
      <c r="B2372" s="3">
        <v>46341</v>
      </c>
      <c r="C2372" s="12" t="str">
        <f>"Q"&amp; ROUNDUP(MONTH(SalesDataTable[[#This Row],[Order Date]])/3,0)</f>
        <v>Q4</v>
      </c>
      <c r="D2372" s="3" t="str">
        <f>TEXT(SalesDataTable[[#This Row],[Order Date]],"MMM")</f>
        <v>Nov</v>
      </c>
      <c r="E2372" s="15">
        <f>MONTH(SalesDataTable[[#This Row],[Order Date]])</f>
        <v>11</v>
      </c>
      <c r="F2372" s="12">
        <f>YEAR(SalesDataTable[[#This Row],[Order Date]])</f>
        <v>2026</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05">
      <c r="A2373" s="2">
        <v>1895</v>
      </c>
      <c r="B2373" s="3">
        <v>46341</v>
      </c>
      <c r="C2373" s="12" t="str">
        <f>"Q"&amp; ROUNDUP(MONTH(SalesDataTable[[#This Row],[Order Date]])/3,0)</f>
        <v>Q4</v>
      </c>
      <c r="D2373" s="3" t="str">
        <f>TEXT(SalesDataTable[[#This Row],[Order Date]],"MMM")</f>
        <v>Nov</v>
      </c>
      <c r="E2373" s="15">
        <f>MONTH(SalesDataTable[[#This Row],[Order Date]])</f>
        <v>11</v>
      </c>
      <c r="F2373" s="12">
        <f>YEAR(SalesDataTable[[#This Row],[Order Date]])</f>
        <v>2026</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05">
      <c r="A2374" s="2">
        <v>3385</v>
      </c>
      <c r="B2374" s="3">
        <v>46341</v>
      </c>
      <c r="C2374" s="12" t="str">
        <f>"Q"&amp; ROUNDUP(MONTH(SalesDataTable[[#This Row],[Order Date]])/3,0)</f>
        <v>Q4</v>
      </c>
      <c r="D2374" s="3" t="str">
        <f>TEXT(SalesDataTable[[#This Row],[Order Date]],"MMM")</f>
        <v>Nov</v>
      </c>
      <c r="E2374" s="15">
        <f>MONTH(SalesDataTable[[#This Row],[Order Date]])</f>
        <v>11</v>
      </c>
      <c r="F2374" s="12">
        <f>YEAR(SalesDataTable[[#This Row],[Order Date]])</f>
        <v>2026</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05">
      <c r="A2375" s="2">
        <v>3581</v>
      </c>
      <c r="B2375" s="3">
        <v>46341</v>
      </c>
      <c r="C2375" s="12" t="str">
        <f>"Q"&amp; ROUNDUP(MONTH(SalesDataTable[[#This Row],[Order Date]])/3,0)</f>
        <v>Q4</v>
      </c>
      <c r="D2375" s="3" t="str">
        <f>TEXT(SalesDataTable[[#This Row],[Order Date]],"MMM")</f>
        <v>Nov</v>
      </c>
      <c r="E2375" s="15">
        <f>MONTH(SalesDataTable[[#This Row],[Order Date]])</f>
        <v>11</v>
      </c>
      <c r="F2375" s="12">
        <f>YEAR(SalesDataTable[[#This Row],[Order Date]])</f>
        <v>2026</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05">
      <c r="A2376" s="2">
        <v>4528</v>
      </c>
      <c r="B2376" s="3">
        <v>46341</v>
      </c>
      <c r="C2376" s="12" t="str">
        <f>"Q"&amp; ROUNDUP(MONTH(SalesDataTable[[#This Row],[Order Date]])/3,0)</f>
        <v>Q4</v>
      </c>
      <c r="D2376" s="3" t="str">
        <f>TEXT(SalesDataTable[[#This Row],[Order Date]],"MMM")</f>
        <v>Nov</v>
      </c>
      <c r="E2376" s="15">
        <f>MONTH(SalesDataTable[[#This Row],[Order Date]])</f>
        <v>11</v>
      </c>
      <c r="F2376" s="12">
        <f>YEAR(SalesDataTable[[#This Row],[Order Date]])</f>
        <v>2026</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05">
      <c r="A2377" s="2">
        <v>4633</v>
      </c>
      <c r="B2377" s="3">
        <v>46341</v>
      </c>
      <c r="C2377" s="12" t="str">
        <f>"Q"&amp; ROUNDUP(MONTH(SalesDataTable[[#This Row],[Order Date]])/3,0)</f>
        <v>Q4</v>
      </c>
      <c r="D2377" s="3" t="str">
        <f>TEXT(SalesDataTable[[#This Row],[Order Date]],"MMM")</f>
        <v>Nov</v>
      </c>
      <c r="E2377" s="15">
        <f>MONTH(SalesDataTable[[#This Row],[Order Date]])</f>
        <v>11</v>
      </c>
      <c r="F2377" s="12">
        <f>YEAR(SalesDataTable[[#This Row],[Order Date]])</f>
        <v>2026</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05">
      <c r="A2378" s="2">
        <v>5195</v>
      </c>
      <c r="B2378" s="3">
        <v>46341</v>
      </c>
      <c r="C2378" s="12" t="str">
        <f>"Q"&amp; ROUNDUP(MONTH(SalesDataTable[[#This Row],[Order Date]])/3,0)</f>
        <v>Q4</v>
      </c>
      <c r="D2378" s="3" t="str">
        <f>TEXT(SalesDataTable[[#This Row],[Order Date]],"MMM")</f>
        <v>Nov</v>
      </c>
      <c r="E2378" s="15">
        <f>MONTH(SalesDataTable[[#This Row],[Order Date]])</f>
        <v>11</v>
      </c>
      <c r="F2378" s="12">
        <f>YEAR(SalesDataTable[[#This Row],[Order Date]])</f>
        <v>2026</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05">
      <c r="A2379" s="2">
        <v>2778</v>
      </c>
      <c r="B2379" s="3">
        <v>46342</v>
      </c>
      <c r="C2379" s="12" t="str">
        <f>"Q"&amp; ROUNDUP(MONTH(SalesDataTable[[#This Row],[Order Date]])/3,0)</f>
        <v>Q4</v>
      </c>
      <c r="D2379" s="3" t="str">
        <f>TEXT(SalesDataTable[[#This Row],[Order Date]],"MMM")</f>
        <v>Nov</v>
      </c>
      <c r="E2379" s="15">
        <f>MONTH(SalesDataTable[[#This Row],[Order Date]])</f>
        <v>11</v>
      </c>
      <c r="F2379" s="12">
        <f>YEAR(SalesDataTable[[#This Row],[Order Date]])</f>
        <v>2026</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05">
      <c r="A2380" s="2">
        <v>341</v>
      </c>
      <c r="B2380" s="3">
        <v>46343</v>
      </c>
      <c r="C2380" s="12" t="str">
        <f>"Q"&amp; ROUNDUP(MONTH(SalesDataTable[[#This Row],[Order Date]])/3,0)</f>
        <v>Q4</v>
      </c>
      <c r="D2380" s="3" t="str">
        <f>TEXT(SalesDataTable[[#This Row],[Order Date]],"MMM")</f>
        <v>Nov</v>
      </c>
      <c r="E2380" s="15">
        <f>MONTH(SalesDataTable[[#This Row],[Order Date]])</f>
        <v>11</v>
      </c>
      <c r="F2380" s="12">
        <f>YEAR(SalesDataTable[[#This Row],[Order Date]])</f>
        <v>2026</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05">
      <c r="A2381" s="2">
        <v>374</v>
      </c>
      <c r="B2381" s="3">
        <v>46343</v>
      </c>
      <c r="C2381" s="12" t="str">
        <f>"Q"&amp; ROUNDUP(MONTH(SalesDataTable[[#This Row],[Order Date]])/3,0)</f>
        <v>Q4</v>
      </c>
      <c r="D2381" s="3" t="str">
        <f>TEXT(SalesDataTable[[#This Row],[Order Date]],"MMM")</f>
        <v>Nov</v>
      </c>
      <c r="E2381" s="15">
        <f>MONTH(SalesDataTable[[#This Row],[Order Date]])</f>
        <v>11</v>
      </c>
      <c r="F2381" s="12">
        <f>YEAR(SalesDataTable[[#This Row],[Order Date]])</f>
        <v>2026</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05">
      <c r="A2382" s="2">
        <v>598</v>
      </c>
      <c r="B2382" s="3">
        <v>46343</v>
      </c>
      <c r="C2382" s="12" t="str">
        <f>"Q"&amp; ROUNDUP(MONTH(SalesDataTable[[#This Row],[Order Date]])/3,0)</f>
        <v>Q4</v>
      </c>
      <c r="D2382" s="3" t="str">
        <f>TEXT(SalesDataTable[[#This Row],[Order Date]],"MMM")</f>
        <v>Nov</v>
      </c>
      <c r="E2382" s="15">
        <f>MONTH(SalesDataTable[[#This Row],[Order Date]])</f>
        <v>11</v>
      </c>
      <c r="F2382" s="12">
        <f>YEAR(SalesDataTable[[#This Row],[Order Date]])</f>
        <v>2026</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05">
      <c r="A2383" s="2">
        <v>690</v>
      </c>
      <c r="B2383" s="3">
        <v>46343</v>
      </c>
      <c r="C2383" s="12" t="str">
        <f>"Q"&amp; ROUNDUP(MONTH(SalesDataTable[[#This Row],[Order Date]])/3,0)</f>
        <v>Q4</v>
      </c>
      <c r="D2383" s="3" t="str">
        <f>TEXT(SalesDataTable[[#This Row],[Order Date]],"MMM")</f>
        <v>Nov</v>
      </c>
      <c r="E2383" s="15">
        <f>MONTH(SalesDataTable[[#This Row],[Order Date]])</f>
        <v>11</v>
      </c>
      <c r="F2383" s="12">
        <f>YEAR(SalesDataTable[[#This Row],[Order Date]])</f>
        <v>2026</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05">
      <c r="A2384" s="2">
        <v>1296</v>
      </c>
      <c r="B2384" s="3">
        <v>46343</v>
      </c>
      <c r="C2384" s="12" t="str">
        <f>"Q"&amp; ROUNDUP(MONTH(SalesDataTable[[#This Row],[Order Date]])/3,0)</f>
        <v>Q4</v>
      </c>
      <c r="D2384" s="3" t="str">
        <f>TEXT(SalesDataTable[[#This Row],[Order Date]],"MMM")</f>
        <v>Nov</v>
      </c>
      <c r="E2384" s="15">
        <f>MONTH(SalesDataTable[[#This Row],[Order Date]])</f>
        <v>11</v>
      </c>
      <c r="F2384" s="12">
        <f>YEAR(SalesDataTable[[#This Row],[Order Date]])</f>
        <v>2026</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05">
      <c r="A2385" s="2">
        <v>1585</v>
      </c>
      <c r="B2385" s="3">
        <v>46343</v>
      </c>
      <c r="C2385" s="12" t="str">
        <f>"Q"&amp; ROUNDUP(MONTH(SalesDataTable[[#This Row],[Order Date]])/3,0)</f>
        <v>Q4</v>
      </c>
      <c r="D2385" s="3" t="str">
        <f>TEXT(SalesDataTable[[#This Row],[Order Date]],"MMM")</f>
        <v>Nov</v>
      </c>
      <c r="E2385" s="15">
        <f>MONTH(SalesDataTable[[#This Row],[Order Date]])</f>
        <v>11</v>
      </c>
      <c r="F2385" s="12">
        <f>YEAR(SalesDataTable[[#This Row],[Order Date]])</f>
        <v>2026</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05">
      <c r="A2386" s="2">
        <v>2194</v>
      </c>
      <c r="B2386" s="3">
        <v>46343</v>
      </c>
      <c r="C2386" s="12" t="str">
        <f>"Q"&amp; ROUNDUP(MONTH(SalesDataTable[[#This Row],[Order Date]])/3,0)</f>
        <v>Q4</v>
      </c>
      <c r="D2386" s="3" t="str">
        <f>TEXT(SalesDataTable[[#This Row],[Order Date]],"MMM")</f>
        <v>Nov</v>
      </c>
      <c r="E2386" s="15">
        <f>MONTH(SalesDataTable[[#This Row],[Order Date]])</f>
        <v>11</v>
      </c>
      <c r="F2386" s="12">
        <f>YEAR(SalesDataTable[[#This Row],[Order Date]])</f>
        <v>2026</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05">
      <c r="A2387" s="2">
        <v>2221</v>
      </c>
      <c r="B2387" s="3">
        <v>46343</v>
      </c>
      <c r="C2387" s="12" t="str">
        <f>"Q"&amp; ROUNDUP(MONTH(SalesDataTable[[#This Row],[Order Date]])/3,0)</f>
        <v>Q4</v>
      </c>
      <c r="D2387" s="3" t="str">
        <f>TEXT(SalesDataTable[[#This Row],[Order Date]],"MMM")</f>
        <v>Nov</v>
      </c>
      <c r="E2387" s="15">
        <f>MONTH(SalesDataTable[[#This Row],[Order Date]])</f>
        <v>11</v>
      </c>
      <c r="F2387" s="12">
        <f>YEAR(SalesDataTable[[#This Row],[Order Date]])</f>
        <v>2026</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05">
      <c r="A2388" s="2">
        <v>3836</v>
      </c>
      <c r="B2388" s="3">
        <v>46343</v>
      </c>
      <c r="C2388" s="12" t="str">
        <f>"Q"&amp; ROUNDUP(MONTH(SalesDataTable[[#This Row],[Order Date]])/3,0)</f>
        <v>Q4</v>
      </c>
      <c r="D2388" s="3" t="str">
        <f>TEXT(SalesDataTable[[#This Row],[Order Date]],"MMM")</f>
        <v>Nov</v>
      </c>
      <c r="E2388" s="15">
        <f>MONTH(SalesDataTable[[#This Row],[Order Date]])</f>
        <v>11</v>
      </c>
      <c r="F2388" s="12">
        <f>YEAR(SalesDataTable[[#This Row],[Order Date]])</f>
        <v>2026</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05">
      <c r="A2389" s="2">
        <v>4437</v>
      </c>
      <c r="B2389" s="3">
        <v>46343</v>
      </c>
      <c r="C2389" s="12" t="str">
        <f>"Q"&amp; ROUNDUP(MONTH(SalesDataTable[[#This Row],[Order Date]])/3,0)</f>
        <v>Q4</v>
      </c>
      <c r="D2389" s="3" t="str">
        <f>TEXT(SalesDataTable[[#This Row],[Order Date]],"MMM")</f>
        <v>Nov</v>
      </c>
      <c r="E2389" s="15">
        <f>MONTH(SalesDataTable[[#This Row],[Order Date]])</f>
        <v>11</v>
      </c>
      <c r="F2389" s="12">
        <f>YEAR(SalesDataTable[[#This Row],[Order Date]])</f>
        <v>2026</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05">
      <c r="A2390" s="2">
        <v>4735</v>
      </c>
      <c r="B2390" s="3">
        <v>46343</v>
      </c>
      <c r="C2390" s="12" t="str">
        <f>"Q"&amp; ROUNDUP(MONTH(SalesDataTable[[#This Row],[Order Date]])/3,0)</f>
        <v>Q4</v>
      </c>
      <c r="D2390" s="3" t="str">
        <f>TEXT(SalesDataTable[[#This Row],[Order Date]],"MMM")</f>
        <v>Nov</v>
      </c>
      <c r="E2390" s="15">
        <f>MONTH(SalesDataTable[[#This Row],[Order Date]])</f>
        <v>11</v>
      </c>
      <c r="F2390" s="12">
        <f>YEAR(SalesDataTable[[#This Row],[Order Date]])</f>
        <v>2026</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05">
      <c r="A2391" s="2">
        <v>554</v>
      </c>
      <c r="B2391" s="3">
        <v>46344</v>
      </c>
      <c r="C2391" s="12" t="str">
        <f>"Q"&amp; ROUNDUP(MONTH(SalesDataTable[[#This Row],[Order Date]])/3,0)</f>
        <v>Q4</v>
      </c>
      <c r="D2391" s="3" t="str">
        <f>TEXT(SalesDataTable[[#This Row],[Order Date]],"MMM")</f>
        <v>Nov</v>
      </c>
      <c r="E2391" s="15">
        <f>MONTH(SalesDataTable[[#This Row],[Order Date]])</f>
        <v>11</v>
      </c>
      <c r="F2391" s="12">
        <f>YEAR(SalesDataTable[[#This Row],[Order Date]])</f>
        <v>2026</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05">
      <c r="A2392" s="2">
        <v>1205</v>
      </c>
      <c r="B2392" s="3">
        <v>46344</v>
      </c>
      <c r="C2392" s="12" t="str">
        <f>"Q"&amp; ROUNDUP(MONTH(SalesDataTable[[#This Row],[Order Date]])/3,0)</f>
        <v>Q4</v>
      </c>
      <c r="D2392" s="3" t="str">
        <f>TEXT(SalesDataTable[[#This Row],[Order Date]],"MMM")</f>
        <v>Nov</v>
      </c>
      <c r="E2392" s="15">
        <f>MONTH(SalesDataTable[[#This Row],[Order Date]])</f>
        <v>11</v>
      </c>
      <c r="F2392" s="12">
        <f>YEAR(SalesDataTable[[#This Row],[Order Date]])</f>
        <v>2026</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05">
      <c r="A2393" s="2">
        <v>1979</v>
      </c>
      <c r="B2393" s="3">
        <v>46344</v>
      </c>
      <c r="C2393" s="12" t="str">
        <f>"Q"&amp; ROUNDUP(MONTH(SalesDataTable[[#This Row],[Order Date]])/3,0)</f>
        <v>Q4</v>
      </c>
      <c r="D2393" s="3" t="str">
        <f>TEXT(SalesDataTable[[#This Row],[Order Date]],"MMM")</f>
        <v>Nov</v>
      </c>
      <c r="E2393" s="15">
        <f>MONTH(SalesDataTable[[#This Row],[Order Date]])</f>
        <v>11</v>
      </c>
      <c r="F2393" s="12">
        <f>YEAR(SalesDataTable[[#This Row],[Order Date]])</f>
        <v>2026</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05">
      <c r="A2394" s="2">
        <v>2151</v>
      </c>
      <c r="B2394" s="3">
        <v>46344</v>
      </c>
      <c r="C2394" s="12" t="str">
        <f>"Q"&amp; ROUNDUP(MONTH(SalesDataTable[[#This Row],[Order Date]])/3,0)</f>
        <v>Q4</v>
      </c>
      <c r="D2394" s="3" t="str">
        <f>TEXT(SalesDataTable[[#This Row],[Order Date]],"MMM")</f>
        <v>Nov</v>
      </c>
      <c r="E2394" s="15">
        <f>MONTH(SalesDataTable[[#This Row],[Order Date]])</f>
        <v>11</v>
      </c>
      <c r="F2394" s="12">
        <f>YEAR(SalesDataTable[[#This Row],[Order Date]])</f>
        <v>2026</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05">
      <c r="A2395" s="2">
        <v>2730</v>
      </c>
      <c r="B2395" s="3">
        <v>46344</v>
      </c>
      <c r="C2395" s="12" t="str">
        <f>"Q"&amp; ROUNDUP(MONTH(SalesDataTable[[#This Row],[Order Date]])/3,0)</f>
        <v>Q4</v>
      </c>
      <c r="D2395" s="3" t="str">
        <f>TEXT(SalesDataTable[[#This Row],[Order Date]],"MMM")</f>
        <v>Nov</v>
      </c>
      <c r="E2395" s="15">
        <f>MONTH(SalesDataTable[[#This Row],[Order Date]])</f>
        <v>11</v>
      </c>
      <c r="F2395" s="12">
        <f>YEAR(SalesDataTable[[#This Row],[Order Date]])</f>
        <v>2026</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05">
      <c r="A2396" s="2">
        <v>2779</v>
      </c>
      <c r="B2396" s="3">
        <v>46344</v>
      </c>
      <c r="C2396" s="12" t="str">
        <f>"Q"&amp; ROUNDUP(MONTH(SalesDataTable[[#This Row],[Order Date]])/3,0)</f>
        <v>Q4</v>
      </c>
      <c r="D2396" s="3" t="str">
        <f>TEXT(SalesDataTable[[#This Row],[Order Date]],"MMM")</f>
        <v>Nov</v>
      </c>
      <c r="E2396" s="15">
        <f>MONTH(SalesDataTable[[#This Row],[Order Date]])</f>
        <v>11</v>
      </c>
      <c r="F2396" s="12">
        <f>YEAR(SalesDataTable[[#This Row],[Order Date]])</f>
        <v>2026</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05">
      <c r="A2397" s="2">
        <v>2853</v>
      </c>
      <c r="B2397" s="3">
        <v>46344</v>
      </c>
      <c r="C2397" s="12" t="str">
        <f>"Q"&amp; ROUNDUP(MONTH(SalesDataTable[[#This Row],[Order Date]])/3,0)</f>
        <v>Q4</v>
      </c>
      <c r="D2397" s="3" t="str">
        <f>TEXT(SalesDataTable[[#This Row],[Order Date]],"MMM")</f>
        <v>Nov</v>
      </c>
      <c r="E2397" s="15">
        <f>MONTH(SalesDataTable[[#This Row],[Order Date]])</f>
        <v>11</v>
      </c>
      <c r="F2397" s="12">
        <f>YEAR(SalesDataTable[[#This Row],[Order Date]])</f>
        <v>2026</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05">
      <c r="A2398" s="2">
        <v>3825</v>
      </c>
      <c r="B2398" s="3">
        <v>46344</v>
      </c>
      <c r="C2398" s="12" t="str">
        <f>"Q"&amp; ROUNDUP(MONTH(SalesDataTable[[#This Row],[Order Date]])/3,0)</f>
        <v>Q4</v>
      </c>
      <c r="D2398" s="3" t="str">
        <f>TEXT(SalesDataTable[[#This Row],[Order Date]],"MMM")</f>
        <v>Nov</v>
      </c>
      <c r="E2398" s="15">
        <f>MONTH(SalesDataTable[[#This Row],[Order Date]])</f>
        <v>11</v>
      </c>
      <c r="F2398" s="12">
        <f>YEAR(SalesDataTable[[#This Row],[Order Date]])</f>
        <v>2026</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05">
      <c r="A2399" s="2">
        <v>4808</v>
      </c>
      <c r="B2399" s="3">
        <v>46344</v>
      </c>
      <c r="C2399" s="12" t="str">
        <f>"Q"&amp; ROUNDUP(MONTH(SalesDataTable[[#This Row],[Order Date]])/3,0)</f>
        <v>Q4</v>
      </c>
      <c r="D2399" s="3" t="str">
        <f>TEXT(SalesDataTable[[#This Row],[Order Date]],"MMM")</f>
        <v>Nov</v>
      </c>
      <c r="E2399" s="15">
        <f>MONTH(SalesDataTable[[#This Row],[Order Date]])</f>
        <v>11</v>
      </c>
      <c r="F2399" s="12">
        <f>YEAR(SalesDataTable[[#This Row],[Order Date]])</f>
        <v>2026</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05">
      <c r="A2400" s="2">
        <v>5131</v>
      </c>
      <c r="B2400" s="3">
        <v>46344</v>
      </c>
      <c r="C2400" s="12" t="str">
        <f>"Q"&amp; ROUNDUP(MONTH(SalesDataTable[[#This Row],[Order Date]])/3,0)</f>
        <v>Q4</v>
      </c>
      <c r="D2400" s="3" t="str">
        <f>TEXT(SalesDataTable[[#This Row],[Order Date]],"MMM")</f>
        <v>Nov</v>
      </c>
      <c r="E2400" s="15">
        <f>MONTH(SalesDataTable[[#This Row],[Order Date]])</f>
        <v>11</v>
      </c>
      <c r="F2400" s="12">
        <f>YEAR(SalesDataTable[[#This Row],[Order Date]])</f>
        <v>2026</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05">
      <c r="A2401" s="2">
        <v>1502</v>
      </c>
      <c r="B2401" s="3">
        <v>46345</v>
      </c>
      <c r="C2401" s="12" t="str">
        <f>"Q"&amp; ROUNDUP(MONTH(SalesDataTable[[#This Row],[Order Date]])/3,0)</f>
        <v>Q4</v>
      </c>
      <c r="D2401" s="3" t="str">
        <f>TEXT(SalesDataTable[[#This Row],[Order Date]],"MMM")</f>
        <v>Nov</v>
      </c>
      <c r="E2401" s="15">
        <f>MONTH(SalesDataTable[[#This Row],[Order Date]])</f>
        <v>11</v>
      </c>
      <c r="F2401" s="12">
        <f>YEAR(SalesDataTable[[#This Row],[Order Date]])</f>
        <v>2026</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05">
      <c r="A2402" s="2">
        <v>2470</v>
      </c>
      <c r="B2402" s="3">
        <v>46345</v>
      </c>
      <c r="C2402" s="12" t="str">
        <f>"Q"&amp; ROUNDUP(MONTH(SalesDataTable[[#This Row],[Order Date]])/3,0)</f>
        <v>Q4</v>
      </c>
      <c r="D2402" s="3" t="str">
        <f>TEXT(SalesDataTable[[#This Row],[Order Date]],"MMM")</f>
        <v>Nov</v>
      </c>
      <c r="E2402" s="15">
        <f>MONTH(SalesDataTable[[#This Row],[Order Date]])</f>
        <v>11</v>
      </c>
      <c r="F2402" s="12">
        <f>YEAR(SalesDataTable[[#This Row],[Order Date]])</f>
        <v>2026</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05">
      <c r="A2403" s="2">
        <v>3452</v>
      </c>
      <c r="B2403" s="3">
        <v>46345</v>
      </c>
      <c r="C2403" s="12" t="str">
        <f>"Q"&amp; ROUNDUP(MONTH(SalesDataTable[[#This Row],[Order Date]])/3,0)</f>
        <v>Q4</v>
      </c>
      <c r="D2403" s="3" t="str">
        <f>TEXT(SalesDataTable[[#This Row],[Order Date]],"MMM")</f>
        <v>Nov</v>
      </c>
      <c r="E2403" s="15">
        <f>MONTH(SalesDataTable[[#This Row],[Order Date]])</f>
        <v>11</v>
      </c>
      <c r="F2403" s="12">
        <f>YEAR(SalesDataTable[[#This Row],[Order Date]])</f>
        <v>2026</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05">
      <c r="A2404" s="2">
        <v>4207</v>
      </c>
      <c r="B2404" s="3">
        <v>46345</v>
      </c>
      <c r="C2404" s="12" t="str">
        <f>"Q"&amp; ROUNDUP(MONTH(SalesDataTable[[#This Row],[Order Date]])/3,0)</f>
        <v>Q4</v>
      </c>
      <c r="D2404" s="3" t="str">
        <f>TEXT(SalesDataTable[[#This Row],[Order Date]],"MMM")</f>
        <v>Nov</v>
      </c>
      <c r="E2404" s="15">
        <f>MONTH(SalesDataTable[[#This Row],[Order Date]])</f>
        <v>11</v>
      </c>
      <c r="F2404" s="12">
        <f>YEAR(SalesDataTable[[#This Row],[Order Date]])</f>
        <v>2026</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05">
      <c r="A2405" s="2">
        <v>695</v>
      </c>
      <c r="B2405" s="3">
        <v>46346</v>
      </c>
      <c r="C2405" s="12" t="str">
        <f>"Q"&amp; ROUNDUP(MONTH(SalesDataTable[[#This Row],[Order Date]])/3,0)</f>
        <v>Q4</v>
      </c>
      <c r="D2405" s="3" t="str">
        <f>TEXT(SalesDataTable[[#This Row],[Order Date]],"MMM")</f>
        <v>Nov</v>
      </c>
      <c r="E2405" s="15">
        <f>MONTH(SalesDataTable[[#This Row],[Order Date]])</f>
        <v>11</v>
      </c>
      <c r="F2405" s="12">
        <f>YEAR(SalesDataTable[[#This Row],[Order Date]])</f>
        <v>2026</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05">
      <c r="A2406" s="2">
        <v>1127</v>
      </c>
      <c r="B2406" s="3">
        <v>46346</v>
      </c>
      <c r="C2406" s="12" t="str">
        <f>"Q"&amp; ROUNDUP(MONTH(SalesDataTable[[#This Row],[Order Date]])/3,0)</f>
        <v>Q4</v>
      </c>
      <c r="D2406" s="3" t="str">
        <f>TEXT(SalesDataTable[[#This Row],[Order Date]],"MMM")</f>
        <v>Nov</v>
      </c>
      <c r="E2406" s="15">
        <f>MONTH(SalesDataTable[[#This Row],[Order Date]])</f>
        <v>11</v>
      </c>
      <c r="F2406" s="12">
        <f>YEAR(SalesDataTable[[#This Row],[Order Date]])</f>
        <v>2026</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05">
      <c r="A2407" s="2">
        <v>1174</v>
      </c>
      <c r="B2407" s="3">
        <v>46346</v>
      </c>
      <c r="C2407" s="12" t="str">
        <f>"Q"&amp; ROUNDUP(MONTH(SalesDataTable[[#This Row],[Order Date]])/3,0)</f>
        <v>Q4</v>
      </c>
      <c r="D2407" s="3" t="str">
        <f>TEXT(SalesDataTable[[#This Row],[Order Date]],"MMM")</f>
        <v>Nov</v>
      </c>
      <c r="E2407" s="15">
        <f>MONTH(SalesDataTable[[#This Row],[Order Date]])</f>
        <v>11</v>
      </c>
      <c r="F2407" s="12">
        <f>YEAR(SalesDataTable[[#This Row],[Order Date]])</f>
        <v>2026</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05">
      <c r="A2408" s="2">
        <v>3968</v>
      </c>
      <c r="B2408" s="3">
        <v>46346</v>
      </c>
      <c r="C2408" s="12" t="str">
        <f>"Q"&amp; ROUNDUP(MONTH(SalesDataTable[[#This Row],[Order Date]])/3,0)</f>
        <v>Q4</v>
      </c>
      <c r="D2408" s="3" t="str">
        <f>TEXT(SalesDataTable[[#This Row],[Order Date]],"MMM")</f>
        <v>Nov</v>
      </c>
      <c r="E2408" s="15">
        <f>MONTH(SalesDataTable[[#This Row],[Order Date]])</f>
        <v>11</v>
      </c>
      <c r="F2408" s="12">
        <f>YEAR(SalesDataTable[[#This Row],[Order Date]])</f>
        <v>2026</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05">
      <c r="A2409" s="2">
        <v>4049</v>
      </c>
      <c r="B2409" s="3">
        <v>46346</v>
      </c>
      <c r="C2409" s="12" t="str">
        <f>"Q"&amp; ROUNDUP(MONTH(SalesDataTable[[#This Row],[Order Date]])/3,0)</f>
        <v>Q4</v>
      </c>
      <c r="D2409" s="3" t="str">
        <f>TEXT(SalesDataTable[[#This Row],[Order Date]],"MMM")</f>
        <v>Nov</v>
      </c>
      <c r="E2409" s="15">
        <f>MONTH(SalesDataTable[[#This Row],[Order Date]])</f>
        <v>11</v>
      </c>
      <c r="F2409" s="12">
        <f>YEAR(SalesDataTable[[#This Row],[Order Date]])</f>
        <v>2026</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05">
      <c r="A2410" s="2">
        <v>3</v>
      </c>
      <c r="B2410" s="3">
        <v>46347</v>
      </c>
      <c r="C2410" s="12" t="str">
        <f>"Q"&amp; ROUNDUP(MONTH(SalesDataTable[[#This Row],[Order Date]])/3,0)</f>
        <v>Q4</v>
      </c>
      <c r="D2410" s="3" t="str">
        <f>TEXT(SalesDataTable[[#This Row],[Order Date]],"MMM")</f>
        <v>Nov</v>
      </c>
      <c r="E2410" s="15">
        <f>MONTH(SalesDataTable[[#This Row],[Order Date]])</f>
        <v>11</v>
      </c>
      <c r="F2410" s="12">
        <f>YEAR(SalesDataTable[[#This Row],[Order Date]])</f>
        <v>2026</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05">
      <c r="A2411" s="2">
        <v>1603</v>
      </c>
      <c r="B2411" s="3">
        <v>46347</v>
      </c>
      <c r="C2411" s="12" t="str">
        <f>"Q"&amp; ROUNDUP(MONTH(SalesDataTable[[#This Row],[Order Date]])/3,0)</f>
        <v>Q4</v>
      </c>
      <c r="D2411" s="3" t="str">
        <f>TEXT(SalesDataTable[[#This Row],[Order Date]],"MMM")</f>
        <v>Nov</v>
      </c>
      <c r="E2411" s="15">
        <f>MONTH(SalesDataTable[[#This Row],[Order Date]])</f>
        <v>11</v>
      </c>
      <c r="F2411" s="12">
        <f>YEAR(SalesDataTable[[#This Row],[Order Date]])</f>
        <v>2026</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05">
      <c r="A2412" s="2">
        <v>2073</v>
      </c>
      <c r="B2412" s="3">
        <v>46347</v>
      </c>
      <c r="C2412" s="12" t="str">
        <f>"Q"&amp; ROUNDUP(MONTH(SalesDataTable[[#This Row],[Order Date]])/3,0)</f>
        <v>Q4</v>
      </c>
      <c r="D2412" s="3" t="str">
        <f>TEXT(SalesDataTable[[#This Row],[Order Date]],"MMM")</f>
        <v>Nov</v>
      </c>
      <c r="E2412" s="15">
        <f>MONTH(SalesDataTable[[#This Row],[Order Date]])</f>
        <v>11</v>
      </c>
      <c r="F2412" s="12">
        <f>YEAR(SalesDataTable[[#This Row],[Order Date]])</f>
        <v>2026</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05">
      <c r="A2413" s="2">
        <v>2487</v>
      </c>
      <c r="B2413" s="3">
        <v>46347</v>
      </c>
      <c r="C2413" s="12" t="str">
        <f>"Q"&amp; ROUNDUP(MONTH(SalesDataTable[[#This Row],[Order Date]])/3,0)</f>
        <v>Q4</v>
      </c>
      <c r="D2413" s="3" t="str">
        <f>TEXT(SalesDataTable[[#This Row],[Order Date]],"MMM")</f>
        <v>Nov</v>
      </c>
      <c r="E2413" s="15">
        <f>MONTH(SalesDataTable[[#This Row],[Order Date]])</f>
        <v>11</v>
      </c>
      <c r="F2413" s="12">
        <f>YEAR(SalesDataTable[[#This Row],[Order Date]])</f>
        <v>2026</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05">
      <c r="A2414" s="2">
        <v>3407</v>
      </c>
      <c r="B2414" s="3">
        <v>46347</v>
      </c>
      <c r="C2414" s="12" t="str">
        <f>"Q"&amp; ROUNDUP(MONTH(SalesDataTable[[#This Row],[Order Date]])/3,0)</f>
        <v>Q4</v>
      </c>
      <c r="D2414" s="3" t="str">
        <f>TEXT(SalesDataTable[[#This Row],[Order Date]],"MMM")</f>
        <v>Nov</v>
      </c>
      <c r="E2414" s="15">
        <f>MONTH(SalesDataTable[[#This Row],[Order Date]])</f>
        <v>11</v>
      </c>
      <c r="F2414" s="12">
        <f>YEAR(SalesDataTable[[#This Row],[Order Date]])</f>
        <v>2026</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05">
      <c r="A2415" s="2">
        <v>4052</v>
      </c>
      <c r="B2415" s="3">
        <v>46347</v>
      </c>
      <c r="C2415" s="12" t="str">
        <f>"Q"&amp; ROUNDUP(MONTH(SalesDataTable[[#This Row],[Order Date]])/3,0)</f>
        <v>Q4</v>
      </c>
      <c r="D2415" s="3" t="str">
        <f>TEXT(SalesDataTable[[#This Row],[Order Date]],"MMM")</f>
        <v>Nov</v>
      </c>
      <c r="E2415" s="15">
        <f>MONTH(SalesDataTable[[#This Row],[Order Date]])</f>
        <v>11</v>
      </c>
      <c r="F2415" s="12">
        <f>YEAR(SalesDataTable[[#This Row],[Order Date]])</f>
        <v>2026</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05">
      <c r="A2416" s="2">
        <v>119</v>
      </c>
      <c r="B2416" s="3">
        <v>46348</v>
      </c>
      <c r="C2416" s="12" t="str">
        <f>"Q"&amp; ROUNDUP(MONTH(SalesDataTable[[#This Row],[Order Date]])/3,0)</f>
        <v>Q4</v>
      </c>
      <c r="D2416" s="3" t="str">
        <f>TEXT(SalesDataTable[[#This Row],[Order Date]],"MMM")</f>
        <v>Nov</v>
      </c>
      <c r="E2416" s="15">
        <f>MONTH(SalesDataTable[[#This Row],[Order Date]])</f>
        <v>11</v>
      </c>
      <c r="F2416" s="12">
        <f>YEAR(SalesDataTable[[#This Row],[Order Date]])</f>
        <v>2026</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05">
      <c r="A2417" s="2">
        <v>298</v>
      </c>
      <c r="B2417" s="3">
        <v>46348</v>
      </c>
      <c r="C2417" s="12" t="str">
        <f>"Q"&amp; ROUNDUP(MONTH(SalesDataTable[[#This Row],[Order Date]])/3,0)</f>
        <v>Q4</v>
      </c>
      <c r="D2417" s="3" t="str">
        <f>TEXT(SalesDataTable[[#This Row],[Order Date]],"MMM")</f>
        <v>Nov</v>
      </c>
      <c r="E2417" s="15">
        <f>MONTH(SalesDataTable[[#This Row],[Order Date]])</f>
        <v>11</v>
      </c>
      <c r="F2417" s="12">
        <f>YEAR(SalesDataTable[[#This Row],[Order Date]])</f>
        <v>2026</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05">
      <c r="A2418" s="2">
        <v>419</v>
      </c>
      <c r="B2418" s="3">
        <v>46348</v>
      </c>
      <c r="C2418" s="12" t="str">
        <f>"Q"&amp; ROUNDUP(MONTH(SalesDataTable[[#This Row],[Order Date]])/3,0)</f>
        <v>Q4</v>
      </c>
      <c r="D2418" s="3" t="str">
        <f>TEXT(SalesDataTable[[#This Row],[Order Date]],"MMM")</f>
        <v>Nov</v>
      </c>
      <c r="E2418" s="15">
        <f>MONTH(SalesDataTable[[#This Row],[Order Date]])</f>
        <v>11</v>
      </c>
      <c r="F2418" s="12">
        <f>YEAR(SalesDataTable[[#This Row],[Order Date]])</f>
        <v>2026</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05">
      <c r="A2419" s="2">
        <v>1181</v>
      </c>
      <c r="B2419" s="3">
        <v>46348</v>
      </c>
      <c r="C2419" s="12" t="str">
        <f>"Q"&amp; ROUNDUP(MONTH(SalesDataTable[[#This Row],[Order Date]])/3,0)</f>
        <v>Q4</v>
      </c>
      <c r="D2419" s="3" t="str">
        <f>TEXT(SalesDataTable[[#This Row],[Order Date]],"MMM")</f>
        <v>Nov</v>
      </c>
      <c r="E2419" s="15">
        <f>MONTH(SalesDataTable[[#This Row],[Order Date]])</f>
        <v>11</v>
      </c>
      <c r="F2419" s="12">
        <f>YEAR(SalesDataTable[[#This Row],[Order Date]])</f>
        <v>2026</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05">
      <c r="A2420" s="2">
        <v>1924</v>
      </c>
      <c r="B2420" s="3">
        <v>46348</v>
      </c>
      <c r="C2420" s="12" t="str">
        <f>"Q"&amp; ROUNDUP(MONTH(SalesDataTable[[#This Row],[Order Date]])/3,0)</f>
        <v>Q4</v>
      </c>
      <c r="D2420" s="3" t="str">
        <f>TEXT(SalesDataTable[[#This Row],[Order Date]],"MMM")</f>
        <v>Nov</v>
      </c>
      <c r="E2420" s="15">
        <f>MONTH(SalesDataTable[[#This Row],[Order Date]])</f>
        <v>11</v>
      </c>
      <c r="F2420" s="12">
        <f>YEAR(SalesDataTable[[#This Row],[Order Date]])</f>
        <v>2026</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05">
      <c r="A2421" s="2">
        <v>3829</v>
      </c>
      <c r="B2421" s="3">
        <v>46348</v>
      </c>
      <c r="C2421" s="12" t="str">
        <f>"Q"&amp; ROUNDUP(MONTH(SalesDataTable[[#This Row],[Order Date]])/3,0)</f>
        <v>Q4</v>
      </c>
      <c r="D2421" s="3" t="str">
        <f>TEXT(SalesDataTable[[#This Row],[Order Date]],"MMM")</f>
        <v>Nov</v>
      </c>
      <c r="E2421" s="15">
        <f>MONTH(SalesDataTable[[#This Row],[Order Date]])</f>
        <v>11</v>
      </c>
      <c r="F2421" s="12">
        <f>YEAR(SalesDataTable[[#This Row],[Order Date]])</f>
        <v>2026</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05">
      <c r="A2422" s="2">
        <v>5065</v>
      </c>
      <c r="B2422" s="3">
        <v>46348</v>
      </c>
      <c r="C2422" s="12" t="str">
        <f>"Q"&amp; ROUNDUP(MONTH(SalesDataTable[[#This Row],[Order Date]])/3,0)</f>
        <v>Q4</v>
      </c>
      <c r="D2422" s="3" t="str">
        <f>TEXT(SalesDataTable[[#This Row],[Order Date]],"MMM")</f>
        <v>Nov</v>
      </c>
      <c r="E2422" s="15">
        <f>MONTH(SalesDataTable[[#This Row],[Order Date]])</f>
        <v>11</v>
      </c>
      <c r="F2422" s="12">
        <f>YEAR(SalesDataTable[[#This Row],[Order Date]])</f>
        <v>2026</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05">
      <c r="A2423" s="2">
        <v>5146</v>
      </c>
      <c r="B2423" s="3">
        <v>46348</v>
      </c>
      <c r="C2423" s="12" t="str">
        <f>"Q"&amp; ROUNDUP(MONTH(SalesDataTable[[#This Row],[Order Date]])/3,0)</f>
        <v>Q4</v>
      </c>
      <c r="D2423" s="3" t="str">
        <f>TEXT(SalesDataTable[[#This Row],[Order Date]],"MMM")</f>
        <v>Nov</v>
      </c>
      <c r="E2423" s="15">
        <f>MONTH(SalesDataTable[[#This Row],[Order Date]])</f>
        <v>11</v>
      </c>
      <c r="F2423" s="12">
        <f>YEAR(SalesDataTable[[#This Row],[Order Date]])</f>
        <v>2026</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05">
      <c r="A2424" s="2">
        <v>320</v>
      </c>
      <c r="B2424" s="3">
        <v>46349</v>
      </c>
      <c r="C2424" s="12" t="str">
        <f>"Q"&amp; ROUNDUP(MONTH(SalesDataTable[[#This Row],[Order Date]])/3,0)</f>
        <v>Q4</v>
      </c>
      <c r="D2424" s="3" t="str">
        <f>TEXT(SalesDataTable[[#This Row],[Order Date]],"MMM")</f>
        <v>Nov</v>
      </c>
      <c r="E2424" s="15">
        <f>MONTH(SalesDataTable[[#This Row],[Order Date]])</f>
        <v>11</v>
      </c>
      <c r="F2424" s="12">
        <f>YEAR(SalesDataTable[[#This Row],[Order Date]])</f>
        <v>2026</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05">
      <c r="A2425" s="2">
        <v>1250</v>
      </c>
      <c r="B2425" s="3">
        <v>46349</v>
      </c>
      <c r="C2425" s="12" t="str">
        <f>"Q"&amp; ROUNDUP(MONTH(SalesDataTable[[#This Row],[Order Date]])/3,0)</f>
        <v>Q4</v>
      </c>
      <c r="D2425" s="3" t="str">
        <f>TEXT(SalesDataTable[[#This Row],[Order Date]],"MMM")</f>
        <v>Nov</v>
      </c>
      <c r="E2425" s="15">
        <f>MONTH(SalesDataTable[[#This Row],[Order Date]])</f>
        <v>11</v>
      </c>
      <c r="F2425" s="12">
        <f>YEAR(SalesDataTable[[#This Row],[Order Date]])</f>
        <v>2026</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05">
      <c r="A2426" s="2">
        <v>2584</v>
      </c>
      <c r="B2426" s="3">
        <v>46349</v>
      </c>
      <c r="C2426" s="12" t="str">
        <f>"Q"&amp; ROUNDUP(MONTH(SalesDataTable[[#This Row],[Order Date]])/3,0)</f>
        <v>Q4</v>
      </c>
      <c r="D2426" s="3" t="str">
        <f>TEXT(SalesDataTable[[#This Row],[Order Date]],"MMM")</f>
        <v>Nov</v>
      </c>
      <c r="E2426" s="15">
        <f>MONTH(SalesDataTable[[#This Row],[Order Date]])</f>
        <v>11</v>
      </c>
      <c r="F2426" s="12">
        <f>YEAR(SalesDataTable[[#This Row],[Order Date]])</f>
        <v>2026</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05">
      <c r="A2427" s="2">
        <v>2717</v>
      </c>
      <c r="B2427" s="3">
        <v>46349</v>
      </c>
      <c r="C2427" s="12" t="str">
        <f>"Q"&amp; ROUNDUP(MONTH(SalesDataTable[[#This Row],[Order Date]])/3,0)</f>
        <v>Q4</v>
      </c>
      <c r="D2427" s="3" t="str">
        <f>TEXT(SalesDataTable[[#This Row],[Order Date]],"MMM")</f>
        <v>Nov</v>
      </c>
      <c r="E2427" s="15">
        <f>MONTH(SalesDataTable[[#This Row],[Order Date]])</f>
        <v>11</v>
      </c>
      <c r="F2427" s="12">
        <f>YEAR(SalesDataTable[[#This Row],[Order Date]])</f>
        <v>2026</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05">
      <c r="A2428" s="2">
        <v>2737</v>
      </c>
      <c r="B2428" s="3">
        <v>46349</v>
      </c>
      <c r="C2428" s="12" t="str">
        <f>"Q"&amp; ROUNDUP(MONTH(SalesDataTable[[#This Row],[Order Date]])/3,0)</f>
        <v>Q4</v>
      </c>
      <c r="D2428" s="3" t="str">
        <f>TEXT(SalesDataTable[[#This Row],[Order Date]],"MMM")</f>
        <v>Nov</v>
      </c>
      <c r="E2428" s="15">
        <f>MONTH(SalesDataTable[[#This Row],[Order Date]])</f>
        <v>11</v>
      </c>
      <c r="F2428" s="12">
        <f>YEAR(SalesDataTable[[#This Row],[Order Date]])</f>
        <v>2026</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05">
      <c r="A2429" s="2">
        <v>3021</v>
      </c>
      <c r="B2429" s="3">
        <v>46349</v>
      </c>
      <c r="C2429" s="12" t="str">
        <f>"Q"&amp; ROUNDUP(MONTH(SalesDataTable[[#This Row],[Order Date]])/3,0)</f>
        <v>Q4</v>
      </c>
      <c r="D2429" s="3" t="str">
        <f>TEXT(SalesDataTable[[#This Row],[Order Date]],"MMM")</f>
        <v>Nov</v>
      </c>
      <c r="E2429" s="15">
        <f>MONTH(SalesDataTable[[#This Row],[Order Date]])</f>
        <v>11</v>
      </c>
      <c r="F2429" s="12">
        <f>YEAR(SalesDataTable[[#This Row],[Order Date]])</f>
        <v>2026</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05">
      <c r="A2430" s="2">
        <v>5199</v>
      </c>
      <c r="B2430" s="3">
        <v>46349</v>
      </c>
      <c r="C2430" s="12" t="str">
        <f>"Q"&amp; ROUNDUP(MONTH(SalesDataTable[[#This Row],[Order Date]])/3,0)</f>
        <v>Q4</v>
      </c>
      <c r="D2430" s="3" t="str">
        <f>TEXT(SalesDataTable[[#This Row],[Order Date]],"MMM")</f>
        <v>Nov</v>
      </c>
      <c r="E2430" s="15">
        <f>MONTH(SalesDataTable[[#This Row],[Order Date]])</f>
        <v>11</v>
      </c>
      <c r="F2430" s="12">
        <f>YEAR(SalesDataTable[[#This Row],[Order Date]])</f>
        <v>2026</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05">
      <c r="A2431" s="2">
        <v>1202</v>
      </c>
      <c r="B2431" s="3">
        <v>46350</v>
      </c>
      <c r="C2431" s="12" t="str">
        <f>"Q"&amp; ROUNDUP(MONTH(SalesDataTable[[#This Row],[Order Date]])/3,0)</f>
        <v>Q4</v>
      </c>
      <c r="D2431" s="3" t="str">
        <f>TEXT(SalesDataTable[[#This Row],[Order Date]],"MMM")</f>
        <v>Nov</v>
      </c>
      <c r="E2431" s="15">
        <f>MONTH(SalesDataTable[[#This Row],[Order Date]])</f>
        <v>11</v>
      </c>
      <c r="F2431" s="12">
        <f>YEAR(SalesDataTable[[#This Row],[Order Date]])</f>
        <v>2026</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05">
      <c r="A2432" s="2">
        <v>1365</v>
      </c>
      <c r="B2432" s="3">
        <v>46350</v>
      </c>
      <c r="C2432" s="12" t="str">
        <f>"Q"&amp; ROUNDUP(MONTH(SalesDataTable[[#This Row],[Order Date]])/3,0)</f>
        <v>Q4</v>
      </c>
      <c r="D2432" s="3" t="str">
        <f>TEXT(SalesDataTable[[#This Row],[Order Date]],"MMM")</f>
        <v>Nov</v>
      </c>
      <c r="E2432" s="15">
        <f>MONTH(SalesDataTable[[#This Row],[Order Date]])</f>
        <v>11</v>
      </c>
      <c r="F2432" s="12">
        <f>YEAR(SalesDataTable[[#This Row],[Order Date]])</f>
        <v>2026</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05">
      <c r="A2433" s="2">
        <v>2575</v>
      </c>
      <c r="B2433" s="3">
        <v>46350</v>
      </c>
      <c r="C2433" s="12" t="str">
        <f>"Q"&amp; ROUNDUP(MONTH(SalesDataTable[[#This Row],[Order Date]])/3,0)</f>
        <v>Q4</v>
      </c>
      <c r="D2433" s="3" t="str">
        <f>TEXT(SalesDataTable[[#This Row],[Order Date]],"MMM")</f>
        <v>Nov</v>
      </c>
      <c r="E2433" s="15">
        <f>MONTH(SalesDataTable[[#This Row],[Order Date]])</f>
        <v>11</v>
      </c>
      <c r="F2433" s="12">
        <f>YEAR(SalesDataTable[[#This Row],[Order Date]])</f>
        <v>2026</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05">
      <c r="A2434" s="2">
        <v>2673</v>
      </c>
      <c r="B2434" s="3">
        <v>46350</v>
      </c>
      <c r="C2434" s="12" t="str">
        <f>"Q"&amp; ROUNDUP(MONTH(SalesDataTable[[#This Row],[Order Date]])/3,0)</f>
        <v>Q4</v>
      </c>
      <c r="D2434" s="3" t="str">
        <f>TEXT(SalesDataTable[[#This Row],[Order Date]],"MMM")</f>
        <v>Nov</v>
      </c>
      <c r="E2434" s="15">
        <f>MONTH(SalesDataTable[[#This Row],[Order Date]])</f>
        <v>11</v>
      </c>
      <c r="F2434" s="12">
        <f>YEAR(SalesDataTable[[#This Row],[Order Date]])</f>
        <v>2026</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05">
      <c r="A2435" s="2">
        <v>4145</v>
      </c>
      <c r="B2435" s="3">
        <v>46350</v>
      </c>
      <c r="C2435" s="12" t="str">
        <f>"Q"&amp; ROUNDUP(MONTH(SalesDataTable[[#This Row],[Order Date]])/3,0)</f>
        <v>Q4</v>
      </c>
      <c r="D2435" s="3" t="str">
        <f>TEXT(SalesDataTable[[#This Row],[Order Date]],"MMM")</f>
        <v>Nov</v>
      </c>
      <c r="E2435" s="15">
        <f>MONTH(SalesDataTable[[#This Row],[Order Date]])</f>
        <v>11</v>
      </c>
      <c r="F2435" s="12">
        <f>YEAR(SalesDataTable[[#This Row],[Order Date]])</f>
        <v>2026</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05">
      <c r="A2436" s="2">
        <v>4610</v>
      </c>
      <c r="B2436" s="3">
        <v>46350</v>
      </c>
      <c r="C2436" s="12" t="str">
        <f>"Q"&amp; ROUNDUP(MONTH(SalesDataTable[[#This Row],[Order Date]])/3,0)</f>
        <v>Q4</v>
      </c>
      <c r="D2436" s="3" t="str">
        <f>TEXT(SalesDataTable[[#This Row],[Order Date]],"MMM")</f>
        <v>Nov</v>
      </c>
      <c r="E2436" s="15">
        <f>MONTH(SalesDataTable[[#This Row],[Order Date]])</f>
        <v>11</v>
      </c>
      <c r="F2436" s="12">
        <f>YEAR(SalesDataTable[[#This Row],[Order Date]])</f>
        <v>2026</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05">
      <c r="A2437" s="2">
        <v>4721</v>
      </c>
      <c r="B2437" s="3">
        <v>46350</v>
      </c>
      <c r="C2437" s="12" t="str">
        <f>"Q"&amp; ROUNDUP(MONTH(SalesDataTable[[#This Row],[Order Date]])/3,0)</f>
        <v>Q4</v>
      </c>
      <c r="D2437" s="3" t="str">
        <f>TEXT(SalesDataTable[[#This Row],[Order Date]],"MMM")</f>
        <v>Nov</v>
      </c>
      <c r="E2437" s="15">
        <f>MONTH(SalesDataTable[[#This Row],[Order Date]])</f>
        <v>11</v>
      </c>
      <c r="F2437" s="12">
        <f>YEAR(SalesDataTable[[#This Row],[Order Date]])</f>
        <v>2026</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05">
      <c r="A2438" s="2">
        <v>324</v>
      </c>
      <c r="B2438" s="3">
        <v>46351</v>
      </c>
      <c r="C2438" s="12" t="str">
        <f>"Q"&amp; ROUNDUP(MONTH(SalesDataTable[[#This Row],[Order Date]])/3,0)</f>
        <v>Q4</v>
      </c>
      <c r="D2438" s="3" t="str">
        <f>TEXT(SalesDataTable[[#This Row],[Order Date]],"MMM")</f>
        <v>Nov</v>
      </c>
      <c r="E2438" s="15">
        <f>MONTH(SalesDataTable[[#This Row],[Order Date]])</f>
        <v>11</v>
      </c>
      <c r="F2438" s="12">
        <f>YEAR(SalesDataTable[[#This Row],[Order Date]])</f>
        <v>2026</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05">
      <c r="A2439" s="2">
        <v>559</v>
      </c>
      <c r="B2439" s="3">
        <v>46351</v>
      </c>
      <c r="C2439" s="12" t="str">
        <f>"Q"&amp; ROUNDUP(MONTH(SalesDataTable[[#This Row],[Order Date]])/3,0)</f>
        <v>Q4</v>
      </c>
      <c r="D2439" s="3" t="str">
        <f>TEXT(SalesDataTable[[#This Row],[Order Date]],"MMM")</f>
        <v>Nov</v>
      </c>
      <c r="E2439" s="15">
        <f>MONTH(SalesDataTable[[#This Row],[Order Date]])</f>
        <v>11</v>
      </c>
      <c r="F2439" s="12">
        <f>YEAR(SalesDataTable[[#This Row],[Order Date]])</f>
        <v>2026</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05">
      <c r="A2440" s="2">
        <v>1108</v>
      </c>
      <c r="B2440" s="3">
        <v>46351</v>
      </c>
      <c r="C2440" s="12" t="str">
        <f>"Q"&amp; ROUNDUP(MONTH(SalesDataTable[[#This Row],[Order Date]])/3,0)</f>
        <v>Q4</v>
      </c>
      <c r="D2440" s="3" t="str">
        <f>TEXT(SalesDataTable[[#This Row],[Order Date]],"MMM")</f>
        <v>Nov</v>
      </c>
      <c r="E2440" s="15">
        <f>MONTH(SalesDataTable[[#This Row],[Order Date]])</f>
        <v>11</v>
      </c>
      <c r="F2440" s="12">
        <f>YEAR(SalesDataTable[[#This Row],[Order Date]])</f>
        <v>2026</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05">
      <c r="A2441" s="2">
        <v>1344</v>
      </c>
      <c r="B2441" s="3">
        <v>46351</v>
      </c>
      <c r="C2441" s="12" t="str">
        <f>"Q"&amp; ROUNDUP(MONTH(SalesDataTable[[#This Row],[Order Date]])/3,0)</f>
        <v>Q4</v>
      </c>
      <c r="D2441" s="3" t="str">
        <f>TEXT(SalesDataTable[[#This Row],[Order Date]],"MMM")</f>
        <v>Nov</v>
      </c>
      <c r="E2441" s="15">
        <f>MONTH(SalesDataTable[[#This Row],[Order Date]])</f>
        <v>11</v>
      </c>
      <c r="F2441" s="12">
        <f>YEAR(SalesDataTable[[#This Row],[Order Date]])</f>
        <v>2026</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05">
      <c r="A2442" s="2">
        <v>1922</v>
      </c>
      <c r="B2442" s="3">
        <v>46351</v>
      </c>
      <c r="C2442" s="12" t="str">
        <f>"Q"&amp; ROUNDUP(MONTH(SalesDataTable[[#This Row],[Order Date]])/3,0)</f>
        <v>Q4</v>
      </c>
      <c r="D2442" s="3" t="str">
        <f>TEXT(SalesDataTable[[#This Row],[Order Date]],"MMM")</f>
        <v>Nov</v>
      </c>
      <c r="E2442" s="15">
        <f>MONTH(SalesDataTable[[#This Row],[Order Date]])</f>
        <v>11</v>
      </c>
      <c r="F2442" s="12">
        <f>YEAR(SalesDataTable[[#This Row],[Order Date]])</f>
        <v>2026</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05">
      <c r="A2443" s="2">
        <v>2343</v>
      </c>
      <c r="B2443" s="3">
        <v>46351</v>
      </c>
      <c r="C2443" s="12" t="str">
        <f>"Q"&amp; ROUNDUP(MONTH(SalesDataTable[[#This Row],[Order Date]])/3,0)</f>
        <v>Q4</v>
      </c>
      <c r="D2443" s="3" t="str">
        <f>TEXT(SalesDataTable[[#This Row],[Order Date]],"MMM")</f>
        <v>Nov</v>
      </c>
      <c r="E2443" s="15">
        <f>MONTH(SalesDataTable[[#This Row],[Order Date]])</f>
        <v>11</v>
      </c>
      <c r="F2443" s="12">
        <f>YEAR(SalesDataTable[[#This Row],[Order Date]])</f>
        <v>2026</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05">
      <c r="A2444" s="2">
        <v>2466</v>
      </c>
      <c r="B2444" s="3">
        <v>46351</v>
      </c>
      <c r="C2444" s="12" t="str">
        <f>"Q"&amp; ROUNDUP(MONTH(SalesDataTable[[#This Row],[Order Date]])/3,0)</f>
        <v>Q4</v>
      </c>
      <c r="D2444" s="3" t="str">
        <f>TEXT(SalesDataTable[[#This Row],[Order Date]],"MMM")</f>
        <v>Nov</v>
      </c>
      <c r="E2444" s="15">
        <f>MONTH(SalesDataTable[[#This Row],[Order Date]])</f>
        <v>11</v>
      </c>
      <c r="F2444" s="12">
        <f>YEAR(SalesDataTable[[#This Row],[Order Date]])</f>
        <v>2026</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05">
      <c r="A2445" s="2">
        <v>2647</v>
      </c>
      <c r="B2445" s="3">
        <v>46351</v>
      </c>
      <c r="C2445" s="12" t="str">
        <f>"Q"&amp; ROUNDUP(MONTH(SalesDataTable[[#This Row],[Order Date]])/3,0)</f>
        <v>Q4</v>
      </c>
      <c r="D2445" s="3" t="str">
        <f>TEXT(SalesDataTable[[#This Row],[Order Date]],"MMM")</f>
        <v>Nov</v>
      </c>
      <c r="E2445" s="15">
        <f>MONTH(SalesDataTable[[#This Row],[Order Date]])</f>
        <v>11</v>
      </c>
      <c r="F2445" s="12">
        <f>YEAR(SalesDataTable[[#This Row],[Order Date]])</f>
        <v>2026</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05">
      <c r="A2446" s="2">
        <v>2958</v>
      </c>
      <c r="B2446" s="3">
        <v>46351</v>
      </c>
      <c r="C2446" s="12" t="str">
        <f>"Q"&amp; ROUNDUP(MONTH(SalesDataTable[[#This Row],[Order Date]])/3,0)</f>
        <v>Q4</v>
      </c>
      <c r="D2446" s="3" t="str">
        <f>TEXT(SalesDataTable[[#This Row],[Order Date]],"MMM")</f>
        <v>Nov</v>
      </c>
      <c r="E2446" s="15">
        <f>MONTH(SalesDataTable[[#This Row],[Order Date]])</f>
        <v>11</v>
      </c>
      <c r="F2446" s="12">
        <f>YEAR(SalesDataTable[[#This Row],[Order Date]])</f>
        <v>2026</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05">
      <c r="A2447" s="2">
        <v>3527</v>
      </c>
      <c r="B2447" s="3">
        <v>46351</v>
      </c>
      <c r="C2447" s="12" t="str">
        <f>"Q"&amp; ROUNDUP(MONTH(SalesDataTable[[#This Row],[Order Date]])/3,0)</f>
        <v>Q4</v>
      </c>
      <c r="D2447" s="3" t="str">
        <f>TEXT(SalesDataTable[[#This Row],[Order Date]],"MMM")</f>
        <v>Nov</v>
      </c>
      <c r="E2447" s="15">
        <f>MONTH(SalesDataTable[[#This Row],[Order Date]])</f>
        <v>11</v>
      </c>
      <c r="F2447" s="12">
        <f>YEAR(SalesDataTable[[#This Row],[Order Date]])</f>
        <v>2026</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05">
      <c r="A2448" s="2">
        <v>3729</v>
      </c>
      <c r="B2448" s="3">
        <v>46351</v>
      </c>
      <c r="C2448" s="12" t="str">
        <f>"Q"&amp; ROUNDUP(MONTH(SalesDataTable[[#This Row],[Order Date]])/3,0)</f>
        <v>Q4</v>
      </c>
      <c r="D2448" s="3" t="str">
        <f>TEXT(SalesDataTable[[#This Row],[Order Date]],"MMM")</f>
        <v>Nov</v>
      </c>
      <c r="E2448" s="15">
        <f>MONTH(SalesDataTable[[#This Row],[Order Date]])</f>
        <v>11</v>
      </c>
      <c r="F2448" s="12">
        <f>YEAR(SalesDataTable[[#This Row],[Order Date]])</f>
        <v>2026</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05">
      <c r="A2449" s="2">
        <v>4961</v>
      </c>
      <c r="B2449" s="3">
        <v>46351</v>
      </c>
      <c r="C2449" s="12" t="str">
        <f>"Q"&amp; ROUNDUP(MONTH(SalesDataTable[[#This Row],[Order Date]])/3,0)</f>
        <v>Q4</v>
      </c>
      <c r="D2449" s="3" t="str">
        <f>TEXT(SalesDataTable[[#This Row],[Order Date]],"MMM")</f>
        <v>Nov</v>
      </c>
      <c r="E2449" s="15">
        <f>MONTH(SalesDataTable[[#This Row],[Order Date]])</f>
        <v>11</v>
      </c>
      <c r="F2449" s="12">
        <f>YEAR(SalesDataTable[[#This Row],[Order Date]])</f>
        <v>2026</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05">
      <c r="A2450" s="2">
        <v>5034</v>
      </c>
      <c r="B2450" s="3">
        <v>46351</v>
      </c>
      <c r="C2450" s="12" t="str">
        <f>"Q"&amp; ROUNDUP(MONTH(SalesDataTable[[#This Row],[Order Date]])/3,0)</f>
        <v>Q4</v>
      </c>
      <c r="D2450" s="3" t="str">
        <f>TEXT(SalesDataTable[[#This Row],[Order Date]],"MMM")</f>
        <v>Nov</v>
      </c>
      <c r="E2450" s="15">
        <f>MONTH(SalesDataTable[[#This Row],[Order Date]])</f>
        <v>11</v>
      </c>
      <c r="F2450" s="12">
        <f>YEAR(SalesDataTable[[#This Row],[Order Date]])</f>
        <v>2026</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05">
      <c r="A2451" s="2">
        <v>343</v>
      </c>
      <c r="B2451" s="3">
        <v>46352</v>
      </c>
      <c r="C2451" s="12" t="str">
        <f>"Q"&amp; ROUNDUP(MONTH(SalesDataTable[[#This Row],[Order Date]])/3,0)</f>
        <v>Q4</v>
      </c>
      <c r="D2451" s="3" t="str">
        <f>TEXT(SalesDataTable[[#This Row],[Order Date]],"MMM")</f>
        <v>Nov</v>
      </c>
      <c r="E2451" s="15">
        <f>MONTH(SalesDataTable[[#This Row],[Order Date]])</f>
        <v>11</v>
      </c>
      <c r="F2451" s="12">
        <f>YEAR(SalesDataTable[[#This Row],[Order Date]])</f>
        <v>2026</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05">
      <c r="A2452" s="2">
        <v>405</v>
      </c>
      <c r="B2452" s="3">
        <v>46352</v>
      </c>
      <c r="C2452" s="12" t="str">
        <f>"Q"&amp; ROUNDUP(MONTH(SalesDataTable[[#This Row],[Order Date]])/3,0)</f>
        <v>Q4</v>
      </c>
      <c r="D2452" s="3" t="str">
        <f>TEXT(SalesDataTable[[#This Row],[Order Date]],"MMM")</f>
        <v>Nov</v>
      </c>
      <c r="E2452" s="15">
        <f>MONTH(SalesDataTable[[#This Row],[Order Date]])</f>
        <v>11</v>
      </c>
      <c r="F2452" s="12">
        <f>YEAR(SalesDataTable[[#This Row],[Order Date]])</f>
        <v>2026</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05">
      <c r="A2453" s="2">
        <v>485</v>
      </c>
      <c r="B2453" s="3">
        <v>46352</v>
      </c>
      <c r="C2453" s="12" t="str">
        <f>"Q"&amp; ROUNDUP(MONTH(SalesDataTable[[#This Row],[Order Date]])/3,0)</f>
        <v>Q4</v>
      </c>
      <c r="D2453" s="3" t="str">
        <f>TEXT(SalesDataTable[[#This Row],[Order Date]],"MMM")</f>
        <v>Nov</v>
      </c>
      <c r="E2453" s="15">
        <f>MONTH(SalesDataTable[[#This Row],[Order Date]])</f>
        <v>11</v>
      </c>
      <c r="F2453" s="12">
        <f>YEAR(SalesDataTable[[#This Row],[Order Date]])</f>
        <v>2026</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05">
      <c r="A2454" s="2">
        <v>807</v>
      </c>
      <c r="B2454" s="3">
        <v>46352</v>
      </c>
      <c r="C2454" s="12" t="str">
        <f>"Q"&amp; ROUNDUP(MONTH(SalesDataTable[[#This Row],[Order Date]])/3,0)</f>
        <v>Q4</v>
      </c>
      <c r="D2454" s="3" t="str">
        <f>TEXT(SalesDataTable[[#This Row],[Order Date]],"MMM")</f>
        <v>Nov</v>
      </c>
      <c r="E2454" s="15">
        <f>MONTH(SalesDataTable[[#This Row],[Order Date]])</f>
        <v>11</v>
      </c>
      <c r="F2454" s="12">
        <f>YEAR(SalesDataTable[[#This Row],[Order Date]])</f>
        <v>2026</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05">
      <c r="A2455" s="2">
        <v>1666</v>
      </c>
      <c r="B2455" s="3">
        <v>46352</v>
      </c>
      <c r="C2455" s="12" t="str">
        <f>"Q"&amp; ROUNDUP(MONTH(SalesDataTable[[#This Row],[Order Date]])/3,0)</f>
        <v>Q4</v>
      </c>
      <c r="D2455" s="3" t="str">
        <f>TEXT(SalesDataTable[[#This Row],[Order Date]],"MMM")</f>
        <v>Nov</v>
      </c>
      <c r="E2455" s="15">
        <f>MONTH(SalesDataTable[[#This Row],[Order Date]])</f>
        <v>11</v>
      </c>
      <c r="F2455" s="12">
        <f>YEAR(SalesDataTable[[#This Row],[Order Date]])</f>
        <v>2026</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05">
      <c r="A2456" s="2">
        <v>3442</v>
      </c>
      <c r="B2456" s="3">
        <v>46352</v>
      </c>
      <c r="C2456" s="12" t="str">
        <f>"Q"&amp; ROUNDUP(MONTH(SalesDataTable[[#This Row],[Order Date]])/3,0)</f>
        <v>Q4</v>
      </c>
      <c r="D2456" s="3" t="str">
        <f>TEXT(SalesDataTable[[#This Row],[Order Date]],"MMM")</f>
        <v>Nov</v>
      </c>
      <c r="E2456" s="15">
        <f>MONTH(SalesDataTable[[#This Row],[Order Date]])</f>
        <v>11</v>
      </c>
      <c r="F2456" s="12">
        <f>YEAR(SalesDataTable[[#This Row],[Order Date]])</f>
        <v>2026</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05">
      <c r="A2457" s="2">
        <v>4177</v>
      </c>
      <c r="B2457" s="3">
        <v>46352</v>
      </c>
      <c r="C2457" s="12" t="str">
        <f>"Q"&amp; ROUNDUP(MONTH(SalesDataTable[[#This Row],[Order Date]])/3,0)</f>
        <v>Q4</v>
      </c>
      <c r="D2457" s="3" t="str">
        <f>TEXT(SalesDataTable[[#This Row],[Order Date]],"MMM")</f>
        <v>Nov</v>
      </c>
      <c r="E2457" s="15">
        <f>MONTH(SalesDataTable[[#This Row],[Order Date]])</f>
        <v>11</v>
      </c>
      <c r="F2457" s="12">
        <f>YEAR(SalesDataTable[[#This Row],[Order Date]])</f>
        <v>2026</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05">
      <c r="A2458" s="2">
        <v>4659</v>
      </c>
      <c r="B2458" s="3">
        <v>46352</v>
      </c>
      <c r="C2458" s="12" t="str">
        <f>"Q"&amp; ROUNDUP(MONTH(SalesDataTable[[#This Row],[Order Date]])/3,0)</f>
        <v>Q4</v>
      </c>
      <c r="D2458" s="3" t="str">
        <f>TEXT(SalesDataTable[[#This Row],[Order Date]],"MMM")</f>
        <v>Nov</v>
      </c>
      <c r="E2458" s="15">
        <f>MONTH(SalesDataTable[[#This Row],[Order Date]])</f>
        <v>11</v>
      </c>
      <c r="F2458" s="12">
        <f>YEAR(SalesDataTable[[#This Row],[Order Date]])</f>
        <v>2026</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05">
      <c r="A2459" s="2">
        <v>4667</v>
      </c>
      <c r="B2459" s="3">
        <v>46352</v>
      </c>
      <c r="C2459" s="12" t="str">
        <f>"Q"&amp; ROUNDUP(MONTH(SalesDataTable[[#This Row],[Order Date]])/3,0)</f>
        <v>Q4</v>
      </c>
      <c r="D2459" s="3" t="str">
        <f>TEXT(SalesDataTable[[#This Row],[Order Date]],"MMM")</f>
        <v>Nov</v>
      </c>
      <c r="E2459" s="15">
        <f>MONTH(SalesDataTable[[#This Row],[Order Date]])</f>
        <v>11</v>
      </c>
      <c r="F2459" s="12">
        <f>YEAR(SalesDataTable[[#This Row],[Order Date]])</f>
        <v>2026</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05">
      <c r="A2460" s="2">
        <v>197</v>
      </c>
      <c r="B2460" s="3">
        <v>46353</v>
      </c>
      <c r="C2460" s="12" t="str">
        <f>"Q"&amp; ROUNDUP(MONTH(SalesDataTable[[#This Row],[Order Date]])/3,0)</f>
        <v>Q4</v>
      </c>
      <c r="D2460" s="3" t="str">
        <f>TEXT(SalesDataTable[[#This Row],[Order Date]],"MMM")</f>
        <v>Nov</v>
      </c>
      <c r="E2460" s="15">
        <f>MONTH(SalesDataTable[[#This Row],[Order Date]])</f>
        <v>11</v>
      </c>
      <c r="F2460" s="12">
        <f>YEAR(SalesDataTable[[#This Row],[Order Date]])</f>
        <v>2026</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05">
      <c r="A2461" s="2">
        <v>361</v>
      </c>
      <c r="B2461" s="3">
        <v>46353</v>
      </c>
      <c r="C2461" s="12" t="str">
        <f>"Q"&amp; ROUNDUP(MONTH(SalesDataTable[[#This Row],[Order Date]])/3,0)</f>
        <v>Q4</v>
      </c>
      <c r="D2461" s="3" t="str">
        <f>TEXT(SalesDataTable[[#This Row],[Order Date]],"MMM")</f>
        <v>Nov</v>
      </c>
      <c r="E2461" s="15">
        <f>MONTH(SalesDataTable[[#This Row],[Order Date]])</f>
        <v>11</v>
      </c>
      <c r="F2461" s="12">
        <f>YEAR(SalesDataTable[[#This Row],[Order Date]])</f>
        <v>2026</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05">
      <c r="A2462" s="2">
        <v>841</v>
      </c>
      <c r="B2462" s="3">
        <v>46353</v>
      </c>
      <c r="C2462" s="12" t="str">
        <f>"Q"&amp; ROUNDUP(MONTH(SalesDataTable[[#This Row],[Order Date]])/3,0)</f>
        <v>Q4</v>
      </c>
      <c r="D2462" s="3" t="str">
        <f>TEXT(SalesDataTable[[#This Row],[Order Date]],"MMM")</f>
        <v>Nov</v>
      </c>
      <c r="E2462" s="15">
        <f>MONTH(SalesDataTable[[#This Row],[Order Date]])</f>
        <v>11</v>
      </c>
      <c r="F2462" s="12">
        <f>YEAR(SalesDataTable[[#This Row],[Order Date]])</f>
        <v>2026</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05">
      <c r="A2463" s="2">
        <v>903</v>
      </c>
      <c r="B2463" s="3">
        <v>46353</v>
      </c>
      <c r="C2463" s="12" t="str">
        <f>"Q"&amp; ROUNDUP(MONTH(SalesDataTable[[#This Row],[Order Date]])/3,0)</f>
        <v>Q4</v>
      </c>
      <c r="D2463" s="3" t="str">
        <f>TEXT(SalesDataTable[[#This Row],[Order Date]],"MMM")</f>
        <v>Nov</v>
      </c>
      <c r="E2463" s="15">
        <f>MONTH(SalesDataTable[[#This Row],[Order Date]])</f>
        <v>11</v>
      </c>
      <c r="F2463" s="12">
        <f>YEAR(SalesDataTable[[#This Row],[Order Date]])</f>
        <v>2026</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05">
      <c r="A2464" s="2">
        <v>1278</v>
      </c>
      <c r="B2464" s="3">
        <v>46353</v>
      </c>
      <c r="C2464" s="12" t="str">
        <f>"Q"&amp; ROUNDUP(MONTH(SalesDataTable[[#This Row],[Order Date]])/3,0)</f>
        <v>Q4</v>
      </c>
      <c r="D2464" s="3" t="str">
        <f>TEXT(SalesDataTable[[#This Row],[Order Date]],"MMM")</f>
        <v>Nov</v>
      </c>
      <c r="E2464" s="15">
        <f>MONTH(SalesDataTable[[#This Row],[Order Date]])</f>
        <v>11</v>
      </c>
      <c r="F2464" s="12">
        <f>YEAR(SalesDataTable[[#This Row],[Order Date]])</f>
        <v>2026</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05">
      <c r="A2465" s="2">
        <v>2091</v>
      </c>
      <c r="B2465" s="3">
        <v>46353</v>
      </c>
      <c r="C2465" s="12" t="str">
        <f>"Q"&amp; ROUNDUP(MONTH(SalesDataTable[[#This Row],[Order Date]])/3,0)</f>
        <v>Q4</v>
      </c>
      <c r="D2465" s="3" t="str">
        <f>TEXT(SalesDataTable[[#This Row],[Order Date]],"MMM")</f>
        <v>Nov</v>
      </c>
      <c r="E2465" s="15">
        <f>MONTH(SalesDataTable[[#This Row],[Order Date]])</f>
        <v>11</v>
      </c>
      <c r="F2465" s="12">
        <f>YEAR(SalesDataTable[[#This Row],[Order Date]])</f>
        <v>2026</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05">
      <c r="A2466" s="2">
        <v>3070</v>
      </c>
      <c r="B2466" s="3">
        <v>46353</v>
      </c>
      <c r="C2466" s="12" t="str">
        <f>"Q"&amp; ROUNDUP(MONTH(SalesDataTable[[#This Row],[Order Date]])/3,0)</f>
        <v>Q4</v>
      </c>
      <c r="D2466" s="3" t="str">
        <f>TEXT(SalesDataTable[[#This Row],[Order Date]],"MMM")</f>
        <v>Nov</v>
      </c>
      <c r="E2466" s="15">
        <f>MONTH(SalesDataTable[[#This Row],[Order Date]])</f>
        <v>11</v>
      </c>
      <c r="F2466" s="12">
        <f>YEAR(SalesDataTable[[#This Row],[Order Date]])</f>
        <v>2026</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05">
      <c r="A2467" s="2">
        <v>4007</v>
      </c>
      <c r="B2467" s="3">
        <v>46353</v>
      </c>
      <c r="C2467" s="12" t="str">
        <f>"Q"&amp; ROUNDUP(MONTH(SalesDataTable[[#This Row],[Order Date]])/3,0)</f>
        <v>Q4</v>
      </c>
      <c r="D2467" s="3" t="str">
        <f>TEXT(SalesDataTable[[#This Row],[Order Date]],"MMM")</f>
        <v>Nov</v>
      </c>
      <c r="E2467" s="15">
        <f>MONTH(SalesDataTable[[#This Row],[Order Date]])</f>
        <v>11</v>
      </c>
      <c r="F2467" s="12">
        <f>YEAR(SalesDataTable[[#This Row],[Order Date]])</f>
        <v>2026</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05">
      <c r="A2468" s="2">
        <v>4488</v>
      </c>
      <c r="B2468" s="3">
        <v>46353</v>
      </c>
      <c r="C2468" s="12" t="str">
        <f>"Q"&amp; ROUNDUP(MONTH(SalesDataTable[[#This Row],[Order Date]])/3,0)</f>
        <v>Q4</v>
      </c>
      <c r="D2468" s="3" t="str">
        <f>TEXT(SalesDataTable[[#This Row],[Order Date]],"MMM")</f>
        <v>Nov</v>
      </c>
      <c r="E2468" s="15">
        <f>MONTH(SalesDataTable[[#This Row],[Order Date]])</f>
        <v>11</v>
      </c>
      <c r="F2468" s="12">
        <f>YEAR(SalesDataTable[[#This Row],[Order Date]])</f>
        <v>2026</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05">
      <c r="A2469" s="2">
        <v>5159</v>
      </c>
      <c r="B2469" s="3">
        <v>46353</v>
      </c>
      <c r="C2469" s="12" t="str">
        <f>"Q"&amp; ROUNDUP(MONTH(SalesDataTable[[#This Row],[Order Date]])/3,0)</f>
        <v>Q4</v>
      </c>
      <c r="D2469" s="3" t="str">
        <f>TEXT(SalesDataTable[[#This Row],[Order Date]],"MMM")</f>
        <v>Nov</v>
      </c>
      <c r="E2469" s="15">
        <f>MONTH(SalesDataTable[[#This Row],[Order Date]])</f>
        <v>11</v>
      </c>
      <c r="F2469" s="12">
        <f>YEAR(SalesDataTable[[#This Row],[Order Date]])</f>
        <v>2026</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05">
      <c r="A2470" s="2">
        <v>669</v>
      </c>
      <c r="B2470" s="3">
        <v>46354</v>
      </c>
      <c r="C2470" s="12" t="str">
        <f>"Q"&amp; ROUNDUP(MONTH(SalesDataTable[[#This Row],[Order Date]])/3,0)</f>
        <v>Q4</v>
      </c>
      <c r="D2470" s="3" t="str">
        <f>TEXT(SalesDataTable[[#This Row],[Order Date]],"MMM")</f>
        <v>Nov</v>
      </c>
      <c r="E2470" s="15">
        <f>MONTH(SalesDataTable[[#This Row],[Order Date]])</f>
        <v>11</v>
      </c>
      <c r="F2470" s="12">
        <f>YEAR(SalesDataTable[[#This Row],[Order Date]])</f>
        <v>2026</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05">
      <c r="A2471" s="2">
        <v>686</v>
      </c>
      <c r="B2471" s="3">
        <v>46354</v>
      </c>
      <c r="C2471" s="12" t="str">
        <f>"Q"&amp; ROUNDUP(MONTH(SalesDataTable[[#This Row],[Order Date]])/3,0)</f>
        <v>Q4</v>
      </c>
      <c r="D2471" s="3" t="str">
        <f>TEXT(SalesDataTable[[#This Row],[Order Date]],"MMM")</f>
        <v>Nov</v>
      </c>
      <c r="E2471" s="15">
        <f>MONTH(SalesDataTable[[#This Row],[Order Date]])</f>
        <v>11</v>
      </c>
      <c r="F2471" s="12">
        <f>YEAR(SalesDataTable[[#This Row],[Order Date]])</f>
        <v>2026</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05">
      <c r="A2472" s="2">
        <v>990</v>
      </c>
      <c r="B2472" s="3">
        <v>46354</v>
      </c>
      <c r="C2472" s="12" t="str">
        <f>"Q"&amp; ROUNDUP(MONTH(SalesDataTable[[#This Row],[Order Date]])/3,0)</f>
        <v>Q4</v>
      </c>
      <c r="D2472" s="3" t="str">
        <f>TEXT(SalesDataTable[[#This Row],[Order Date]],"MMM")</f>
        <v>Nov</v>
      </c>
      <c r="E2472" s="15">
        <f>MONTH(SalesDataTable[[#This Row],[Order Date]])</f>
        <v>11</v>
      </c>
      <c r="F2472" s="12">
        <f>YEAR(SalesDataTable[[#This Row],[Order Date]])</f>
        <v>2026</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05">
      <c r="A2473" s="2">
        <v>1134</v>
      </c>
      <c r="B2473" s="3">
        <v>46354</v>
      </c>
      <c r="C2473" s="12" t="str">
        <f>"Q"&amp; ROUNDUP(MONTH(SalesDataTable[[#This Row],[Order Date]])/3,0)</f>
        <v>Q4</v>
      </c>
      <c r="D2473" s="3" t="str">
        <f>TEXT(SalesDataTable[[#This Row],[Order Date]],"MMM")</f>
        <v>Nov</v>
      </c>
      <c r="E2473" s="15">
        <f>MONTH(SalesDataTable[[#This Row],[Order Date]])</f>
        <v>11</v>
      </c>
      <c r="F2473" s="12">
        <f>YEAR(SalesDataTable[[#This Row],[Order Date]])</f>
        <v>2026</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05">
      <c r="A2474" s="2">
        <v>1770</v>
      </c>
      <c r="B2474" s="3">
        <v>46354</v>
      </c>
      <c r="C2474" s="12" t="str">
        <f>"Q"&amp; ROUNDUP(MONTH(SalesDataTable[[#This Row],[Order Date]])/3,0)</f>
        <v>Q4</v>
      </c>
      <c r="D2474" s="3" t="str">
        <f>TEXT(SalesDataTable[[#This Row],[Order Date]],"MMM")</f>
        <v>Nov</v>
      </c>
      <c r="E2474" s="15">
        <f>MONTH(SalesDataTable[[#This Row],[Order Date]])</f>
        <v>11</v>
      </c>
      <c r="F2474" s="12">
        <f>YEAR(SalesDataTable[[#This Row],[Order Date]])</f>
        <v>2026</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05">
      <c r="A2475" s="2">
        <v>3396</v>
      </c>
      <c r="B2475" s="3">
        <v>46354</v>
      </c>
      <c r="C2475" s="12" t="str">
        <f>"Q"&amp; ROUNDUP(MONTH(SalesDataTable[[#This Row],[Order Date]])/3,0)</f>
        <v>Q4</v>
      </c>
      <c r="D2475" s="3" t="str">
        <f>TEXT(SalesDataTable[[#This Row],[Order Date]],"MMM")</f>
        <v>Nov</v>
      </c>
      <c r="E2475" s="15">
        <f>MONTH(SalesDataTable[[#This Row],[Order Date]])</f>
        <v>11</v>
      </c>
      <c r="F2475" s="12">
        <f>YEAR(SalesDataTable[[#This Row],[Order Date]])</f>
        <v>2026</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05">
      <c r="A2476" s="2">
        <v>4259</v>
      </c>
      <c r="B2476" s="3">
        <v>46354</v>
      </c>
      <c r="C2476" s="12" t="str">
        <f>"Q"&amp; ROUNDUP(MONTH(SalesDataTable[[#This Row],[Order Date]])/3,0)</f>
        <v>Q4</v>
      </c>
      <c r="D2476" s="3" t="str">
        <f>TEXT(SalesDataTable[[#This Row],[Order Date]],"MMM")</f>
        <v>Nov</v>
      </c>
      <c r="E2476" s="15">
        <f>MONTH(SalesDataTable[[#This Row],[Order Date]])</f>
        <v>11</v>
      </c>
      <c r="F2476" s="12">
        <f>YEAR(SalesDataTable[[#This Row],[Order Date]])</f>
        <v>2026</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05">
      <c r="A2477" s="2">
        <v>4440</v>
      </c>
      <c r="B2477" s="3">
        <v>46354</v>
      </c>
      <c r="C2477" s="12" t="str">
        <f>"Q"&amp; ROUNDUP(MONTH(SalesDataTable[[#This Row],[Order Date]])/3,0)</f>
        <v>Q4</v>
      </c>
      <c r="D2477" s="3" t="str">
        <f>TEXT(SalesDataTable[[#This Row],[Order Date]],"MMM")</f>
        <v>Nov</v>
      </c>
      <c r="E2477" s="15">
        <f>MONTH(SalesDataTable[[#This Row],[Order Date]])</f>
        <v>11</v>
      </c>
      <c r="F2477" s="12">
        <f>YEAR(SalesDataTable[[#This Row],[Order Date]])</f>
        <v>2026</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05">
      <c r="A2478" s="2">
        <v>5115</v>
      </c>
      <c r="B2478" s="3">
        <v>46354</v>
      </c>
      <c r="C2478" s="12" t="str">
        <f>"Q"&amp; ROUNDUP(MONTH(SalesDataTable[[#This Row],[Order Date]])/3,0)</f>
        <v>Q4</v>
      </c>
      <c r="D2478" s="3" t="str">
        <f>TEXT(SalesDataTable[[#This Row],[Order Date]],"MMM")</f>
        <v>Nov</v>
      </c>
      <c r="E2478" s="15">
        <f>MONTH(SalesDataTable[[#This Row],[Order Date]])</f>
        <v>11</v>
      </c>
      <c r="F2478" s="12">
        <f>YEAR(SalesDataTable[[#This Row],[Order Date]])</f>
        <v>2026</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05">
      <c r="A2479" s="2">
        <v>5136</v>
      </c>
      <c r="B2479" s="3">
        <v>46354</v>
      </c>
      <c r="C2479" s="12" t="str">
        <f>"Q"&amp; ROUNDUP(MONTH(SalesDataTable[[#This Row],[Order Date]])/3,0)</f>
        <v>Q4</v>
      </c>
      <c r="D2479" s="3" t="str">
        <f>TEXT(SalesDataTable[[#This Row],[Order Date]],"MMM")</f>
        <v>Nov</v>
      </c>
      <c r="E2479" s="15">
        <f>MONTH(SalesDataTable[[#This Row],[Order Date]])</f>
        <v>11</v>
      </c>
      <c r="F2479" s="12">
        <f>YEAR(SalesDataTable[[#This Row],[Order Date]])</f>
        <v>2026</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05">
      <c r="A2480" s="2">
        <v>562</v>
      </c>
      <c r="B2480" s="3">
        <v>46355</v>
      </c>
      <c r="C2480" s="12" t="str">
        <f>"Q"&amp; ROUNDUP(MONTH(SalesDataTable[[#This Row],[Order Date]])/3,0)</f>
        <v>Q4</v>
      </c>
      <c r="D2480" s="3" t="str">
        <f>TEXT(SalesDataTable[[#This Row],[Order Date]],"MMM")</f>
        <v>Nov</v>
      </c>
      <c r="E2480" s="15">
        <f>MONTH(SalesDataTable[[#This Row],[Order Date]])</f>
        <v>11</v>
      </c>
      <c r="F2480" s="12">
        <f>YEAR(SalesDataTable[[#This Row],[Order Date]])</f>
        <v>2026</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05">
      <c r="A2481" s="2">
        <v>806</v>
      </c>
      <c r="B2481" s="3">
        <v>46355</v>
      </c>
      <c r="C2481" s="12" t="str">
        <f>"Q"&amp; ROUNDUP(MONTH(SalesDataTable[[#This Row],[Order Date]])/3,0)</f>
        <v>Q4</v>
      </c>
      <c r="D2481" s="3" t="str">
        <f>TEXT(SalesDataTable[[#This Row],[Order Date]],"MMM")</f>
        <v>Nov</v>
      </c>
      <c r="E2481" s="15">
        <f>MONTH(SalesDataTable[[#This Row],[Order Date]])</f>
        <v>11</v>
      </c>
      <c r="F2481" s="12">
        <f>YEAR(SalesDataTable[[#This Row],[Order Date]])</f>
        <v>2026</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05">
      <c r="A2482" s="2">
        <v>3150</v>
      </c>
      <c r="B2482" s="3">
        <v>46355</v>
      </c>
      <c r="C2482" s="12" t="str">
        <f>"Q"&amp; ROUNDUP(MONTH(SalesDataTable[[#This Row],[Order Date]])/3,0)</f>
        <v>Q4</v>
      </c>
      <c r="D2482" s="3" t="str">
        <f>TEXT(SalesDataTable[[#This Row],[Order Date]],"MMM")</f>
        <v>Nov</v>
      </c>
      <c r="E2482" s="15">
        <f>MONTH(SalesDataTable[[#This Row],[Order Date]])</f>
        <v>11</v>
      </c>
      <c r="F2482" s="12">
        <f>YEAR(SalesDataTable[[#This Row],[Order Date]])</f>
        <v>2026</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05">
      <c r="A2483" s="2">
        <v>4847</v>
      </c>
      <c r="B2483" s="3">
        <v>46355</v>
      </c>
      <c r="C2483" s="12" t="str">
        <f>"Q"&amp; ROUNDUP(MONTH(SalesDataTable[[#This Row],[Order Date]])/3,0)</f>
        <v>Q4</v>
      </c>
      <c r="D2483" s="3" t="str">
        <f>TEXT(SalesDataTable[[#This Row],[Order Date]],"MMM")</f>
        <v>Nov</v>
      </c>
      <c r="E2483" s="15">
        <f>MONTH(SalesDataTable[[#This Row],[Order Date]])</f>
        <v>11</v>
      </c>
      <c r="F2483" s="12">
        <f>YEAR(SalesDataTable[[#This Row],[Order Date]])</f>
        <v>2026</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05">
      <c r="A2484" s="2">
        <v>221</v>
      </c>
      <c r="B2484" s="3">
        <v>46356</v>
      </c>
      <c r="C2484" s="12" t="str">
        <f>"Q"&amp; ROUNDUP(MONTH(SalesDataTable[[#This Row],[Order Date]])/3,0)</f>
        <v>Q4</v>
      </c>
      <c r="D2484" s="3" t="str">
        <f>TEXT(SalesDataTable[[#This Row],[Order Date]],"MMM")</f>
        <v>Nov</v>
      </c>
      <c r="E2484" s="15">
        <f>MONTH(SalesDataTable[[#This Row],[Order Date]])</f>
        <v>11</v>
      </c>
      <c r="F2484" s="12">
        <f>YEAR(SalesDataTable[[#This Row],[Order Date]])</f>
        <v>2026</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05">
      <c r="A2485" s="2">
        <v>630</v>
      </c>
      <c r="B2485" s="3">
        <v>46356</v>
      </c>
      <c r="C2485" s="12" t="str">
        <f>"Q"&amp; ROUNDUP(MONTH(SalesDataTable[[#This Row],[Order Date]])/3,0)</f>
        <v>Q4</v>
      </c>
      <c r="D2485" s="3" t="str">
        <f>TEXT(SalesDataTable[[#This Row],[Order Date]],"MMM")</f>
        <v>Nov</v>
      </c>
      <c r="E2485" s="15">
        <f>MONTH(SalesDataTable[[#This Row],[Order Date]])</f>
        <v>11</v>
      </c>
      <c r="F2485" s="12">
        <f>YEAR(SalesDataTable[[#This Row],[Order Date]])</f>
        <v>2026</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05">
      <c r="A2486" s="2">
        <v>1789</v>
      </c>
      <c r="B2486" s="3">
        <v>46356</v>
      </c>
      <c r="C2486" s="12" t="str">
        <f>"Q"&amp; ROUNDUP(MONTH(SalesDataTable[[#This Row],[Order Date]])/3,0)</f>
        <v>Q4</v>
      </c>
      <c r="D2486" s="3" t="str">
        <f>TEXT(SalesDataTable[[#This Row],[Order Date]],"MMM")</f>
        <v>Nov</v>
      </c>
      <c r="E2486" s="15">
        <f>MONTH(SalesDataTable[[#This Row],[Order Date]])</f>
        <v>11</v>
      </c>
      <c r="F2486" s="12">
        <f>YEAR(SalesDataTable[[#This Row],[Order Date]])</f>
        <v>2026</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05">
      <c r="A2487" s="2">
        <v>1947</v>
      </c>
      <c r="B2487" s="3">
        <v>46356</v>
      </c>
      <c r="C2487" s="12" t="str">
        <f>"Q"&amp; ROUNDUP(MONTH(SalesDataTable[[#This Row],[Order Date]])/3,0)</f>
        <v>Q4</v>
      </c>
      <c r="D2487" s="3" t="str">
        <f>TEXT(SalesDataTable[[#This Row],[Order Date]],"MMM")</f>
        <v>Nov</v>
      </c>
      <c r="E2487" s="15">
        <f>MONTH(SalesDataTable[[#This Row],[Order Date]])</f>
        <v>11</v>
      </c>
      <c r="F2487" s="12">
        <f>YEAR(SalesDataTable[[#This Row],[Order Date]])</f>
        <v>2026</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05">
      <c r="A2488" s="2">
        <v>2279</v>
      </c>
      <c r="B2488" s="3">
        <v>46356</v>
      </c>
      <c r="C2488" s="12" t="str">
        <f>"Q"&amp; ROUNDUP(MONTH(SalesDataTable[[#This Row],[Order Date]])/3,0)</f>
        <v>Q4</v>
      </c>
      <c r="D2488" s="3" t="str">
        <f>TEXT(SalesDataTable[[#This Row],[Order Date]],"MMM")</f>
        <v>Nov</v>
      </c>
      <c r="E2488" s="15">
        <f>MONTH(SalesDataTable[[#This Row],[Order Date]])</f>
        <v>11</v>
      </c>
      <c r="F2488" s="12">
        <f>YEAR(SalesDataTable[[#This Row],[Order Date]])</f>
        <v>2026</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05">
      <c r="A2489" s="2">
        <v>2439</v>
      </c>
      <c r="B2489" s="3">
        <v>46356</v>
      </c>
      <c r="C2489" s="12" t="str">
        <f>"Q"&amp; ROUNDUP(MONTH(SalesDataTable[[#This Row],[Order Date]])/3,0)</f>
        <v>Q4</v>
      </c>
      <c r="D2489" s="3" t="str">
        <f>TEXT(SalesDataTable[[#This Row],[Order Date]],"MMM")</f>
        <v>Nov</v>
      </c>
      <c r="E2489" s="15">
        <f>MONTH(SalesDataTable[[#This Row],[Order Date]])</f>
        <v>11</v>
      </c>
      <c r="F2489" s="12">
        <f>YEAR(SalesDataTable[[#This Row],[Order Date]])</f>
        <v>2026</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05">
      <c r="A2490" s="2">
        <v>2540</v>
      </c>
      <c r="B2490" s="3">
        <v>46356</v>
      </c>
      <c r="C2490" s="12" t="str">
        <f>"Q"&amp; ROUNDUP(MONTH(SalesDataTable[[#This Row],[Order Date]])/3,0)</f>
        <v>Q4</v>
      </c>
      <c r="D2490" s="3" t="str">
        <f>TEXT(SalesDataTable[[#This Row],[Order Date]],"MMM")</f>
        <v>Nov</v>
      </c>
      <c r="E2490" s="15">
        <f>MONTH(SalesDataTable[[#This Row],[Order Date]])</f>
        <v>11</v>
      </c>
      <c r="F2490" s="12">
        <f>YEAR(SalesDataTable[[#This Row],[Order Date]])</f>
        <v>2026</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05">
      <c r="A2491" s="2">
        <v>2747</v>
      </c>
      <c r="B2491" s="3">
        <v>46356</v>
      </c>
      <c r="C2491" s="12" t="str">
        <f>"Q"&amp; ROUNDUP(MONTH(SalesDataTable[[#This Row],[Order Date]])/3,0)</f>
        <v>Q4</v>
      </c>
      <c r="D2491" s="3" t="str">
        <f>TEXT(SalesDataTable[[#This Row],[Order Date]],"MMM")</f>
        <v>Nov</v>
      </c>
      <c r="E2491" s="15">
        <f>MONTH(SalesDataTable[[#This Row],[Order Date]])</f>
        <v>11</v>
      </c>
      <c r="F2491" s="12">
        <f>YEAR(SalesDataTable[[#This Row],[Order Date]])</f>
        <v>2026</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05">
      <c r="A2492" s="2">
        <v>3094</v>
      </c>
      <c r="B2492" s="3">
        <v>46356</v>
      </c>
      <c r="C2492" s="12" t="str">
        <f>"Q"&amp; ROUNDUP(MONTH(SalesDataTable[[#This Row],[Order Date]])/3,0)</f>
        <v>Q4</v>
      </c>
      <c r="D2492" s="3" t="str">
        <f>TEXT(SalesDataTable[[#This Row],[Order Date]],"MMM")</f>
        <v>Nov</v>
      </c>
      <c r="E2492" s="15">
        <f>MONTH(SalesDataTable[[#This Row],[Order Date]])</f>
        <v>11</v>
      </c>
      <c r="F2492" s="12">
        <f>YEAR(SalesDataTable[[#This Row],[Order Date]])</f>
        <v>2026</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05">
      <c r="A2493" s="2">
        <v>3359</v>
      </c>
      <c r="B2493" s="3">
        <v>46356</v>
      </c>
      <c r="C2493" s="12" t="str">
        <f>"Q"&amp; ROUNDUP(MONTH(SalesDataTable[[#This Row],[Order Date]])/3,0)</f>
        <v>Q4</v>
      </c>
      <c r="D2493" s="3" t="str">
        <f>TEXT(SalesDataTable[[#This Row],[Order Date]],"MMM")</f>
        <v>Nov</v>
      </c>
      <c r="E2493" s="15">
        <f>MONTH(SalesDataTable[[#This Row],[Order Date]])</f>
        <v>11</v>
      </c>
      <c r="F2493" s="12">
        <f>YEAR(SalesDataTable[[#This Row],[Order Date]])</f>
        <v>2026</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05">
      <c r="A2494" s="2">
        <v>3473</v>
      </c>
      <c r="B2494" s="3">
        <v>46356</v>
      </c>
      <c r="C2494" s="12" t="str">
        <f>"Q"&amp; ROUNDUP(MONTH(SalesDataTable[[#This Row],[Order Date]])/3,0)</f>
        <v>Q4</v>
      </c>
      <c r="D2494" s="3" t="str">
        <f>TEXT(SalesDataTable[[#This Row],[Order Date]],"MMM")</f>
        <v>Nov</v>
      </c>
      <c r="E2494" s="15">
        <f>MONTH(SalesDataTable[[#This Row],[Order Date]])</f>
        <v>11</v>
      </c>
      <c r="F2494" s="12">
        <f>YEAR(SalesDataTable[[#This Row],[Order Date]])</f>
        <v>2026</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05">
      <c r="A2495" s="2">
        <v>3589</v>
      </c>
      <c r="B2495" s="3">
        <v>46356</v>
      </c>
      <c r="C2495" s="12" t="str">
        <f>"Q"&amp; ROUNDUP(MONTH(SalesDataTable[[#This Row],[Order Date]])/3,0)</f>
        <v>Q4</v>
      </c>
      <c r="D2495" s="3" t="str">
        <f>TEXT(SalesDataTable[[#This Row],[Order Date]],"MMM")</f>
        <v>Nov</v>
      </c>
      <c r="E2495" s="15">
        <f>MONTH(SalesDataTable[[#This Row],[Order Date]])</f>
        <v>11</v>
      </c>
      <c r="F2495" s="12">
        <f>YEAR(SalesDataTable[[#This Row],[Order Date]])</f>
        <v>2026</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05">
      <c r="A2496" s="2">
        <v>4689</v>
      </c>
      <c r="B2496" s="3">
        <v>46356</v>
      </c>
      <c r="C2496" s="12" t="str">
        <f>"Q"&amp; ROUNDUP(MONTH(SalesDataTable[[#This Row],[Order Date]])/3,0)</f>
        <v>Q4</v>
      </c>
      <c r="D2496" s="3" t="str">
        <f>TEXT(SalesDataTable[[#This Row],[Order Date]],"MMM")</f>
        <v>Nov</v>
      </c>
      <c r="E2496" s="15">
        <f>MONTH(SalesDataTable[[#This Row],[Order Date]])</f>
        <v>11</v>
      </c>
      <c r="F2496" s="12">
        <f>YEAR(SalesDataTable[[#This Row],[Order Date]])</f>
        <v>2026</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05">
      <c r="A2497" s="2">
        <v>4819</v>
      </c>
      <c r="B2497" s="3">
        <v>46356</v>
      </c>
      <c r="C2497" s="12" t="str">
        <f>"Q"&amp; ROUNDUP(MONTH(SalesDataTable[[#This Row],[Order Date]])/3,0)</f>
        <v>Q4</v>
      </c>
      <c r="D2497" s="3" t="str">
        <f>TEXT(SalesDataTable[[#This Row],[Order Date]],"MMM")</f>
        <v>Nov</v>
      </c>
      <c r="E2497" s="15">
        <f>MONTH(SalesDataTable[[#This Row],[Order Date]])</f>
        <v>11</v>
      </c>
      <c r="F2497" s="12">
        <f>YEAR(SalesDataTable[[#This Row],[Order Date]])</f>
        <v>2026</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05">
      <c r="A2498" s="2">
        <v>5167</v>
      </c>
      <c r="B2498" s="3">
        <v>46356</v>
      </c>
      <c r="C2498" s="12" t="str">
        <f>"Q"&amp; ROUNDUP(MONTH(SalesDataTable[[#This Row],[Order Date]])/3,0)</f>
        <v>Q4</v>
      </c>
      <c r="D2498" s="3" t="str">
        <f>TEXT(SalesDataTable[[#This Row],[Order Date]],"MMM")</f>
        <v>Nov</v>
      </c>
      <c r="E2498" s="15">
        <f>MONTH(SalesDataTable[[#This Row],[Order Date]])</f>
        <v>11</v>
      </c>
      <c r="F2498" s="12">
        <f>YEAR(SalesDataTable[[#This Row],[Order Date]])</f>
        <v>2026</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05">
      <c r="A2499" s="2">
        <v>38</v>
      </c>
      <c r="B2499" s="3">
        <v>46357</v>
      </c>
      <c r="C2499" s="12" t="str">
        <f>"Q"&amp; ROUNDUP(MONTH(SalesDataTable[[#This Row],[Order Date]])/3,0)</f>
        <v>Q4</v>
      </c>
      <c r="D2499" s="3" t="str">
        <f>TEXT(SalesDataTable[[#This Row],[Order Date]],"MMM")</f>
        <v>Dec</v>
      </c>
      <c r="E2499" s="15">
        <f>MONTH(SalesDataTable[[#This Row],[Order Date]])</f>
        <v>12</v>
      </c>
      <c r="F2499" s="12">
        <f>YEAR(SalesDataTable[[#This Row],[Order Date]])</f>
        <v>2026</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05">
      <c r="A2500" s="2">
        <v>364</v>
      </c>
      <c r="B2500" s="3">
        <v>46357</v>
      </c>
      <c r="C2500" s="12" t="str">
        <f>"Q"&amp; ROUNDUP(MONTH(SalesDataTable[[#This Row],[Order Date]])/3,0)</f>
        <v>Q4</v>
      </c>
      <c r="D2500" s="3" t="str">
        <f>TEXT(SalesDataTable[[#This Row],[Order Date]],"MMM")</f>
        <v>Dec</v>
      </c>
      <c r="E2500" s="15">
        <f>MONTH(SalesDataTable[[#This Row],[Order Date]])</f>
        <v>12</v>
      </c>
      <c r="F2500" s="12">
        <f>YEAR(SalesDataTable[[#This Row],[Order Date]])</f>
        <v>2026</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05">
      <c r="A2501" s="2">
        <v>2040</v>
      </c>
      <c r="B2501" s="3">
        <v>46357</v>
      </c>
      <c r="C2501" s="12" t="str">
        <f>"Q"&amp; ROUNDUP(MONTH(SalesDataTable[[#This Row],[Order Date]])/3,0)</f>
        <v>Q4</v>
      </c>
      <c r="D2501" s="3" t="str">
        <f>TEXT(SalesDataTable[[#This Row],[Order Date]],"MMM")</f>
        <v>Dec</v>
      </c>
      <c r="E2501" s="15">
        <f>MONTH(SalesDataTable[[#This Row],[Order Date]])</f>
        <v>12</v>
      </c>
      <c r="F2501" s="12">
        <f>YEAR(SalesDataTable[[#This Row],[Order Date]])</f>
        <v>2026</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05">
      <c r="A2502" s="2">
        <v>2899</v>
      </c>
      <c r="B2502" s="3">
        <v>46357</v>
      </c>
      <c r="C2502" s="12" t="str">
        <f>"Q"&amp; ROUNDUP(MONTH(SalesDataTable[[#This Row],[Order Date]])/3,0)</f>
        <v>Q4</v>
      </c>
      <c r="D2502" s="3" t="str">
        <f>TEXT(SalesDataTable[[#This Row],[Order Date]],"MMM")</f>
        <v>Dec</v>
      </c>
      <c r="E2502" s="15">
        <f>MONTH(SalesDataTable[[#This Row],[Order Date]])</f>
        <v>12</v>
      </c>
      <c r="F2502" s="12">
        <f>YEAR(SalesDataTable[[#This Row],[Order Date]])</f>
        <v>2026</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05">
      <c r="A2503" s="2">
        <v>3199</v>
      </c>
      <c r="B2503" s="3">
        <v>46357</v>
      </c>
      <c r="C2503" s="12" t="str">
        <f>"Q"&amp; ROUNDUP(MONTH(SalesDataTable[[#This Row],[Order Date]])/3,0)</f>
        <v>Q4</v>
      </c>
      <c r="D2503" s="3" t="str">
        <f>TEXT(SalesDataTable[[#This Row],[Order Date]],"MMM")</f>
        <v>Dec</v>
      </c>
      <c r="E2503" s="15">
        <f>MONTH(SalesDataTable[[#This Row],[Order Date]])</f>
        <v>12</v>
      </c>
      <c r="F2503" s="12">
        <f>YEAR(SalesDataTable[[#This Row],[Order Date]])</f>
        <v>2026</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05">
      <c r="A2504" s="2">
        <v>4722</v>
      </c>
      <c r="B2504" s="3">
        <v>46357</v>
      </c>
      <c r="C2504" s="12" t="str">
        <f>"Q"&amp; ROUNDUP(MONTH(SalesDataTable[[#This Row],[Order Date]])/3,0)</f>
        <v>Q4</v>
      </c>
      <c r="D2504" s="3" t="str">
        <f>TEXT(SalesDataTable[[#This Row],[Order Date]],"MMM")</f>
        <v>Dec</v>
      </c>
      <c r="E2504" s="15">
        <f>MONTH(SalesDataTable[[#This Row],[Order Date]])</f>
        <v>12</v>
      </c>
      <c r="F2504" s="12">
        <f>YEAR(SalesDataTable[[#This Row],[Order Date]])</f>
        <v>2026</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05">
      <c r="A2505" s="2">
        <v>1423</v>
      </c>
      <c r="B2505" s="3">
        <v>46358</v>
      </c>
      <c r="C2505" s="12" t="str">
        <f>"Q"&amp; ROUNDUP(MONTH(SalesDataTable[[#This Row],[Order Date]])/3,0)</f>
        <v>Q4</v>
      </c>
      <c r="D2505" s="3" t="str">
        <f>TEXT(SalesDataTable[[#This Row],[Order Date]],"MMM")</f>
        <v>Dec</v>
      </c>
      <c r="E2505" s="15">
        <f>MONTH(SalesDataTable[[#This Row],[Order Date]])</f>
        <v>12</v>
      </c>
      <c r="F2505" s="12">
        <f>YEAR(SalesDataTable[[#This Row],[Order Date]])</f>
        <v>2026</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05">
      <c r="A2506" s="2">
        <v>1505</v>
      </c>
      <c r="B2506" s="3">
        <v>46358</v>
      </c>
      <c r="C2506" s="12" t="str">
        <f>"Q"&amp; ROUNDUP(MONTH(SalesDataTable[[#This Row],[Order Date]])/3,0)</f>
        <v>Q4</v>
      </c>
      <c r="D2506" s="3" t="str">
        <f>TEXT(SalesDataTable[[#This Row],[Order Date]],"MMM")</f>
        <v>Dec</v>
      </c>
      <c r="E2506" s="15">
        <f>MONTH(SalesDataTable[[#This Row],[Order Date]])</f>
        <v>12</v>
      </c>
      <c r="F2506" s="12">
        <f>YEAR(SalesDataTable[[#This Row],[Order Date]])</f>
        <v>2026</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05">
      <c r="A2507" s="2">
        <v>1664</v>
      </c>
      <c r="B2507" s="3">
        <v>46358</v>
      </c>
      <c r="C2507" s="12" t="str">
        <f>"Q"&amp; ROUNDUP(MONTH(SalesDataTable[[#This Row],[Order Date]])/3,0)</f>
        <v>Q4</v>
      </c>
      <c r="D2507" s="3" t="str">
        <f>TEXT(SalesDataTable[[#This Row],[Order Date]],"MMM")</f>
        <v>Dec</v>
      </c>
      <c r="E2507" s="15">
        <f>MONTH(SalesDataTable[[#This Row],[Order Date]])</f>
        <v>12</v>
      </c>
      <c r="F2507" s="12">
        <f>YEAR(SalesDataTable[[#This Row],[Order Date]])</f>
        <v>2026</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05">
      <c r="A2508" s="2">
        <v>2035</v>
      </c>
      <c r="B2508" s="3">
        <v>46358</v>
      </c>
      <c r="C2508" s="12" t="str">
        <f>"Q"&amp; ROUNDUP(MONTH(SalesDataTable[[#This Row],[Order Date]])/3,0)</f>
        <v>Q4</v>
      </c>
      <c r="D2508" s="3" t="str">
        <f>TEXT(SalesDataTable[[#This Row],[Order Date]],"MMM")</f>
        <v>Dec</v>
      </c>
      <c r="E2508" s="15">
        <f>MONTH(SalesDataTable[[#This Row],[Order Date]])</f>
        <v>12</v>
      </c>
      <c r="F2508" s="12">
        <f>YEAR(SalesDataTable[[#This Row],[Order Date]])</f>
        <v>2026</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05">
      <c r="A2509" s="2">
        <v>2094</v>
      </c>
      <c r="B2509" s="3">
        <v>46358</v>
      </c>
      <c r="C2509" s="12" t="str">
        <f>"Q"&amp; ROUNDUP(MONTH(SalesDataTable[[#This Row],[Order Date]])/3,0)</f>
        <v>Q4</v>
      </c>
      <c r="D2509" s="3" t="str">
        <f>TEXT(SalesDataTable[[#This Row],[Order Date]],"MMM")</f>
        <v>Dec</v>
      </c>
      <c r="E2509" s="15">
        <f>MONTH(SalesDataTable[[#This Row],[Order Date]])</f>
        <v>12</v>
      </c>
      <c r="F2509" s="12">
        <f>YEAR(SalesDataTable[[#This Row],[Order Date]])</f>
        <v>2026</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05">
      <c r="A2510" s="2">
        <v>2204</v>
      </c>
      <c r="B2510" s="3">
        <v>46358</v>
      </c>
      <c r="C2510" s="12" t="str">
        <f>"Q"&amp; ROUNDUP(MONTH(SalesDataTable[[#This Row],[Order Date]])/3,0)</f>
        <v>Q4</v>
      </c>
      <c r="D2510" s="3" t="str">
        <f>TEXT(SalesDataTable[[#This Row],[Order Date]],"MMM")</f>
        <v>Dec</v>
      </c>
      <c r="E2510" s="15">
        <f>MONTH(SalesDataTable[[#This Row],[Order Date]])</f>
        <v>12</v>
      </c>
      <c r="F2510" s="12">
        <f>YEAR(SalesDataTable[[#This Row],[Order Date]])</f>
        <v>2026</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05">
      <c r="A2511" s="2">
        <v>3921</v>
      </c>
      <c r="B2511" s="3">
        <v>46358</v>
      </c>
      <c r="C2511" s="12" t="str">
        <f>"Q"&amp; ROUNDUP(MONTH(SalesDataTable[[#This Row],[Order Date]])/3,0)</f>
        <v>Q4</v>
      </c>
      <c r="D2511" s="3" t="str">
        <f>TEXT(SalesDataTable[[#This Row],[Order Date]],"MMM")</f>
        <v>Dec</v>
      </c>
      <c r="E2511" s="15">
        <f>MONTH(SalesDataTable[[#This Row],[Order Date]])</f>
        <v>12</v>
      </c>
      <c r="F2511" s="12">
        <f>YEAR(SalesDataTable[[#This Row],[Order Date]])</f>
        <v>2026</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05">
      <c r="A2512" s="2">
        <v>3999</v>
      </c>
      <c r="B2512" s="3">
        <v>46358</v>
      </c>
      <c r="C2512" s="12" t="str">
        <f>"Q"&amp; ROUNDUP(MONTH(SalesDataTable[[#This Row],[Order Date]])/3,0)</f>
        <v>Q4</v>
      </c>
      <c r="D2512" s="3" t="str">
        <f>TEXT(SalesDataTable[[#This Row],[Order Date]],"MMM")</f>
        <v>Dec</v>
      </c>
      <c r="E2512" s="15">
        <f>MONTH(SalesDataTable[[#This Row],[Order Date]])</f>
        <v>12</v>
      </c>
      <c r="F2512" s="12">
        <f>YEAR(SalesDataTable[[#This Row],[Order Date]])</f>
        <v>2026</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05">
      <c r="A2513" s="2">
        <v>4546</v>
      </c>
      <c r="B2513" s="3">
        <v>46358</v>
      </c>
      <c r="C2513" s="12" t="str">
        <f>"Q"&amp; ROUNDUP(MONTH(SalesDataTable[[#This Row],[Order Date]])/3,0)</f>
        <v>Q4</v>
      </c>
      <c r="D2513" s="3" t="str">
        <f>TEXT(SalesDataTable[[#This Row],[Order Date]],"MMM")</f>
        <v>Dec</v>
      </c>
      <c r="E2513" s="15">
        <f>MONTH(SalesDataTable[[#This Row],[Order Date]])</f>
        <v>12</v>
      </c>
      <c r="F2513" s="12">
        <f>YEAR(SalesDataTable[[#This Row],[Order Date]])</f>
        <v>2026</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05">
      <c r="A2514" s="2">
        <v>158</v>
      </c>
      <c r="B2514" s="3">
        <v>46359</v>
      </c>
      <c r="C2514" s="12" t="str">
        <f>"Q"&amp; ROUNDUP(MONTH(SalesDataTable[[#This Row],[Order Date]])/3,0)</f>
        <v>Q4</v>
      </c>
      <c r="D2514" s="3" t="str">
        <f>TEXT(SalesDataTable[[#This Row],[Order Date]],"MMM")</f>
        <v>Dec</v>
      </c>
      <c r="E2514" s="15">
        <f>MONTH(SalesDataTable[[#This Row],[Order Date]])</f>
        <v>12</v>
      </c>
      <c r="F2514" s="12">
        <f>YEAR(SalesDataTable[[#This Row],[Order Date]])</f>
        <v>2026</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05">
      <c r="A2515" s="2">
        <v>1972</v>
      </c>
      <c r="B2515" s="3">
        <v>46359</v>
      </c>
      <c r="C2515" s="12" t="str">
        <f>"Q"&amp; ROUNDUP(MONTH(SalesDataTable[[#This Row],[Order Date]])/3,0)</f>
        <v>Q4</v>
      </c>
      <c r="D2515" s="3" t="str">
        <f>TEXT(SalesDataTable[[#This Row],[Order Date]],"MMM")</f>
        <v>Dec</v>
      </c>
      <c r="E2515" s="15">
        <f>MONTH(SalesDataTable[[#This Row],[Order Date]])</f>
        <v>12</v>
      </c>
      <c r="F2515" s="12">
        <f>YEAR(SalesDataTable[[#This Row],[Order Date]])</f>
        <v>2026</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05">
      <c r="A2516" s="2">
        <v>3196</v>
      </c>
      <c r="B2516" s="3">
        <v>46359</v>
      </c>
      <c r="C2516" s="12" t="str">
        <f>"Q"&amp; ROUNDUP(MONTH(SalesDataTable[[#This Row],[Order Date]])/3,0)</f>
        <v>Q4</v>
      </c>
      <c r="D2516" s="3" t="str">
        <f>TEXT(SalesDataTable[[#This Row],[Order Date]],"MMM")</f>
        <v>Dec</v>
      </c>
      <c r="E2516" s="15">
        <f>MONTH(SalesDataTable[[#This Row],[Order Date]])</f>
        <v>12</v>
      </c>
      <c r="F2516" s="12">
        <f>YEAR(SalesDataTable[[#This Row],[Order Date]])</f>
        <v>2026</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05">
      <c r="A2517" s="2">
        <v>3722</v>
      </c>
      <c r="B2517" s="3">
        <v>46359</v>
      </c>
      <c r="C2517" s="12" t="str">
        <f>"Q"&amp; ROUNDUP(MONTH(SalesDataTable[[#This Row],[Order Date]])/3,0)</f>
        <v>Q4</v>
      </c>
      <c r="D2517" s="3" t="str">
        <f>TEXT(SalesDataTable[[#This Row],[Order Date]],"MMM")</f>
        <v>Dec</v>
      </c>
      <c r="E2517" s="15">
        <f>MONTH(SalesDataTable[[#This Row],[Order Date]])</f>
        <v>12</v>
      </c>
      <c r="F2517" s="12">
        <f>YEAR(SalesDataTable[[#This Row],[Order Date]])</f>
        <v>2026</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05">
      <c r="A2518" s="2">
        <v>4201</v>
      </c>
      <c r="B2518" s="3">
        <v>46359</v>
      </c>
      <c r="C2518" s="12" t="str">
        <f>"Q"&amp; ROUNDUP(MONTH(SalesDataTable[[#This Row],[Order Date]])/3,0)</f>
        <v>Q4</v>
      </c>
      <c r="D2518" s="3" t="str">
        <f>TEXT(SalesDataTable[[#This Row],[Order Date]],"MMM")</f>
        <v>Dec</v>
      </c>
      <c r="E2518" s="15">
        <f>MONTH(SalesDataTable[[#This Row],[Order Date]])</f>
        <v>12</v>
      </c>
      <c r="F2518" s="12">
        <f>YEAR(SalesDataTable[[#This Row],[Order Date]])</f>
        <v>2026</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05">
      <c r="A2519" s="2">
        <v>4498</v>
      </c>
      <c r="B2519" s="3">
        <v>46359</v>
      </c>
      <c r="C2519" s="12" t="str">
        <f>"Q"&amp; ROUNDUP(MONTH(SalesDataTable[[#This Row],[Order Date]])/3,0)</f>
        <v>Q4</v>
      </c>
      <c r="D2519" s="3" t="str">
        <f>TEXT(SalesDataTable[[#This Row],[Order Date]],"MMM")</f>
        <v>Dec</v>
      </c>
      <c r="E2519" s="15">
        <f>MONTH(SalesDataTable[[#This Row],[Order Date]])</f>
        <v>12</v>
      </c>
      <c r="F2519" s="12">
        <f>YEAR(SalesDataTable[[#This Row],[Order Date]])</f>
        <v>2026</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05">
      <c r="A2520" s="2">
        <v>4791</v>
      </c>
      <c r="B2520" s="3">
        <v>46359</v>
      </c>
      <c r="C2520" s="12" t="str">
        <f>"Q"&amp; ROUNDUP(MONTH(SalesDataTable[[#This Row],[Order Date]])/3,0)</f>
        <v>Q4</v>
      </c>
      <c r="D2520" s="3" t="str">
        <f>TEXT(SalesDataTable[[#This Row],[Order Date]],"MMM")</f>
        <v>Dec</v>
      </c>
      <c r="E2520" s="15">
        <f>MONTH(SalesDataTable[[#This Row],[Order Date]])</f>
        <v>12</v>
      </c>
      <c r="F2520" s="12">
        <f>YEAR(SalesDataTable[[#This Row],[Order Date]])</f>
        <v>2026</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05">
      <c r="A2521" s="2">
        <v>614</v>
      </c>
      <c r="B2521" s="3">
        <v>46360</v>
      </c>
      <c r="C2521" s="12" t="str">
        <f>"Q"&amp; ROUNDUP(MONTH(SalesDataTable[[#This Row],[Order Date]])/3,0)</f>
        <v>Q4</v>
      </c>
      <c r="D2521" s="3" t="str">
        <f>TEXT(SalesDataTable[[#This Row],[Order Date]],"MMM")</f>
        <v>Dec</v>
      </c>
      <c r="E2521" s="15">
        <f>MONTH(SalesDataTable[[#This Row],[Order Date]])</f>
        <v>12</v>
      </c>
      <c r="F2521" s="12">
        <f>YEAR(SalesDataTable[[#This Row],[Order Date]])</f>
        <v>2026</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05">
      <c r="A2522" s="2">
        <v>2301</v>
      </c>
      <c r="B2522" s="3">
        <v>46360</v>
      </c>
      <c r="C2522" s="12" t="str">
        <f>"Q"&amp; ROUNDUP(MONTH(SalesDataTable[[#This Row],[Order Date]])/3,0)</f>
        <v>Q4</v>
      </c>
      <c r="D2522" s="3" t="str">
        <f>TEXT(SalesDataTable[[#This Row],[Order Date]],"MMM")</f>
        <v>Dec</v>
      </c>
      <c r="E2522" s="15">
        <f>MONTH(SalesDataTable[[#This Row],[Order Date]])</f>
        <v>12</v>
      </c>
      <c r="F2522" s="12">
        <f>YEAR(SalesDataTable[[#This Row],[Order Date]])</f>
        <v>2026</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05">
      <c r="A2523" s="2">
        <v>4430</v>
      </c>
      <c r="B2523" s="3">
        <v>46360</v>
      </c>
      <c r="C2523" s="12" t="str">
        <f>"Q"&amp; ROUNDUP(MONTH(SalesDataTable[[#This Row],[Order Date]])/3,0)</f>
        <v>Q4</v>
      </c>
      <c r="D2523" s="3" t="str">
        <f>TEXT(SalesDataTable[[#This Row],[Order Date]],"MMM")</f>
        <v>Dec</v>
      </c>
      <c r="E2523" s="15">
        <f>MONTH(SalesDataTable[[#This Row],[Order Date]])</f>
        <v>12</v>
      </c>
      <c r="F2523" s="12">
        <f>YEAR(SalesDataTable[[#This Row],[Order Date]])</f>
        <v>2026</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05">
      <c r="A2524" s="2">
        <v>318</v>
      </c>
      <c r="B2524" s="3">
        <v>46361</v>
      </c>
      <c r="C2524" s="12" t="str">
        <f>"Q"&amp; ROUNDUP(MONTH(SalesDataTable[[#This Row],[Order Date]])/3,0)</f>
        <v>Q4</v>
      </c>
      <c r="D2524" s="3" t="str">
        <f>TEXT(SalesDataTable[[#This Row],[Order Date]],"MMM")</f>
        <v>Dec</v>
      </c>
      <c r="E2524" s="15">
        <f>MONTH(SalesDataTable[[#This Row],[Order Date]])</f>
        <v>12</v>
      </c>
      <c r="F2524" s="12">
        <f>YEAR(SalesDataTable[[#This Row],[Order Date]])</f>
        <v>2026</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05">
      <c r="A2525" s="2">
        <v>782</v>
      </c>
      <c r="B2525" s="3">
        <v>46361</v>
      </c>
      <c r="C2525" s="12" t="str">
        <f>"Q"&amp; ROUNDUP(MONTH(SalesDataTable[[#This Row],[Order Date]])/3,0)</f>
        <v>Q4</v>
      </c>
      <c r="D2525" s="3" t="str">
        <f>TEXT(SalesDataTable[[#This Row],[Order Date]],"MMM")</f>
        <v>Dec</v>
      </c>
      <c r="E2525" s="15">
        <f>MONTH(SalesDataTable[[#This Row],[Order Date]])</f>
        <v>12</v>
      </c>
      <c r="F2525" s="12">
        <f>YEAR(SalesDataTable[[#This Row],[Order Date]])</f>
        <v>2026</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05">
      <c r="A2526" s="2">
        <v>1402</v>
      </c>
      <c r="B2526" s="3">
        <v>46361</v>
      </c>
      <c r="C2526" s="12" t="str">
        <f>"Q"&amp; ROUNDUP(MONTH(SalesDataTable[[#This Row],[Order Date]])/3,0)</f>
        <v>Q4</v>
      </c>
      <c r="D2526" s="3" t="str">
        <f>TEXT(SalesDataTable[[#This Row],[Order Date]],"MMM")</f>
        <v>Dec</v>
      </c>
      <c r="E2526" s="15">
        <f>MONTH(SalesDataTable[[#This Row],[Order Date]])</f>
        <v>12</v>
      </c>
      <c r="F2526" s="12">
        <f>YEAR(SalesDataTable[[#This Row],[Order Date]])</f>
        <v>2026</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05">
      <c r="A2527" s="2">
        <v>1824</v>
      </c>
      <c r="B2527" s="3">
        <v>46361</v>
      </c>
      <c r="C2527" s="12" t="str">
        <f>"Q"&amp; ROUNDUP(MONTH(SalesDataTable[[#This Row],[Order Date]])/3,0)</f>
        <v>Q4</v>
      </c>
      <c r="D2527" s="3" t="str">
        <f>TEXT(SalesDataTable[[#This Row],[Order Date]],"MMM")</f>
        <v>Dec</v>
      </c>
      <c r="E2527" s="15">
        <f>MONTH(SalesDataTable[[#This Row],[Order Date]])</f>
        <v>12</v>
      </c>
      <c r="F2527" s="12">
        <f>YEAR(SalesDataTable[[#This Row],[Order Date]])</f>
        <v>2026</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05">
      <c r="A2528" s="2">
        <v>2141</v>
      </c>
      <c r="B2528" s="3">
        <v>46361</v>
      </c>
      <c r="C2528" s="12" t="str">
        <f>"Q"&amp; ROUNDUP(MONTH(SalesDataTable[[#This Row],[Order Date]])/3,0)</f>
        <v>Q4</v>
      </c>
      <c r="D2528" s="3" t="str">
        <f>TEXT(SalesDataTable[[#This Row],[Order Date]],"MMM")</f>
        <v>Dec</v>
      </c>
      <c r="E2528" s="15">
        <f>MONTH(SalesDataTable[[#This Row],[Order Date]])</f>
        <v>12</v>
      </c>
      <c r="F2528" s="12">
        <f>YEAR(SalesDataTable[[#This Row],[Order Date]])</f>
        <v>2026</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05">
      <c r="A2529" s="2">
        <v>3517</v>
      </c>
      <c r="B2529" s="3">
        <v>46361</v>
      </c>
      <c r="C2529" s="12" t="str">
        <f>"Q"&amp; ROUNDUP(MONTH(SalesDataTable[[#This Row],[Order Date]])/3,0)</f>
        <v>Q4</v>
      </c>
      <c r="D2529" s="3" t="str">
        <f>TEXT(SalesDataTable[[#This Row],[Order Date]],"MMM")</f>
        <v>Dec</v>
      </c>
      <c r="E2529" s="15">
        <f>MONTH(SalesDataTable[[#This Row],[Order Date]])</f>
        <v>12</v>
      </c>
      <c r="F2529" s="12">
        <f>YEAR(SalesDataTable[[#This Row],[Order Date]])</f>
        <v>2026</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05">
      <c r="A2530" s="2">
        <v>4055</v>
      </c>
      <c r="B2530" s="3">
        <v>46361</v>
      </c>
      <c r="C2530" s="12" t="str">
        <f>"Q"&amp; ROUNDUP(MONTH(SalesDataTable[[#This Row],[Order Date]])/3,0)</f>
        <v>Q4</v>
      </c>
      <c r="D2530" s="3" t="str">
        <f>TEXT(SalesDataTable[[#This Row],[Order Date]],"MMM")</f>
        <v>Dec</v>
      </c>
      <c r="E2530" s="15">
        <f>MONTH(SalesDataTable[[#This Row],[Order Date]])</f>
        <v>12</v>
      </c>
      <c r="F2530" s="12">
        <f>YEAR(SalesDataTable[[#This Row],[Order Date]])</f>
        <v>2026</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05">
      <c r="A2531" s="2">
        <v>4168</v>
      </c>
      <c r="B2531" s="3">
        <v>46361</v>
      </c>
      <c r="C2531" s="12" t="str">
        <f>"Q"&amp; ROUNDUP(MONTH(SalesDataTable[[#This Row],[Order Date]])/3,0)</f>
        <v>Q4</v>
      </c>
      <c r="D2531" s="3" t="str">
        <f>TEXT(SalesDataTable[[#This Row],[Order Date]],"MMM")</f>
        <v>Dec</v>
      </c>
      <c r="E2531" s="15">
        <f>MONTH(SalesDataTable[[#This Row],[Order Date]])</f>
        <v>12</v>
      </c>
      <c r="F2531" s="12">
        <f>YEAR(SalesDataTable[[#This Row],[Order Date]])</f>
        <v>2026</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05">
      <c r="A2532" s="2">
        <v>4317</v>
      </c>
      <c r="B2532" s="3">
        <v>46361</v>
      </c>
      <c r="C2532" s="12" t="str">
        <f>"Q"&amp; ROUNDUP(MONTH(SalesDataTable[[#This Row],[Order Date]])/3,0)</f>
        <v>Q4</v>
      </c>
      <c r="D2532" s="3" t="str">
        <f>TEXT(SalesDataTable[[#This Row],[Order Date]],"MMM")</f>
        <v>Dec</v>
      </c>
      <c r="E2532" s="15">
        <f>MONTH(SalesDataTable[[#This Row],[Order Date]])</f>
        <v>12</v>
      </c>
      <c r="F2532" s="12">
        <f>YEAR(SalesDataTable[[#This Row],[Order Date]])</f>
        <v>2026</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05">
      <c r="A2533" s="2">
        <v>4879</v>
      </c>
      <c r="B2533" s="3">
        <v>46361</v>
      </c>
      <c r="C2533" s="12" t="str">
        <f>"Q"&amp; ROUNDUP(MONTH(SalesDataTable[[#This Row],[Order Date]])/3,0)</f>
        <v>Q4</v>
      </c>
      <c r="D2533" s="3" t="str">
        <f>TEXT(SalesDataTable[[#This Row],[Order Date]],"MMM")</f>
        <v>Dec</v>
      </c>
      <c r="E2533" s="15">
        <f>MONTH(SalesDataTable[[#This Row],[Order Date]])</f>
        <v>12</v>
      </c>
      <c r="F2533" s="12">
        <f>YEAR(SalesDataTable[[#This Row],[Order Date]])</f>
        <v>2026</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05">
      <c r="A2534" s="2">
        <v>467</v>
      </c>
      <c r="B2534" s="3">
        <v>46362</v>
      </c>
      <c r="C2534" s="12" t="str">
        <f>"Q"&amp; ROUNDUP(MONTH(SalesDataTable[[#This Row],[Order Date]])/3,0)</f>
        <v>Q4</v>
      </c>
      <c r="D2534" s="3" t="str">
        <f>TEXT(SalesDataTable[[#This Row],[Order Date]],"MMM")</f>
        <v>Dec</v>
      </c>
      <c r="E2534" s="15">
        <f>MONTH(SalesDataTable[[#This Row],[Order Date]])</f>
        <v>12</v>
      </c>
      <c r="F2534" s="12">
        <f>YEAR(SalesDataTable[[#This Row],[Order Date]])</f>
        <v>2026</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05">
      <c r="A2535" s="2">
        <v>825</v>
      </c>
      <c r="B2535" s="3">
        <v>46362</v>
      </c>
      <c r="C2535" s="12" t="str">
        <f>"Q"&amp; ROUNDUP(MONTH(SalesDataTable[[#This Row],[Order Date]])/3,0)</f>
        <v>Q4</v>
      </c>
      <c r="D2535" s="3" t="str">
        <f>TEXT(SalesDataTable[[#This Row],[Order Date]],"MMM")</f>
        <v>Dec</v>
      </c>
      <c r="E2535" s="15">
        <f>MONTH(SalesDataTable[[#This Row],[Order Date]])</f>
        <v>12</v>
      </c>
      <c r="F2535" s="12">
        <f>YEAR(SalesDataTable[[#This Row],[Order Date]])</f>
        <v>2026</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05">
      <c r="A2536" s="2">
        <v>2346</v>
      </c>
      <c r="B2536" s="3">
        <v>46362</v>
      </c>
      <c r="C2536" s="12" t="str">
        <f>"Q"&amp; ROUNDUP(MONTH(SalesDataTable[[#This Row],[Order Date]])/3,0)</f>
        <v>Q4</v>
      </c>
      <c r="D2536" s="3" t="str">
        <f>TEXT(SalesDataTable[[#This Row],[Order Date]],"MMM")</f>
        <v>Dec</v>
      </c>
      <c r="E2536" s="15">
        <f>MONTH(SalesDataTable[[#This Row],[Order Date]])</f>
        <v>12</v>
      </c>
      <c r="F2536" s="12">
        <f>YEAR(SalesDataTable[[#This Row],[Order Date]])</f>
        <v>2026</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05">
      <c r="A2537" s="2">
        <v>3095</v>
      </c>
      <c r="B2537" s="3">
        <v>46362</v>
      </c>
      <c r="C2537" s="12" t="str">
        <f>"Q"&amp; ROUNDUP(MONTH(SalesDataTable[[#This Row],[Order Date]])/3,0)</f>
        <v>Q4</v>
      </c>
      <c r="D2537" s="3" t="str">
        <f>TEXT(SalesDataTable[[#This Row],[Order Date]],"MMM")</f>
        <v>Dec</v>
      </c>
      <c r="E2537" s="15">
        <f>MONTH(SalesDataTable[[#This Row],[Order Date]])</f>
        <v>12</v>
      </c>
      <c r="F2537" s="12">
        <f>YEAR(SalesDataTable[[#This Row],[Order Date]])</f>
        <v>2026</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05">
      <c r="A2538" s="2">
        <v>3580</v>
      </c>
      <c r="B2538" s="3">
        <v>46362</v>
      </c>
      <c r="C2538" s="12" t="str">
        <f>"Q"&amp; ROUNDUP(MONTH(SalesDataTable[[#This Row],[Order Date]])/3,0)</f>
        <v>Q4</v>
      </c>
      <c r="D2538" s="3" t="str">
        <f>TEXT(SalesDataTable[[#This Row],[Order Date]],"MMM")</f>
        <v>Dec</v>
      </c>
      <c r="E2538" s="15">
        <f>MONTH(SalesDataTable[[#This Row],[Order Date]])</f>
        <v>12</v>
      </c>
      <c r="F2538" s="12">
        <f>YEAR(SalesDataTable[[#This Row],[Order Date]])</f>
        <v>2026</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05">
      <c r="A2539" s="2">
        <v>4672</v>
      </c>
      <c r="B2539" s="3">
        <v>46362</v>
      </c>
      <c r="C2539" s="12" t="str">
        <f>"Q"&amp; ROUNDUP(MONTH(SalesDataTable[[#This Row],[Order Date]])/3,0)</f>
        <v>Q4</v>
      </c>
      <c r="D2539" s="3" t="str">
        <f>TEXT(SalesDataTable[[#This Row],[Order Date]],"MMM")</f>
        <v>Dec</v>
      </c>
      <c r="E2539" s="15">
        <f>MONTH(SalesDataTable[[#This Row],[Order Date]])</f>
        <v>12</v>
      </c>
      <c r="F2539" s="12">
        <f>YEAR(SalesDataTable[[#This Row],[Order Date]])</f>
        <v>2026</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05">
      <c r="A2540" s="2">
        <v>533</v>
      </c>
      <c r="B2540" s="3">
        <v>46363</v>
      </c>
      <c r="C2540" s="12" t="str">
        <f>"Q"&amp; ROUNDUP(MONTH(SalesDataTable[[#This Row],[Order Date]])/3,0)</f>
        <v>Q4</v>
      </c>
      <c r="D2540" s="3" t="str">
        <f>TEXT(SalesDataTable[[#This Row],[Order Date]],"MMM")</f>
        <v>Dec</v>
      </c>
      <c r="E2540" s="15">
        <f>MONTH(SalesDataTable[[#This Row],[Order Date]])</f>
        <v>12</v>
      </c>
      <c r="F2540" s="12">
        <f>YEAR(SalesDataTable[[#This Row],[Order Date]])</f>
        <v>2026</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05">
      <c r="A2541" s="2">
        <v>2160</v>
      </c>
      <c r="B2541" s="3">
        <v>46363</v>
      </c>
      <c r="C2541" s="12" t="str">
        <f>"Q"&amp; ROUNDUP(MONTH(SalesDataTable[[#This Row],[Order Date]])/3,0)</f>
        <v>Q4</v>
      </c>
      <c r="D2541" s="3" t="str">
        <f>TEXT(SalesDataTable[[#This Row],[Order Date]],"MMM")</f>
        <v>Dec</v>
      </c>
      <c r="E2541" s="15">
        <f>MONTH(SalesDataTable[[#This Row],[Order Date]])</f>
        <v>12</v>
      </c>
      <c r="F2541" s="12">
        <f>YEAR(SalesDataTable[[#This Row],[Order Date]])</f>
        <v>2026</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05">
      <c r="A2542" s="2">
        <v>2841</v>
      </c>
      <c r="B2542" s="3">
        <v>46363</v>
      </c>
      <c r="C2542" s="12" t="str">
        <f>"Q"&amp; ROUNDUP(MONTH(SalesDataTable[[#This Row],[Order Date]])/3,0)</f>
        <v>Q4</v>
      </c>
      <c r="D2542" s="3" t="str">
        <f>TEXT(SalesDataTable[[#This Row],[Order Date]],"MMM")</f>
        <v>Dec</v>
      </c>
      <c r="E2542" s="15">
        <f>MONTH(SalesDataTable[[#This Row],[Order Date]])</f>
        <v>12</v>
      </c>
      <c r="F2542" s="12">
        <f>YEAR(SalesDataTable[[#This Row],[Order Date]])</f>
        <v>2026</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05">
      <c r="A2543" s="2">
        <v>3433</v>
      </c>
      <c r="B2543" s="3">
        <v>46363</v>
      </c>
      <c r="C2543" s="12" t="str">
        <f>"Q"&amp; ROUNDUP(MONTH(SalesDataTable[[#This Row],[Order Date]])/3,0)</f>
        <v>Q4</v>
      </c>
      <c r="D2543" s="3" t="str">
        <f>TEXT(SalesDataTable[[#This Row],[Order Date]],"MMM")</f>
        <v>Dec</v>
      </c>
      <c r="E2543" s="15">
        <f>MONTH(SalesDataTable[[#This Row],[Order Date]])</f>
        <v>12</v>
      </c>
      <c r="F2543" s="12">
        <f>YEAR(SalesDataTable[[#This Row],[Order Date]])</f>
        <v>2026</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05">
      <c r="A2544" s="2">
        <v>3763</v>
      </c>
      <c r="B2544" s="3">
        <v>46363</v>
      </c>
      <c r="C2544" s="12" t="str">
        <f>"Q"&amp; ROUNDUP(MONTH(SalesDataTable[[#This Row],[Order Date]])/3,0)</f>
        <v>Q4</v>
      </c>
      <c r="D2544" s="3" t="str">
        <f>TEXT(SalesDataTable[[#This Row],[Order Date]],"MMM")</f>
        <v>Dec</v>
      </c>
      <c r="E2544" s="15">
        <f>MONTH(SalesDataTable[[#This Row],[Order Date]])</f>
        <v>12</v>
      </c>
      <c r="F2544" s="12">
        <f>YEAR(SalesDataTable[[#This Row],[Order Date]])</f>
        <v>2026</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05">
      <c r="A2545" s="2">
        <v>706</v>
      </c>
      <c r="B2545" s="3">
        <v>46364</v>
      </c>
      <c r="C2545" s="12" t="str">
        <f>"Q"&amp; ROUNDUP(MONTH(SalesDataTable[[#This Row],[Order Date]])/3,0)</f>
        <v>Q4</v>
      </c>
      <c r="D2545" s="3" t="str">
        <f>TEXT(SalesDataTable[[#This Row],[Order Date]],"MMM")</f>
        <v>Dec</v>
      </c>
      <c r="E2545" s="15">
        <f>MONTH(SalesDataTable[[#This Row],[Order Date]])</f>
        <v>12</v>
      </c>
      <c r="F2545" s="12">
        <f>YEAR(SalesDataTable[[#This Row],[Order Date]])</f>
        <v>2026</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05">
      <c r="A2546" s="2">
        <v>1086</v>
      </c>
      <c r="B2546" s="3">
        <v>46364</v>
      </c>
      <c r="C2546" s="12" t="str">
        <f>"Q"&amp; ROUNDUP(MONTH(SalesDataTable[[#This Row],[Order Date]])/3,0)</f>
        <v>Q4</v>
      </c>
      <c r="D2546" s="3" t="str">
        <f>TEXT(SalesDataTable[[#This Row],[Order Date]],"MMM")</f>
        <v>Dec</v>
      </c>
      <c r="E2546" s="15">
        <f>MONTH(SalesDataTable[[#This Row],[Order Date]])</f>
        <v>12</v>
      </c>
      <c r="F2546" s="12">
        <f>YEAR(SalesDataTable[[#This Row],[Order Date]])</f>
        <v>2026</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05">
      <c r="A2547" s="2">
        <v>1204</v>
      </c>
      <c r="B2547" s="3">
        <v>46364</v>
      </c>
      <c r="C2547" s="12" t="str">
        <f>"Q"&amp; ROUNDUP(MONTH(SalesDataTable[[#This Row],[Order Date]])/3,0)</f>
        <v>Q4</v>
      </c>
      <c r="D2547" s="3" t="str">
        <f>TEXT(SalesDataTable[[#This Row],[Order Date]],"MMM")</f>
        <v>Dec</v>
      </c>
      <c r="E2547" s="15">
        <f>MONTH(SalesDataTable[[#This Row],[Order Date]])</f>
        <v>12</v>
      </c>
      <c r="F2547" s="12">
        <f>YEAR(SalesDataTable[[#This Row],[Order Date]])</f>
        <v>2026</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05">
      <c r="A2548" s="2">
        <v>1451</v>
      </c>
      <c r="B2548" s="3">
        <v>46364</v>
      </c>
      <c r="C2548" s="12" t="str">
        <f>"Q"&amp; ROUNDUP(MONTH(SalesDataTable[[#This Row],[Order Date]])/3,0)</f>
        <v>Q4</v>
      </c>
      <c r="D2548" s="3" t="str">
        <f>TEXT(SalesDataTable[[#This Row],[Order Date]],"MMM")</f>
        <v>Dec</v>
      </c>
      <c r="E2548" s="15">
        <f>MONTH(SalesDataTable[[#This Row],[Order Date]])</f>
        <v>12</v>
      </c>
      <c r="F2548" s="12">
        <f>YEAR(SalesDataTable[[#This Row],[Order Date]])</f>
        <v>2026</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05">
      <c r="A2549" s="2">
        <v>1650</v>
      </c>
      <c r="B2549" s="3">
        <v>46364</v>
      </c>
      <c r="C2549" s="12" t="str">
        <f>"Q"&amp; ROUNDUP(MONTH(SalesDataTable[[#This Row],[Order Date]])/3,0)</f>
        <v>Q4</v>
      </c>
      <c r="D2549" s="3" t="str">
        <f>TEXT(SalesDataTable[[#This Row],[Order Date]],"MMM")</f>
        <v>Dec</v>
      </c>
      <c r="E2549" s="15">
        <f>MONTH(SalesDataTable[[#This Row],[Order Date]])</f>
        <v>12</v>
      </c>
      <c r="F2549" s="12">
        <f>YEAR(SalesDataTable[[#This Row],[Order Date]])</f>
        <v>2026</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05">
      <c r="A2550" s="2">
        <v>1740</v>
      </c>
      <c r="B2550" s="3">
        <v>46364</v>
      </c>
      <c r="C2550" s="12" t="str">
        <f>"Q"&amp; ROUNDUP(MONTH(SalesDataTable[[#This Row],[Order Date]])/3,0)</f>
        <v>Q4</v>
      </c>
      <c r="D2550" s="3" t="str">
        <f>TEXT(SalesDataTable[[#This Row],[Order Date]],"MMM")</f>
        <v>Dec</v>
      </c>
      <c r="E2550" s="15">
        <f>MONTH(SalesDataTable[[#This Row],[Order Date]])</f>
        <v>12</v>
      </c>
      <c r="F2550" s="12">
        <f>YEAR(SalesDataTable[[#This Row],[Order Date]])</f>
        <v>2026</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05">
      <c r="A2551" s="2">
        <v>3191</v>
      </c>
      <c r="B2551" s="3">
        <v>46364</v>
      </c>
      <c r="C2551" s="12" t="str">
        <f>"Q"&amp; ROUNDUP(MONTH(SalesDataTable[[#This Row],[Order Date]])/3,0)</f>
        <v>Q4</v>
      </c>
      <c r="D2551" s="3" t="str">
        <f>TEXT(SalesDataTable[[#This Row],[Order Date]],"MMM")</f>
        <v>Dec</v>
      </c>
      <c r="E2551" s="15">
        <f>MONTH(SalesDataTable[[#This Row],[Order Date]])</f>
        <v>12</v>
      </c>
      <c r="F2551" s="12">
        <f>YEAR(SalesDataTable[[#This Row],[Order Date]])</f>
        <v>2026</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05">
      <c r="A2552" s="2">
        <v>3662</v>
      </c>
      <c r="B2552" s="3">
        <v>46364</v>
      </c>
      <c r="C2552" s="12" t="str">
        <f>"Q"&amp; ROUNDUP(MONTH(SalesDataTable[[#This Row],[Order Date]])/3,0)</f>
        <v>Q4</v>
      </c>
      <c r="D2552" s="3" t="str">
        <f>TEXT(SalesDataTable[[#This Row],[Order Date]],"MMM")</f>
        <v>Dec</v>
      </c>
      <c r="E2552" s="15">
        <f>MONTH(SalesDataTable[[#This Row],[Order Date]])</f>
        <v>12</v>
      </c>
      <c r="F2552" s="12">
        <f>YEAR(SalesDataTable[[#This Row],[Order Date]])</f>
        <v>2026</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05">
      <c r="A2553" s="2">
        <v>3922</v>
      </c>
      <c r="B2553" s="3">
        <v>46364</v>
      </c>
      <c r="C2553" s="12" t="str">
        <f>"Q"&amp; ROUNDUP(MONTH(SalesDataTable[[#This Row],[Order Date]])/3,0)</f>
        <v>Q4</v>
      </c>
      <c r="D2553" s="3" t="str">
        <f>TEXT(SalesDataTable[[#This Row],[Order Date]],"MMM")</f>
        <v>Dec</v>
      </c>
      <c r="E2553" s="15">
        <f>MONTH(SalesDataTable[[#This Row],[Order Date]])</f>
        <v>12</v>
      </c>
      <c r="F2553" s="12">
        <f>YEAR(SalesDataTable[[#This Row],[Order Date]])</f>
        <v>2026</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05">
      <c r="A2554" s="2">
        <v>4022</v>
      </c>
      <c r="B2554" s="3">
        <v>46364</v>
      </c>
      <c r="C2554" s="12" t="str">
        <f>"Q"&amp; ROUNDUP(MONTH(SalesDataTable[[#This Row],[Order Date]])/3,0)</f>
        <v>Q4</v>
      </c>
      <c r="D2554" s="3" t="str">
        <f>TEXT(SalesDataTable[[#This Row],[Order Date]],"MMM")</f>
        <v>Dec</v>
      </c>
      <c r="E2554" s="15">
        <f>MONTH(SalesDataTable[[#This Row],[Order Date]])</f>
        <v>12</v>
      </c>
      <c r="F2554" s="12">
        <f>YEAR(SalesDataTable[[#This Row],[Order Date]])</f>
        <v>2026</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05">
      <c r="A2555" s="2">
        <v>4366</v>
      </c>
      <c r="B2555" s="3">
        <v>46364</v>
      </c>
      <c r="C2555" s="12" t="str">
        <f>"Q"&amp; ROUNDUP(MONTH(SalesDataTable[[#This Row],[Order Date]])/3,0)</f>
        <v>Q4</v>
      </c>
      <c r="D2555" s="3" t="str">
        <f>TEXT(SalesDataTable[[#This Row],[Order Date]],"MMM")</f>
        <v>Dec</v>
      </c>
      <c r="E2555" s="15">
        <f>MONTH(SalesDataTable[[#This Row],[Order Date]])</f>
        <v>12</v>
      </c>
      <c r="F2555" s="12">
        <f>YEAR(SalesDataTable[[#This Row],[Order Date]])</f>
        <v>2026</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05">
      <c r="A2556" s="2">
        <v>4880</v>
      </c>
      <c r="B2556" s="3">
        <v>46364</v>
      </c>
      <c r="C2556" s="12" t="str">
        <f>"Q"&amp; ROUNDUP(MONTH(SalesDataTable[[#This Row],[Order Date]])/3,0)</f>
        <v>Q4</v>
      </c>
      <c r="D2556" s="3" t="str">
        <f>TEXT(SalesDataTable[[#This Row],[Order Date]],"MMM")</f>
        <v>Dec</v>
      </c>
      <c r="E2556" s="15">
        <f>MONTH(SalesDataTable[[#This Row],[Order Date]])</f>
        <v>12</v>
      </c>
      <c r="F2556" s="12">
        <f>YEAR(SalesDataTable[[#This Row],[Order Date]])</f>
        <v>2026</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05">
      <c r="A2557" s="2">
        <v>5127</v>
      </c>
      <c r="B2557" s="3">
        <v>46364</v>
      </c>
      <c r="C2557" s="12" t="str">
        <f>"Q"&amp; ROUNDUP(MONTH(SalesDataTable[[#This Row],[Order Date]])/3,0)</f>
        <v>Q4</v>
      </c>
      <c r="D2557" s="3" t="str">
        <f>TEXT(SalesDataTable[[#This Row],[Order Date]],"MMM")</f>
        <v>Dec</v>
      </c>
      <c r="E2557" s="15">
        <f>MONTH(SalesDataTable[[#This Row],[Order Date]])</f>
        <v>12</v>
      </c>
      <c r="F2557" s="12">
        <f>YEAR(SalesDataTable[[#This Row],[Order Date]])</f>
        <v>2026</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05">
      <c r="A2558" s="2">
        <v>13</v>
      </c>
      <c r="B2558" s="3">
        <v>46365</v>
      </c>
      <c r="C2558" s="12" t="str">
        <f>"Q"&amp; ROUNDUP(MONTH(SalesDataTable[[#This Row],[Order Date]])/3,0)</f>
        <v>Q4</v>
      </c>
      <c r="D2558" s="3" t="str">
        <f>TEXT(SalesDataTable[[#This Row],[Order Date]],"MMM")</f>
        <v>Dec</v>
      </c>
      <c r="E2558" s="15">
        <f>MONTH(SalesDataTable[[#This Row],[Order Date]])</f>
        <v>12</v>
      </c>
      <c r="F2558" s="12">
        <f>YEAR(SalesDataTable[[#This Row],[Order Date]])</f>
        <v>2026</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05">
      <c r="A2559" s="2">
        <v>102</v>
      </c>
      <c r="B2559" s="3">
        <v>46365</v>
      </c>
      <c r="C2559" s="12" t="str">
        <f>"Q"&amp; ROUNDUP(MONTH(SalesDataTable[[#This Row],[Order Date]])/3,0)</f>
        <v>Q4</v>
      </c>
      <c r="D2559" s="3" t="str">
        <f>TEXT(SalesDataTable[[#This Row],[Order Date]],"MMM")</f>
        <v>Dec</v>
      </c>
      <c r="E2559" s="15">
        <f>MONTH(SalesDataTable[[#This Row],[Order Date]])</f>
        <v>12</v>
      </c>
      <c r="F2559" s="12">
        <f>YEAR(SalesDataTable[[#This Row],[Order Date]])</f>
        <v>2026</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05">
      <c r="A2560" s="2">
        <v>519</v>
      </c>
      <c r="B2560" s="3">
        <v>46365</v>
      </c>
      <c r="C2560" s="12" t="str">
        <f>"Q"&amp; ROUNDUP(MONTH(SalesDataTable[[#This Row],[Order Date]])/3,0)</f>
        <v>Q4</v>
      </c>
      <c r="D2560" s="3" t="str">
        <f>TEXT(SalesDataTable[[#This Row],[Order Date]],"MMM")</f>
        <v>Dec</v>
      </c>
      <c r="E2560" s="15">
        <f>MONTH(SalesDataTable[[#This Row],[Order Date]])</f>
        <v>12</v>
      </c>
      <c r="F2560" s="12">
        <f>YEAR(SalesDataTable[[#This Row],[Order Date]])</f>
        <v>2026</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05">
      <c r="A2561" s="2">
        <v>522</v>
      </c>
      <c r="B2561" s="3">
        <v>46365</v>
      </c>
      <c r="C2561" s="12" t="str">
        <f>"Q"&amp; ROUNDUP(MONTH(SalesDataTable[[#This Row],[Order Date]])/3,0)</f>
        <v>Q4</v>
      </c>
      <c r="D2561" s="3" t="str">
        <f>TEXT(SalesDataTable[[#This Row],[Order Date]],"MMM")</f>
        <v>Dec</v>
      </c>
      <c r="E2561" s="15">
        <f>MONTH(SalesDataTable[[#This Row],[Order Date]])</f>
        <v>12</v>
      </c>
      <c r="F2561" s="12">
        <f>YEAR(SalesDataTable[[#This Row],[Order Date]])</f>
        <v>2026</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05">
      <c r="A2562" s="2">
        <v>798</v>
      </c>
      <c r="B2562" s="3">
        <v>46365</v>
      </c>
      <c r="C2562" s="12" t="str">
        <f>"Q"&amp; ROUNDUP(MONTH(SalesDataTable[[#This Row],[Order Date]])/3,0)</f>
        <v>Q4</v>
      </c>
      <c r="D2562" s="3" t="str">
        <f>TEXT(SalesDataTable[[#This Row],[Order Date]],"MMM")</f>
        <v>Dec</v>
      </c>
      <c r="E2562" s="15">
        <f>MONTH(SalesDataTable[[#This Row],[Order Date]])</f>
        <v>12</v>
      </c>
      <c r="F2562" s="12">
        <f>YEAR(SalesDataTable[[#This Row],[Order Date]])</f>
        <v>2026</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05">
      <c r="A2563" s="2">
        <v>1746</v>
      </c>
      <c r="B2563" s="3">
        <v>46365</v>
      </c>
      <c r="C2563" s="12" t="str">
        <f>"Q"&amp; ROUNDUP(MONTH(SalesDataTable[[#This Row],[Order Date]])/3,0)</f>
        <v>Q4</v>
      </c>
      <c r="D2563" s="3" t="str">
        <f>TEXT(SalesDataTable[[#This Row],[Order Date]],"MMM")</f>
        <v>Dec</v>
      </c>
      <c r="E2563" s="15">
        <f>MONTH(SalesDataTable[[#This Row],[Order Date]])</f>
        <v>12</v>
      </c>
      <c r="F2563" s="12">
        <f>YEAR(SalesDataTable[[#This Row],[Order Date]])</f>
        <v>2026</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05">
      <c r="A2564" s="2">
        <v>3412</v>
      </c>
      <c r="B2564" s="3">
        <v>46365</v>
      </c>
      <c r="C2564" s="12" t="str">
        <f>"Q"&amp; ROUNDUP(MONTH(SalesDataTable[[#This Row],[Order Date]])/3,0)</f>
        <v>Q4</v>
      </c>
      <c r="D2564" s="3" t="str">
        <f>TEXT(SalesDataTable[[#This Row],[Order Date]],"MMM")</f>
        <v>Dec</v>
      </c>
      <c r="E2564" s="15">
        <f>MONTH(SalesDataTable[[#This Row],[Order Date]])</f>
        <v>12</v>
      </c>
      <c r="F2564" s="12">
        <f>YEAR(SalesDataTable[[#This Row],[Order Date]])</f>
        <v>2026</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05">
      <c r="A2565" s="2">
        <v>175</v>
      </c>
      <c r="B2565" s="3">
        <v>46366</v>
      </c>
      <c r="C2565" s="12" t="str">
        <f>"Q"&amp; ROUNDUP(MONTH(SalesDataTable[[#This Row],[Order Date]])/3,0)</f>
        <v>Q4</v>
      </c>
      <c r="D2565" s="3" t="str">
        <f>TEXT(SalesDataTable[[#This Row],[Order Date]],"MMM")</f>
        <v>Dec</v>
      </c>
      <c r="E2565" s="15">
        <f>MONTH(SalesDataTable[[#This Row],[Order Date]])</f>
        <v>12</v>
      </c>
      <c r="F2565" s="12">
        <f>YEAR(SalesDataTable[[#This Row],[Order Date]])</f>
        <v>2026</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05">
      <c r="A2566" s="2">
        <v>1014</v>
      </c>
      <c r="B2566" s="3">
        <v>46366</v>
      </c>
      <c r="C2566" s="12" t="str">
        <f>"Q"&amp; ROUNDUP(MONTH(SalesDataTable[[#This Row],[Order Date]])/3,0)</f>
        <v>Q4</v>
      </c>
      <c r="D2566" s="3" t="str">
        <f>TEXT(SalesDataTable[[#This Row],[Order Date]],"MMM")</f>
        <v>Dec</v>
      </c>
      <c r="E2566" s="15">
        <f>MONTH(SalesDataTable[[#This Row],[Order Date]])</f>
        <v>12</v>
      </c>
      <c r="F2566" s="12">
        <f>YEAR(SalesDataTable[[#This Row],[Order Date]])</f>
        <v>2026</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05">
      <c r="A2567" s="2">
        <v>1763</v>
      </c>
      <c r="B2567" s="3">
        <v>46366</v>
      </c>
      <c r="C2567" s="12" t="str">
        <f>"Q"&amp; ROUNDUP(MONTH(SalesDataTable[[#This Row],[Order Date]])/3,0)</f>
        <v>Q4</v>
      </c>
      <c r="D2567" s="3" t="str">
        <f>TEXT(SalesDataTable[[#This Row],[Order Date]],"MMM")</f>
        <v>Dec</v>
      </c>
      <c r="E2567" s="15">
        <f>MONTH(SalesDataTable[[#This Row],[Order Date]])</f>
        <v>12</v>
      </c>
      <c r="F2567" s="12">
        <f>YEAR(SalesDataTable[[#This Row],[Order Date]])</f>
        <v>2026</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05">
      <c r="A2568" s="2">
        <v>1863</v>
      </c>
      <c r="B2568" s="3">
        <v>46366</v>
      </c>
      <c r="C2568" s="12" t="str">
        <f>"Q"&amp; ROUNDUP(MONTH(SalesDataTable[[#This Row],[Order Date]])/3,0)</f>
        <v>Q4</v>
      </c>
      <c r="D2568" s="3" t="str">
        <f>TEXT(SalesDataTable[[#This Row],[Order Date]],"MMM")</f>
        <v>Dec</v>
      </c>
      <c r="E2568" s="15">
        <f>MONTH(SalesDataTable[[#This Row],[Order Date]])</f>
        <v>12</v>
      </c>
      <c r="F2568" s="12">
        <f>YEAR(SalesDataTable[[#This Row],[Order Date]])</f>
        <v>2026</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05">
      <c r="A2569" s="2">
        <v>3466</v>
      </c>
      <c r="B2569" s="3">
        <v>46366</v>
      </c>
      <c r="C2569" s="12" t="str">
        <f>"Q"&amp; ROUNDUP(MONTH(SalesDataTable[[#This Row],[Order Date]])/3,0)</f>
        <v>Q4</v>
      </c>
      <c r="D2569" s="3" t="str">
        <f>TEXT(SalesDataTable[[#This Row],[Order Date]],"MMM")</f>
        <v>Dec</v>
      </c>
      <c r="E2569" s="15">
        <f>MONTH(SalesDataTable[[#This Row],[Order Date]])</f>
        <v>12</v>
      </c>
      <c r="F2569" s="12">
        <f>YEAR(SalesDataTable[[#This Row],[Order Date]])</f>
        <v>2026</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05">
      <c r="A2570" s="2">
        <v>3630</v>
      </c>
      <c r="B2570" s="3">
        <v>46366</v>
      </c>
      <c r="C2570" s="12" t="str">
        <f>"Q"&amp; ROUNDUP(MONTH(SalesDataTable[[#This Row],[Order Date]])/3,0)</f>
        <v>Q4</v>
      </c>
      <c r="D2570" s="3" t="str">
        <f>TEXT(SalesDataTable[[#This Row],[Order Date]],"MMM")</f>
        <v>Dec</v>
      </c>
      <c r="E2570" s="15">
        <f>MONTH(SalesDataTable[[#This Row],[Order Date]])</f>
        <v>12</v>
      </c>
      <c r="F2570" s="12">
        <f>YEAR(SalesDataTable[[#This Row],[Order Date]])</f>
        <v>2026</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05">
      <c r="A2571" s="2">
        <v>3633</v>
      </c>
      <c r="B2571" s="3">
        <v>46366</v>
      </c>
      <c r="C2571" s="12" t="str">
        <f>"Q"&amp; ROUNDUP(MONTH(SalesDataTable[[#This Row],[Order Date]])/3,0)</f>
        <v>Q4</v>
      </c>
      <c r="D2571" s="3" t="str">
        <f>TEXT(SalesDataTable[[#This Row],[Order Date]],"MMM")</f>
        <v>Dec</v>
      </c>
      <c r="E2571" s="15">
        <f>MONTH(SalesDataTable[[#This Row],[Order Date]])</f>
        <v>12</v>
      </c>
      <c r="F2571" s="12">
        <f>YEAR(SalesDataTable[[#This Row],[Order Date]])</f>
        <v>2026</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05">
      <c r="A2572" s="2">
        <v>4</v>
      </c>
      <c r="B2572" s="3">
        <v>46367</v>
      </c>
      <c r="C2572" s="12" t="str">
        <f>"Q"&amp; ROUNDUP(MONTH(SalesDataTable[[#This Row],[Order Date]])/3,0)</f>
        <v>Q4</v>
      </c>
      <c r="D2572" s="3" t="str">
        <f>TEXT(SalesDataTable[[#This Row],[Order Date]],"MMM")</f>
        <v>Dec</v>
      </c>
      <c r="E2572" s="15">
        <f>MONTH(SalesDataTable[[#This Row],[Order Date]])</f>
        <v>12</v>
      </c>
      <c r="F2572" s="12">
        <f>YEAR(SalesDataTable[[#This Row],[Order Date]])</f>
        <v>2026</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05">
      <c r="A2573" s="2">
        <v>70</v>
      </c>
      <c r="B2573" s="3">
        <v>46367</v>
      </c>
      <c r="C2573" s="12" t="str">
        <f>"Q"&amp; ROUNDUP(MONTH(SalesDataTable[[#This Row],[Order Date]])/3,0)</f>
        <v>Q4</v>
      </c>
      <c r="D2573" s="3" t="str">
        <f>TEXT(SalesDataTable[[#This Row],[Order Date]],"MMM")</f>
        <v>Dec</v>
      </c>
      <c r="E2573" s="15">
        <f>MONTH(SalesDataTable[[#This Row],[Order Date]])</f>
        <v>12</v>
      </c>
      <c r="F2573" s="12">
        <f>YEAR(SalesDataTable[[#This Row],[Order Date]])</f>
        <v>2026</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05">
      <c r="A2574" s="2">
        <v>948</v>
      </c>
      <c r="B2574" s="3">
        <v>46367</v>
      </c>
      <c r="C2574" s="12" t="str">
        <f>"Q"&amp; ROUNDUP(MONTH(SalesDataTable[[#This Row],[Order Date]])/3,0)</f>
        <v>Q4</v>
      </c>
      <c r="D2574" s="3" t="str">
        <f>TEXT(SalesDataTable[[#This Row],[Order Date]],"MMM")</f>
        <v>Dec</v>
      </c>
      <c r="E2574" s="15">
        <f>MONTH(SalesDataTable[[#This Row],[Order Date]])</f>
        <v>12</v>
      </c>
      <c r="F2574" s="12">
        <f>YEAR(SalesDataTable[[#This Row],[Order Date]])</f>
        <v>2026</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05">
      <c r="A2575" s="2">
        <v>1957</v>
      </c>
      <c r="B2575" s="3">
        <v>46367</v>
      </c>
      <c r="C2575" s="12" t="str">
        <f>"Q"&amp; ROUNDUP(MONTH(SalesDataTable[[#This Row],[Order Date]])/3,0)</f>
        <v>Q4</v>
      </c>
      <c r="D2575" s="3" t="str">
        <f>TEXT(SalesDataTable[[#This Row],[Order Date]],"MMM")</f>
        <v>Dec</v>
      </c>
      <c r="E2575" s="15">
        <f>MONTH(SalesDataTable[[#This Row],[Order Date]])</f>
        <v>12</v>
      </c>
      <c r="F2575" s="12">
        <f>YEAR(SalesDataTable[[#This Row],[Order Date]])</f>
        <v>2026</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05">
      <c r="A2576" s="2">
        <v>3097</v>
      </c>
      <c r="B2576" s="3">
        <v>46367</v>
      </c>
      <c r="C2576" s="12" t="str">
        <f>"Q"&amp; ROUNDUP(MONTH(SalesDataTable[[#This Row],[Order Date]])/3,0)</f>
        <v>Q4</v>
      </c>
      <c r="D2576" s="3" t="str">
        <f>TEXT(SalesDataTable[[#This Row],[Order Date]],"MMM")</f>
        <v>Dec</v>
      </c>
      <c r="E2576" s="15">
        <f>MONTH(SalesDataTable[[#This Row],[Order Date]])</f>
        <v>12</v>
      </c>
      <c r="F2576" s="12">
        <f>YEAR(SalesDataTable[[#This Row],[Order Date]])</f>
        <v>2026</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05">
      <c r="A2577" s="2">
        <v>3649</v>
      </c>
      <c r="B2577" s="3">
        <v>46367</v>
      </c>
      <c r="C2577" s="12" t="str">
        <f>"Q"&amp; ROUNDUP(MONTH(SalesDataTable[[#This Row],[Order Date]])/3,0)</f>
        <v>Q4</v>
      </c>
      <c r="D2577" s="3" t="str">
        <f>TEXT(SalesDataTable[[#This Row],[Order Date]],"MMM")</f>
        <v>Dec</v>
      </c>
      <c r="E2577" s="15">
        <f>MONTH(SalesDataTable[[#This Row],[Order Date]])</f>
        <v>12</v>
      </c>
      <c r="F2577" s="12">
        <f>YEAR(SalesDataTable[[#This Row],[Order Date]])</f>
        <v>2026</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05">
      <c r="A2578" s="2">
        <v>3963</v>
      </c>
      <c r="B2578" s="3">
        <v>46367</v>
      </c>
      <c r="C2578" s="12" t="str">
        <f>"Q"&amp; ROUNDUP(MONTH(SalesDataTable[[#This Row],[Order Date]])/3,0)</f>
        <v>Q4</v>
      </c>
      <c r="D2578" s="3" t="str">
        <f>TEXT(SalesDataTable[[#This Row],[Order Date]],"MMM")</f>
        <v>Dec</v>
      </c>
      <c r="E2578" s="15">
        <f>MONTH(SalesDataTable[[#This Row],[Order Date]])</f>
        <v>12</v>
      </c>
      <c r="F2578" s="12">
        <f>YEAR(SalesDataTable[[#This Row],[Order Date]])</f>
        <v>2026</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05">
      <c r="A2579" s="2">
        <v>4305</v>
      </c>
      <c r="B2579" s="3">
        <v>46367</v>
      </c>
      <c r="C2579" s="12" t="str">
        <f>"Q"&amp; ROUNDUP(MONTH(SalesDataTable[[#This Row],[Order Date]])/3,0)</f>
        <v>Q4</v>
      </c>
      <c r="D2579" s="3" t="str">
        <f>TEXT(SalesDataTable[[#This Row],[Order Date]],"MMM")</f>
        <v>Dec</v>
      </c>
      <c r="E2579" s="15">
        <f>MONTH(SalesDataTable[[#This Row],[Order Date]])</f>
        <v>12</v>
      </c>
      <c r="F2579" s="12">
        <f>YEAR(SalesDataTable[[#This Row],[Order Date]])</f>
        <v>2026</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05">
      <c r="A2580" s="2">
        <v>4942</v>
      </c>
      <c r="B2580" s="3">
        <v>46367</v>
      </c>
      <c r="C2580" s="12" t="str">
        <f>"Q"&amp; ROUNDUP(MONTH(SalesDataTable[[#This Row],[Order Date]])/3,0)</f>
        <v>Q4</v>
      </c>
      <c r="D2580" s="3" t="str">
        <f>TEXT(SalesDataTable[[#This Row],[Order Date]],"MMM")</f>
        <v>Dec</v>
      </c>
      <c r="E2580" s="15">
        <f>MONTH(SalesDataTable[[#This Row],[Order Date]])</f>
        <v>12</v>
      </c>
      <c r="F2580" s="12">
        <f>YEAR(SalesDataTable[[#This Row],[Order Date]])</f>
        <v>2026</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05">
      <c r="A2581" s="2">
        <v>19</v>
      </c>
      <c r="B2581" s="3">
        <v>46368</v>
      </c>
      <c r="C2581" s="12" t="str">
        <f>"Q"&amp; ROUNDUP(MONTH(SalesDataTable[[#This Row],[Order Date]])/3,0)</f>
        <v>Q4</v>
      </c>
      <c r="D2581" s="3" t="str">
        <f>TEXT(SalesDataTable[[#This Row],[Order Date]],"MMM")</f>
        <v>Dec</v>
      </c>
      <c r="E2581" s="15">
        <f>MONTH(SalesDataTable[[#This Row],[Order Date]])</f>
        <v>12</v>
      </c>
      <c r="F2581" s="12">
        <f>YEAR(SalesDataTable[[#This Row],[Order Date]])</f>
        <v>2026</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05">
      <c r="A2582" s="2">
        <v>4963</v>
      </c>
      <c r="B2582" s="3">
        <v>46368</v>
      </c>
      <c r="C2582" s="12" t="str">
        <f>"Q"&amp; ROUNDUP(MONTH(SalesDataTable[[#This Row],[Order Date]])/3,0)</f>
        <v>Q4</v>
      </c>
      <c r="D2582" s="3" t="str">
        <f>TEXT(SalesDataTable[[#This Row],[Order Date]],"MMM")</f>
        <v>Dec</v>
      </c>
      <c r="E2582" s="15">
        <f>MONTH(SalesDataTable[[#This Row],[Order Date]])</f>
        <v>12</v>
      </c>
      <c r="F2582" s="12">
        <f>YEAR(SalesDataTable[[#This Row],[Order Date]])</f>
        <v>2026</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05">
      <c r="A2583" s="2">
        <v>5110</v>
      </c>
      <c r="B2583" s="3">
        <v>46368</v>
      </c>
      <c r="C2583" s="12" t="str">
        <f>"Q"&amp; ROUNDUP(MONTH(SalesDataTable[[#This Row],[Order Date]])/3,0)</f>
        <v>Q4</v>
      </c>
      <c r="D2583" s="3" t="str">
        <f>TEXT(SalesDataTable[[#This Row],[Order Date]],"MMM")</f>
        <v>Dec</v>
      </c>
      <c r="E2583" s="15">
        <f>MONTH(SalesDataTable[[#This Row],[Order Date]])</f>
        <v>12</v>
      </c>
      <c r="F2583" s="12">
        <f>YEAR(SalesDataTable[[#This Row],[Order Date]])</f>
        <v>2026</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05">
      <c r="A2584" s="2">
        <v>10</v>
      </c>
      <c r="B2584" s="3">
        <v>46369</v>
      </c>
      <c r="C2584" s="12" t="str">
        <f>"Q"&amp; ROUNDUP(MONTH(SalesDataTable[[#This Row],[Order Date]])/3,0)</f>
        <v>Q4</v>
      </c>
      <c r="D2584" s="3" t="str">
        <f>TEXT(SalesDataTable[[#This Row],[Order Date]],"MMM")</f>
        <v>Dec</v>
      </c>
      <c r="E2584" s="15">
        <f>MONTH(SalesDataTable[[#This Row],[Order Date]])</f>
        <v>12</v>
      </c>
      <c r="F2584" s="12">
        <f>YEAR(SalesDataTable[[#This Row],[Order Date]])</f>
        <v>2026</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05">
      <c r="A2585" s="2">
        <v>216</v>
      </c>
      <c r="B2585" s="3">
        <v>46369</v>
      </c>
      <c r="C2585" s="12" t="str">
        <f>"Q"&amp; ROUNDUP(MONTH(SalesDataTable[[#This Row],[Order Date]])/3,0)</f>
        <v>Q4</v>
      </c>
      <c r="D2585" s="3" t="str">
        <f>TEXT(SalesDataTable[[#This Row],[Order Date]],"MMM")</f>
        <v>Dec</v>
      </c>
      <c r="E2585" s="15">
        <f>MONTH(SalesDataTable[[#This Row],[Order Date]])</f>
        <v>12</v>
      </c>
      <c r="F2585" s="12">
        <f>YEAR(SalesDataTable[[#This Row],[Order Date]])</f>
        <v>2026</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05">
      <c r="A2586" s="2">
        <v>1937</v>
      </c>
      <c r="B2586" s="3">
        <v>46369</v>
      </c>
      <c r="C2586" s="12" t="str">
        <f>"Q"&amp; ROUNDUP(MONTH(SalesDataTable[[#This Row],[Order Date]])/3,0)</f>
        <v>Q4</v>
      </c>
      <c r="D2586" s="3" t="str">
        <f>TEXT(SalesDataTable[[#This Row],[Order Date]],"MMM")</f>
        <v>Dec</v>
      </c>
      <c r="E2586" s="15">
        <f>MONTH(SalesDataTable[[#This Row],[Order Date]])</f>
        <v>12</v>
      </c>
      <c r="F2586" s="12">
        <f>YEAR(SalesDataTable[[#This Row],[Order Date]])</f>
        <v>2026</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05">
      <c r="A2587" s="2">
        <v>4720</v>
      </c>
      <c r="B2587" s="3">
        <v>46369</v>
      </c>
      <c r="C2587" s="12" t="str">
        <f>"Q"&amp; ROUNDUP(MONTH(SalesDataTable[[#This Row],[Order Date]])/3,0)</f>
        <v>Q4</v>
      </c>
      <c r="D2587" s="3" t="str">
        <f>TEXT(SalesDataTable[[#This Row],[Order Date]],"MMM")</f>
        <v>Dec</v>
      </c>
      <c r="E2587" s="15">
        <f>MONTH(SalesDataTable[[#This Row],[Order Date]])</f>
        <v>12</v>
      </c>
      <c r="F2587" s="12">
        <f>YEAR(SalesDataTable[[#This Row],[Order Date]])</f>
        <v>2026</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05">
      <c r="A2588" s="2">
        <v>91</v>
      </c>
      <c r="B2588" s="3">
        <v>46370</v>
      </c>
      <c r="C2588" s="12" t="str">
        <f>"Q"&amp; ROUNDUP(MONTH(SalesDataTable[[#This Row],[Order Date]])/3,0)</f>
        <v>Q4</v>
      </c>
      <c r="D2588" s="3" t="str">
        <f>TEXT(SalesDataTable[[#This Row],[Order Date]],"MMM")</f>
        <v>Dec</v>
      </c>
      <c r="E2588" s="15">
        <f>MONTH(SalesDataTable[[#This Row],[Order Date]])</f>
        <v>12</v>
      </c>
      <c r="F2588" s="12">
        <f>YEAR(SalesDataTable[[#This Row],[Order Date]])</f>
        <v>2026</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05">
      <c r="A2589" s="2">
        <v>505</v>
      </c>
      <c r="B2589" s="3">
        <v>46370</v>
      </c>
      <c r="C2589" s="12" t="str">
        <f>"Q"&amp; ROUNDUP(MONTH(SalesDataTable[[#This Row],[Order Date]])/3,0)</f>
        <v>Q4</v>
      </c>
      <c r="D2589" s="3" t="str">
        <f>TEXT(SalesDataTable[[#This Row],[Order Date]],"MMM")</f>
        <v>Dec</v>
      </c>
      <c r="E2589" s="15">
        <f>MONTH(SalesDataTable[[#This Row],[Order Date]])</f>
        <v>12</v>
      </c>
      <c r="F2589" s="12">
        <f>YEAR(SalesDataTable[[#This Row],[Order Date]])</f>
        <v>2026</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05">
      <c r="A2590" s="2">
        <v>640</v>
      </c>
      <c r="B2590" s="3">
        <v>46370</v>
      </c>
      <c r="C2590" s="12" t="str">
        <f>"Q"&amp; ROUNDUP(MONTH(SalesDataTable[[#This Row],[Order Date]])/3,0)</f>
        <v>Q4</v>
      </c>
      <c r="D2590" s="3" t="str">
        <f>TEXT(SalesDataTable[[#This Row],[Order Date]],"MMM")</f>
        <v>Dec</v>
      </c>
      <c r="E2590" s="15">
        <f>MONTH(SalesDataTable[[#This Row],[Order Date]])</f>
        <v>12</v>
      </c>
      <c r="F2590" s="12">
        <f>YEAR(SalesDataTable[[#This Row],[Order Date]])</f>
        <v>2026</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05">
      <c r="A2591" s="2">
        <v>1408</v>
      </c>
      <c r="B2591" s="3">
        <v>46370</v>
      </c>
      <c r="C2591" s="12" t="str">
        <f>"Q"&amp; ROUNDUP(MONTH(SalesDataTable[[#This Row],[Order Date]])/3,0)</f>
        <v>Q4</v>
      </c>
      <c r="D2591" s="3" t="str">
        <f>TEXT(SalesDataTable[[#This Row],[Order Date]],"MMM")</f>
        <v>Dec</v>
      </c>
      <c r="E2591" s="15">
        <f>MONTH(SalesDataTable[[#This Row],[Order Date]])</f>
        <v>12</v>
      </c>
      <c r="F2591" s="12">
        <f>YEAR(SalesDataTable[[#This Row],[Order Date]])</f>
        <v>2026</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05">
      <c r="A2592" s="2">
        <v>2074</v>
      </c>
      <c r="B2592" s="3">
        <v>46370</v>
      </c>
      <c r="C2592" s="12" t="str">
        <f>"Q"&amp; ROUNDUP(MONTH(SalesDataTable[[#This Row],[Order Date]])/3,0)</f>
        <v>Q4</v>
      </c>
      <c r="D2592" s="3" t="str">
        <f>TEXT(SalesDataTable[[#This Row],[Order Date]],"MMM")</f>
        <v>Dec</v>
      </c>
      <c r="E2592" s="15">
        <f>MONTH(SalesDataTable[[#This Row],[Order Date]])</f>
        <v>12</v>
      </c>
      <c r="F2592" s="12">
        <f>YEAR(SalesDataTable[[#This Row],[Order Date]])</f>
        <v>2026</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05">
      <c r="A2593" s="2">
        <v>2639</v>
      </c>
      <c r="B2593" s="3">
        <v>46370</v>
      </c>
      <c r="C2593" s="12" t="str">
        <f>"Q"&amp; ROUNDUP(MONTH(SalesDataTable[[#This Row],[Order Date]])/3,0)</f>
        <v>Q4</v>
      </c>
      <c r="D2593" s="3" t="str">
        <f>TEXT(SalesDataTable[[#This Row],[Order Date]],"MMM")</f>
        <v>Dec</v>
      </c>
      <c r="E2593" s="15">
        <f>MONTH(SalesDataTable[[#This Row],[Order Date]])</f>
        <v>12</v>
      </c>
      <c r="F2593" s="12">
        <f>YEAR(SalesDataTable[[#This Row],[Order Date]])</f>
        <v>2026</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05">
      <c r="A2594" s="2">
        <v>2694</v>
      </c>
      <c r="B2594" s="3">
        <v>46370</v>
      </c>
      <c r="C2594" s="12" t="str">
        <f>"Q"&amp; ROUNDUP(MONTH(SalesDataTable[[#This Row],[Order Date]])/3,0)</f>
        <v>Q4</v>
      </c>
      <c r="D2594" s="3" t="str">
        <f>TEXT(SalesDataTable[[#This Row],[Order Date]],"MMM")</f>
        <v>Dec</v>
      </c>
      <c r="E2594" s="15">
        <f>MONTH(SalesDataTable[[#This Row],[Order Date]])</f>
        <v>12</v>
      </c>
      <c r="F2594" s="12">
        <f>YEAR(SalesDataTable[[#This Row],[Order Date]])</f>
        <v>2026</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05">
      <c r="A2595" s="2">
        <v>2797</v>
      </c>
      <c r="B2595" s="3">
        <v>46370</v>
      </c>
      <c r="C2595" s="12" t="str">
        <f>"Q"&amp; ROUNDUP(MONTH(SalesDataTable[[#This Row],[Order Date]])/3,0)</f>
        <v>Q4</v>
      </c>
      <c r="D2595" s="3" t="str">
        <f>TEXT(SalesDataTable[[#This Row],[Order Date]],"MMM")</f>
        <v>Dec</v>
      </c>
      <c r="E2595" s="15">
        <f>MONTH(SalesDataTable[[#This Row],[Order Date]])</f>
        <v>12</v>
      </c>
      <c r="F2595" s="12">
        <f>YEAR(SalesDataTable[[#This Row],[Order Date]])</f>
        <v>2026</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05">
      <c r="A2596" s="2">
        <v>2811</v>
      </c>
      <c r="B2596" s="3">
        <v>46370</v>
      </c>
      <c r="C2596" s="12" t="str">
        <f>"Q"&amp; ROUNDUP(MONTH(SalesDataTable[[#This Row],[Order Date]])/3,0)</f>
        <v>Q4</v>
      </c>
      <c r="D2596" s="3" t="str">
        <f>TEXT(SalesDataTable[[#This Row],[Order Date]],"MMM")</f>
        <v>Dec</v>
      </c>
      <c r="E2596" s="15">
        <f>MONTH(SalesDataTable[[#This Row],[Order Date]])</f>
        <v>12</v>
      </c>
      <c r="F2596" s="12">
        <f>YEAR(SalesDataTable[[#This Row],[Order Date]])</f>
        <v>2026</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05">
      <c r="A2597" s="2">
        <v>4037</v>
      </c>
      <c r="B2597" s="3">
        <v>46370</v>
      </c>
      <c r="C2597" s="12" t="str">
        <f>"Q"&amp; ROUNDUP(MONTH(SalesDataTable[[#This Row],[Order Date]])/3,0)</f>
        <v>Q4</v>
      </c>
      <c r="D2597" s="3" t="str">
        <f>TEXT(SalesDataTable[[#This Row],[Order Date]],"MMM")</f>
        <v>Dec</v>
      </c>
      <c r="E2597" s="15">
        <f>MONTH(SalesDataTable[[#This Row],[Order Date]])</f>
        <v>12</v>
      </c>
      <c r="F2597" s="12">
        <f>YEAR(SalesDataTable[[#This Row],[Order Date]])</f>
        <v>2026</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05">
      <c r="A2598" s="2">
        <v>4629</v>
      </c>
      <c r="B2598" s="3">
        <v>46370</v>
      </c>
      <c r="C2598" s="12" t="str">
        <f>"Q"&amp; ROUNDUP(MONTH(SalesDataTable[[#This Row],[Order Date]])/3,0)</f>
        <v>Q4</v>
      </c>
      <c r="D2598" s="3" t="str">
        <f>TEXT(SalesDataTable[[#This Row],[Order Date]],"MMM")</f>
        <v>Dec</v>
      </c>
      <c r="E2598" s="15">
        <f>MONTH(SalesDataTable[[#This Row],[Order Date]])</f>
        <v>12</v>
      </c>
      <c r="F2598" s="12">
        <f>YEAR(SalesDataTable[[#This Row],[Order Date]])</f>
        <v>2026</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05">
      <c r="A2599" s="2">
        <v>2455</v>
      </c>
      <c r="B2599" s="3">
        <v>46371</v>
      </c>
      <c r="C2599" s="12" t="str">
        <f>"Q"&amp; ROUNDUP(MONTH(SalesDataTable[[#This Row],[Order Date]])/3,0)</f>
        <v>Q4</v>
      </c>
      <c r="D2599" s="3" t="str">
        <f>TEXT(SalesDataTable[[#This Row],[Order Date]],"MMM")</f>
        <v>Dec</v>
      </c>
      <c r="E2599" s="15">
        <f>MONTH(SalesDataTable[[#This Row],[Order Date]])</f>
        <v>12</v>
      </c>
      <c r="F2599" s="12">
        <f>YEAR(SalesDataTable[[#This Row],[Order Date]])</f>
        <v>2026</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05">
      <c r="A2600" s="2">
        <v>3184</v>
      </c>
      <c r="B2600" s="3">
        <v>46371</v>
      </c>
      <c r="C2600" s="12" t="str">
        <f>"Q"&amp; ROUNDUP(MONTH(SalesDataTable[[#This Row],[Order Date]])/3,0)</f>
        <v>Q4</v>
      </c>
      <c r="D2600" s="3" t="str">
        <f>TEXT(SalesDataTable[[#This Row],[Order Date]],"MMM")</f>
        <v>Dec</v>
      </c>
      <c r="E2600" s="15">
        <f>MONTH(SalesDataTable[[#This Row],[Order Date]])</f>
        <v>12</v>
      </c>
      <c r="F2600" s="12">
        <f>YEAR(SalesDataTable[[#This Row],[Order Date]])</f>
        <v>2026</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05">
      <c r="A2601" s="2">
        <v>3363</v>
      </c>
      <c r="B2601" s="3">
        <v>46371</v>
      </c>
      <c r="C2601" s="12" t="str">
        <f>"Q"&amp; ROUNDUP(MONTH(SalesDataTable[[#This Row],[Order Date]])/3,0)</f>
        <v>Q4</v>
      </c>
      <c r="D2601" s="3" t="str">
        <f>TEXT(SalesDataTable[[#This Row],[Order Date]],"MMM")</f>
        <v>Dec</v>
      </c>
      <c r="E2601" s="15">
        <f>MONTH(SalesDataTable[[#This Row],[Order Date]])</f>
        <v>12</v>
      </c>
      <c r="F2601" s="12">
        <f>YEAR(SalesDataTable[[#This Row],[Order Date]])</f>
        <v>2026</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05">
      <c r="A2602" s="2">
        <v>3373</v>
      </c>
      <c r="B2602" s="3">
        <v>46371</v>
      </c>
      <c r="C2602" s="12" t="str">
        <f>"Q"&amp; ROUNDUP(MONTH(SalesDataTable[[#This Row],[Order Date]])/3,0)</f>
        <v>Q4</v>
      </c>
      <c r="D2602" s="3" t="str">
        <f>TEXT(SalesDataTable[[#This Row],[Order Date]],"MMM")</f>
        <v>Dec</v>
      </c>
      <c r="E2602" s="15">
        <f>MONTH(SalesDataTable[[#This Row],[Order Date]])</f>
        <v>12</v>
      </c>
      <c r="F2602" s="12">
        <f>YEAR(SalesDataTable[[#This Row],[Order Date]])</f>
        <v>2026</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05">
      <c r="A2603" s="2">
        <v>3799</v>
      </c>
      <c r="B2603" s="3">
        <v>46371</v>
      </c>
      <c r="C2603" s="12" t="str">
        <f>"Q"&amp; ROUNDUP(MONTH(SalesDataTable[[#This Row],[Order Date]])/3,0)</f>
        <v>Q4</v>
      </c>
      <c r="D2603" s="3" t="str">
        <f>TEXT(SalesDataTable[[#This Row],[Order Date]],"MMM")</f>
        <v>Dec</v>
      </c>
      <c r="E2603" s="15">
        <f>MONTH(SalesDataTable[[#This Row],[Order Date]])</f>
        <v>12</v>
      </c>
      <c r="F2603" s="12">
        <f>YEAR(SalesDataTable[[#This Row],[Order Date]])</f>
        <v>2026</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05">
      <c r="A2604" s="2">
        <v>5002</v>
      </c>
      <c r="B2604" s="3">
        <v>46371</v>
      </c>
      <c r="C2604" s="12" t="str">
        <f>"Q"&amp; ROUNDUP(MONTH(SalesDataTable[[#This Row],[Order Date]])/3,0)</f>
        <v>Q4</v>
      </c>
      <c r="D2604" s="3" t="str">
        <f>TEXT(SalesDataTable[[#This Row],[Order Date]],"MMM")</f>
        <v>Dec</v>
      </c>
      <c r="E2604" s="15">
        <f>MONTH(SalesDataTable[[#This Row],[Order Date]])</f>
        <v>12</v>
      </c>
      <c r="F2604" s="12">
        <f>YEAR(SalesDataTable[[#This Row],[Order Date]])</f>
        <v>2026</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05">
      <c r="A2605" s="2">
        <v>2896</v>
      </c>
      <c r="B2605" s="3">
        <v>46372</v>
      </c>
      <c r="C2605" s="12" t="str">
        <f>"Q"&amp; ROUNDUP(MONTH(SalesDataTable[[#This Row],[Order Date]])/3,0)</f>
        <v>Q4</v>
      </c>
      <c r="D2605" s="3" t="str">
        <f>TEXT(SalesDataTable[[#This Row],[Order Date]],"MMM")</f>
        <v>Dec</v>
      </c>
      <c r="E2605" s="15">
        <f>MONTH(SalesDataTable[[#This Row],[Order Date]])</f>
        <v>12</v>
      </c>
      <c r="F2605" s="12">
        <f>YEAR(SalesDataTable[[#This Row],[Order Date]])</f>
        <v>2026</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05">
      <c r="A2606" s="2">
        <v>3334</v>
      </c>
      <c r="B2606" s="3">
        <v>46372</v>
      </c>
      <c r="C2606" s="12" t="str">
        <f>"Q"&amp; ROUNDUP(MONTH(SalesDataTable[[#This Row],[Order Date]])/3,0)</f>
        <v>Q4</v>
      </c>
      <c r="D2606" s="3" t="str">
        <f>TEXT(SalesDataTable[[#This Row],[Order Date]],"MMM")</f>
        <v>Dec</v>
      </c>
      <c r="E2606" s="15">
        <f>MONTH(SalesDataTable[[#This Row],[Order Date]])</f>
        <v>12</v>
      </c>
      <c r="F2606" s="12">
        <f>YEAR(SalesDataTable[[#This Row],[Order Date]])</f>
        <v>2026</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05">
      <c r="A2607" s="2">
        <v>3469</v>
      </c>
      <c r="B2607" s="3">
        <v>46372</v>
      </c>
      <c r="C2607" s="12" t="str">
        <f>"Q"&amp; ROUNDUP(MONTH(SalesDataTable[[#This Row],[Order Date]])/3,0)</f>
        <v>Q4</v>
      </c>
      <c r="D2607" s="3" t="str">
        <f>TEXT(SalesDataTable[[#This Row],[Order Date]],"MMM")</f>
        <v>Dec</v>
      </c>
      <c r="E2607" s="15">
        <f>MONTH(SalesDataTable[[#This Row],[Order Date]])</f>
        <v>12</v>
      </c>
      <c r="F2607" s="12">
        <f>YEAR(SalesDataTable[[#This Row],[Order Date]])</f>
        <v>2026</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05">
      <c r="A2608" s="2">
        <v>569</v>
      </c>
      <c r="B2608" s="3">
        <v>46373</v>
      </c>
      <c r="C2608" s="12" t="str">
        <f>"Q"&amp; ROUNDUP(MONTH(SalesDataTable[[#This Row],[Order Date]])/3,0)</f>
        <v>Q4</v>
      </c>
      <c r="D2608" s="3" t="str">
        <f>TEXT(SalesDataTable[[#This Row],[Order Date]],"MMM")</f>
        <v>Dec</v>
      </c>
      <c r="E2608" s="15">
        <f>MONTH(SalesDataTable[[#This Row],[Order Date]])</f>
        <v>12</v>
      </c>
      <c r="F2608" s="12">
        <f>YEAR(SalesDataTable[[#This Row],[Order Date]])</f>
        <v>2026</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05">
      <c r="A2609" s="2">
        <v>2404</v>
      </c>
      <c r="B2609" s="3">
        <v>46373</v>
      </c>
      <c r="C2609" s="12" t="str">
        <f>"Q"&amp; ROUNDUP(MONTH(SalesDataTable[[#This Row],[Order Date]])/3,0)</f>
        <v>Q4</v>
      </c>
      <c r="D2609" s="3" t="str">
        <f>TEXT(SalesDataTable[[#This Row],[Order Date]],"MMM")</f>
        <v>Dec</v>
      </c>
      <c r="E2609" s="15">
        <f>MONTH(SalesDataTable[[#This Row],[Order Date]])</f>
        <v>12</v>
      </c>
      <c r="F2609" s="12">
        <f>YEAR(SalesDataTable[[#This Row],[Order Date]])</f>
        <v>2026</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05">
      <c r="A2610" s="2">
        <v>4682</v>
      </c>
      <c r="B2610" s="3">
        <v>46373</v>
      </c>
      <c r="C2610" s="12" t="str">
        <f>"Q"&amp; ROUNDUP(MONTH(SalesDataTable[[#This Row],[Order Date]])/3,0)</f>
        <v>Q4</v>
      </c>
      <c r="D2610" s="3" t="str">
        <f>TEXT(SalesDataTable[[#This Row],[Order Date]],"MMM")</f>
        <v>Dec</v>
      </c>
      <c r="E2610" s="15">
        <f>MONTH(SalesDataTable[[#This Row],[Order Date]])</f>
        <v>12</v>
      </c>
      <c r="F2610" s="12">
        <f>YEAR(SalesDataTable[[#This Row],[Order Date]])</f>
        <v>2026</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05">
      <c r="A2611" s="2">
        <v>4888</v>
      </c>
      <c r="B2611" s="3">
        <v>46373</v>
      </c>
      <c r="C2611" s="12" t="str">
        <f>"Q"&amp; ROUNDUP(MONTH(SalesDataTable[[#This Row],[Order Date]])/3,0)</f>
        <v>Q4</v>
      </c>
      <c r="D2611" s="3" t="str">
        <f>TEXT(SalesDataTable[[#This Row],[Order Date]],"MMM")</f>
        <v>Dec</v>
      </c>
      <c r="E2611" s="15">
        <f>MONTH(SalesDataTable[[#This Row],[Order Date]])</f>
        <v>12</v>
      </c>
      <c r="F2611" s="12">
        <f>YEAR(SalesDataTable[[#This Row],[Order Date]])</f>
        <v>2026</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05">
      <c r="A2612" s="2">
        <v>4923</v>
      </c>
      <c r="B2612" s="3">
        <v>46373</v>
      </c>
      <c r="C2612" s="12" t="str">
        <f>"Q"&amp; ROUNDUP(MONTH(SalesDataTable[[#This Row],[Order Date]])/3,0)</f>
        <v>Q4</v>
      </c>
      <c r="D2612" s="3" t="str">
        <f>TEXT(SalesDataTable[[#This Row],[Order Date]],"MMM")</f>
        <v>Dec</v>
      </c>
      <c r="E2612" s="15">
        <f>MONTH(SalesDataTable[[#This Row],[Order Date]])</f>
        <v>12</v>
      </c>
      <c r="F2612" s="12">
        <f>YEAR(SalesDataTable[[#This Row],[Order Date]])</f>
        <v>2026</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05">
      <c r="A2613" s="2">
        <v>131</v>
      </c>
      <c r="B2613" s="3">
        <v>46374</v>
      </c>
      <c r="C2613" s="12" t="str">
        <f>"Q"&amp; ROUNDUP(MONTH(SalesDataTable[[#This Row],[Order Date]])/3,0)</f>
        <v>Q4</v>
      </c>
      <c r="D2613" s="3" t="str">
        <f>TEXT(SalesDataTable[[#This Row],[Order Date]],"MMM")</f>
        <v>Dec</v>
      </c>
      <c r="E2613" s="15">
        <f>MONTH(SalesDataTable[[#This Row],[Order Date]])</f>
        <v>12</v>
      </c>
      <c r="F2613" s="12">
        <f>YEAR(SalesDataTable[[#This Row],[Order Date]])</f>
        <v>2026</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05">
      <c r="A2614" s="2">
        <v>349</v>
      </c>
      <c r="B2614" s="3">
        <v>46374</v>
      </c>
      <c r="C2614" s="12" t="str">
        <f>"Q"&amp; ROUNDUP(MONTH(SalesDataTable[[#This Row],[Order Date]])/3,0)</f>
        <v>Q4</v>
      </c>
      <c r="D2614" s="3" t="str">
        <f>TEXT(SalesDataTable[[#This Row],[Order Date]],"MMM")</f>
        <v>Dec</v>
      </c>
      <c r="E2614" s="15">
        <f>MONTH(SalesDataTable[[#This Row],[Order Date]])</f>
        <v>12</v>
      </c>
      <c r="F2614" s="12">
        <f>YEAR(SalesDataTable[[#This Row],[Order Date]])</f>
        <v>2026</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05">
      <c r="A2615" s="2">
        <v>1131</v>
      </c>
      <c r="B2615" s="3">
        <v>46374</v>
      </c>
      <c r="C2615" s="12" t="str">
        <f>"Q"&amp; ROUNDUP(MONTH(SalesDataTable[[#This Row],[Order Date]])/3,0)</f>
        <v>Q4</v>
      </c>
      <c r="D2615" s="3" t="str">
        <f>TEXT(SalesDataTable[[#This Row],[Order Date]],"MMM")</f>
        <v>Dec</v>
      </c>
      <c r="E2615" s="15">
        <f>MONTH(SalesDataTable[[#This Row],[Order Date]])</f>
        <v>12</v>
      </c>
      <c r="F2615" s="12">
        <f>YEAR(SalesDataTable[[#This Row],[Order Date]])</f>
        <v>2026</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05">
      <c r="A2616" s="2">
        <v>2738</v>
      </c>
      <c r="B2616" s="3">
        <v>46374</v>
      </c>
      <c r="C2616" s="12" t="str">
        <f>"Q"&amp; ROUNDUP(MONTH(SalesDataTable[[#This Row],[Order Date]])/3,0)</f>
        <v>Q4</v>
      </c>
      <c r="D2616" s="3" t="str">
        <f>TEXT(SalesDataTable[[#This Row],[Order Date]],"MMM")</f>
        <v>Dec</v>
      </c>
      <c r="E2616" s="15">
        <f>MONTH(SalesDataTable[[#This Row],[Order Date]])</f>
        <v>12</v>
      </c>
      <c r="F2616" s="12">
        <f>YEAR(SalesDataTable[[#This Row],[Order Date]])</f>
        <v>2026</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05">
      <c r="A2617" s="2">
        <v>4400</v>
      </c>
      <c r="B2617" s="3">
        <v>46374</v>
      </c>
      <c r="C2617" s="12" t="str">
        <f>"Q"&amp; ROUNDUP(MONTH(SalesDataTable[[#This Row],[Order Date]])/3,0)</f>
        <v>Q4</v>
      </c>
      <c r="D2617" s="3" t="str">
        <f>TEXT(SalesDataTable[[#This Row],[Order Date]],"MMM")</f>
        <v>Dec</v>
      </c>
      <c r="E2617" s="15">
        <f>MONTH(SalesDataTable[[#This Row],[Order Date]])</f>
        <v>12</v>
      </c>
      <c r="F2617" s="12">
        <f>YEAR(SalesDataTable[[#This Row],[Order Date]])</f>
        <v>2026</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05">
      <c r="A2618" s="2">
        <v>3122</v>
      </c>
      <c r="B2618" s="3">
        <v>46375</v>
      </c>
      <c r="C2618" s="12" t="str">
        <f>"Q"&amp; ROUNDUP(MONTH(SalesDataTable[[#This Row],[Order Date]])/3,0)</f>
        <v>Q4</v>
      </c>
      <c r="D2618" s="3" t="str">
        <f>TEXT(SalesDataTable[[#This Row],[Order Date]],"MMM")</f>
        <v>Dec</v>
      </c>
      <c r="E2618" s="15">
        <f>MONTH(SalesDataTable[[#This Row],[Order Date]])</f>
        <v>12</v>
      </c>
      <c r="F2618" s="12">
        <f>YEAR(SalesDataTable[[#This Row],[Order Date]])</f>
        <v>2026</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05">
      <c r="A2619" s="2">
        <v>4572</v>
      </c>
      <c r="B2619" s="3">
        <v>46375</v>
      </c>
      <c r="C2619" s="12" t="str">
        <f>"Q"&amp; ROUNDUP(MONTH(SalesDataTable[[#This Row],[Order Date]])/3,0)</f>
        <v>Q4</v>
      </c>
      <c r="D2619" s="3" t="str">
        <f>TEXT(SalesDataTable[[#This Row],[Order Date]],"MMM")</f>
        <v>Dec</v>
      </c>
      <c r="E2619" s="15">
        <f>MONTH(SalesDataTable[[#This Row],[Order Date]])</f>
        <v>12</v>
      </c>
      <c r="F2619" s="12">
        <f>YEAR(SalesDataTable[[#This Row],[Order Date]])</f>
        <v>2026</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05">
      <c r="A2620" s="2">
        <v>4783</v>
      </c>
      <c r="B2620" s="3">
        <v>46375</v>
      </c>
      <c r="C2620" s="12" t="str">
        <f>"Q"&amp; ROUNDUP(MONTH(SalesDataTable[[#This Row],[Order Date]])/3,0)</f>
        <v>Q4</v>
      </c>
      <c r="D2620" s="3" t="str">
        <f>TEXT(SalesDataTable[[#This Row],[Order Date]],"MMM")</f>
        <v>Dec</v>
      </c>
      <c r="E2620" s="15">
        <f>MONTH(SalesDataTable[[#This Row],[Order Date]])</f>
        <v>12</v>
      </c>
      <c r="F2620" s="12">
        <f>YEAR(SalesDataTable[[#This Row],[Order Date]])</f>
        <v>2026</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05">
      <c r="A2621" s="2">
        <v>5055</v>
      </c>
      <c r="B2621" s="3">
        <v>46375</v>
      </c>
      <c r="C2621" s="12" t="str">
        <f>"Q"&amp; ROUNDUP(MONTH(SalesDataTable[[#This Row],[Order Date]])/3,0)</f>
        <v>Q4</v>
      </c>
      <c r="D2621" s="3" t="str">
        <f>TEXT(SalesDataTable[[#This Row],[Order Date]],"MMM")</f>
        <v>Dec</v>
      </c>
      <c r="E2621" s="15">
        <f>MONTH(SalesDataTable[[#This Row],[Order Date]])</f>
        <v>12</v>
      </c>
      <c r="F2621" s="12">
        <f>YEAR(SalesDataTable[[#This Row],[Order Date]])</f>
        <v>2026</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05">
      <c r="A2622" s="2">
        <v>5100</v>
      </c>
      <c r="B2622" s="3">
        <v>46375</v>
      </c>
      <c r="C2622" s="12" t="str">
        <f>"Q"&amp; ROUNDUP(MONTH(SalesDataTable[[#This Row],[Order Date]])/3,0)</f>
        <v>Q4</v>
      </c>
      <c r="D2622" s="3" t="str">
        <f>TEXT(SalesDataTable[[#This Row],[Order Date]],"MMM")</f>
        <v>Dec</v>
      </c>
      <c r="E2622" s="15">
        <f>MONTH(SalesDataTable[[#This Row],[Order Date]])</f>
        <v>12</v>
      </c>
      <c r="F2622" s="12">
        <f>YEAR(SalesDataTable[[#This Row],[Order Date]])</f>
        <v>2026</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05">
      <c r="A2623" s="2">
        <v>488</v>
      </c>
      <c r="B2623" s="3">
        <v>46376</v>
      </c>
      <c r="C2623" s="12" t="str">
        <f>"Q"&amp; ROUNDUP(MONTH(SalesDataTable[[#This Row],[Order Date]])/3,0)</f>
        <v>Q4</v>
      </c>
      <c r="D2623" s="3" t="str">
        <f>TEXT(SalesDataTable[[#This Row],[Order Date]],"MMM")</f>
        <v>Dec</v>
      </c>
      <c r="E2623" s="15">
        <f>MONTH(SalesDataTable[[#This Row],[Order Date]])</f>
        <v>12</v>
      </c>
      <c r="F2623" s="12">
        <f>YEAR(SalesDataTable[[#This Row],[Order Date]])</f>
        <v>2026</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05">
      <c r="A2624" s="2">
        <v>710</v>
      </c>
      <c r="B2624" s="3">
        <v>46376</v>
      </c>
      <c r="C2624" s="12" t="str">
        <f>"Q"&amp; ROUNDUP(MONTH(SalesDataTable[[#This Row],[Order Date]])/3,0)</f>
        <v>Q4</v>
      </c>
      <c r="D2624" s="3" t="str">
        <f>TEXT(SalesDataTable[[#This Row],[Order Date]],"MMM")</f>
        <v>Dec</v>
      </c>
      <c r="E2624" s="15">
        <f>MONTH(SalesDataTable[[#This Row],[Order Date]])</f>
        <v>12</v>
      </c>
      <c r="F2624" s="12">
        <f>YEAR(SalesDataTable[[#This Row],[Order Date]])</f>
        <v>2026</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05">
      <c r="A2625" s="2">
        <v>1009</v>
      </c>
      <c r="B2625" s="3">
        <v>46376</v>
      </c>
      <c r="C2625" s="12" t="str">
        <f>"Q"&amp; ROUNDUP(MONTH(SalesDataTable[[#This Row],[Order Date]])/3,0)</f>
        <v>Q4</v>
      </c>
      <c r="D2625" s="3" t="str">
        <f>TEXT(SalesDataTable[[#This Row],[Order Date]],"MMM")</f>
        <v>Dec</v>
      </c>
      <c r="E2625" s="15">
        <f>MONTH(SalesDataTable[[#This Row],[Order Date]])</f>
        <v>12</v>
      </c>
      <c r="F2625" s="12">
        <f>YEAR(SalesDataTable[[#This Row],[Order Date]])</f>
        <v>2026</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05">
      <c r="A2626" s="2">
        <v>1231</v>
      </c>
      <c r="B2626" s="3">
        <v>46376</v>
      </c>
      <c r="C2626" s="12" t="str">
        <f>"Q"&amp; ROUNDUP(MONTH(SalesDataTable[[#This Row],[Order Date]])/3,0)</f>
        <v>Q4</v>
      </c>
      <c r="D2626" s="3" t="str">
        <f>TEXT(SalesDataTable[[#This Row],[Order Date]],"MMM")</f>
        <v>Dec</v>
      </c>
      <c r="E2626" s="15">
        <f>MONTH(SalesDataTable[[#This Row],[Order Date]])</f>
        <v>12</v>
      </c>
      <c r="F2626" s="12">
        <f>YEAR(SalesDataTable[[#This Row],[Order Date]])</f>
        <v>2026</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05">
      <c r="A2627" s="2">
        <v>1445</v>
      </c>
      <c r="B2627" s="3">
        <v>46376</v>
      </c>
      <c r="C2627" s="12" t="str">
        <f>"Q"&amp; ROUNDUP(MONTH(SalesDataTable[[#This Row],[Order Date]])/3,0)</f>
        <v>Q4</v>
      </c>
      <c r="D2627" s="3" t="str">
        <f>TEXT(SalesDataTable[[#This Row],[Order Date]],"MMM")</f>
        <v>Dec</v>
      </c>
      <c r="E2627" s="15">
        <f>MONTH(SalesDataTable[[#This Row],[Order Date]])</f>
        <v>12</v>
      </c>
      <c r="F2627" s="12">
        <f>YEAR(SalesDataTable[[#This Row],[Order Date]])</f>
        <v>2026</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05">
      <c r="A2628" s="2">
        <v>2842</v>
      </c>
      <c r="B2628" s="3">
        <v>46376</v>
      </c>
      <c r="C2628" s="12" t="str">
        <f>"Q"&amp; ROUNDUP(MONTH(SalesDataTable[[#This Row],[Order Date]])/3,0)</f>
        <v>Q4</v>
      </c>
      <c r="D2628" s="3" t="str">
        <f>TEXT(SalesDataTable[[#This Row],[Order Date]],"MMM")</f>
        <v>Dec</v>
      </c>
      <c r="E2628" s="15">
        <f>MONTH(SalesDataTable[[#This Row],[Order Date]])</f>
        <v>12</v>
      </c>
      <c r="F2628" s="12">
        <f>YEAR(SalesDataTable[[#This Row],[Order Date]])</f>
        <v>2026</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05">
      <c r="A2629" s="2">
        <v>3783</v>
      </c>
      <c r="B2629" s="3">
        <v>46376</v>
      </c>
      <c r="C2629" s="12" t="str">
        <f>"Q"&amp; ROUNDUP(MONTH(SalesDataTable[[#This Row],[Order Date]])/3,0)</f>
        <v>Q4</v>
      </c>
      <c r="D2629" s="3" t="str">
        <f>TEXT(SalesDataTable[[#This Row],[Order Date]],"MMM")</f>
        <v>Dec</v>
      </c>
      <c r="E2629" s="15">
        <f>MONTH(SalesDataTable[[#This Row],[Order Date]])</f>
        <v>12</v>
      </c>
      <c r="F2629" s="12">
        <f>YEAR(SalesDataTable[[#This Row],[Order Date]])</f>
        <v>2026</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05">
      <c r="A2630" s="2">
        <v>4484</v>
      </c>
      <c r="B2630" s="3">
        <v>46376</v>
      </c>
      <c r="C2630" s="12" t="str">
        <f>"Q"&amp; ROUNDUP(MONTH(SalesDataTable[[#This Row],[Order Date]])/3,0)</f>
        <v>Q4</v>
      </c>
      <c r="D2630" s="3" t="str">
        <f>TEXT(SalesDataTable[[#This Row],[Order Date]],"MMM")</f>
        <v>Dec</v>
      </c>
      <c r="E2630" s="15">
        <f>MONTH(SalesDataTable[[#This Row],[Order Date]])</f>
        <v>12</v>
      </c>
      <c r="F2630" s="12">
        <f>YEAR(SalesDataTable[[#This Row],[Order Date]])</f>
        <v>2026</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05">
      <c r="A2631" s="2">
        <v>4597</v>
      </c>
      <c r="B2631" s="3">
        <v>46376</v>
      </c>
      <c r="C2631" s="12" t="str">
        <f>"Q"&amp; ROUNDUP(MONTH(SalesDataTable[[#This Row],[Order Date]])/3,0)</f>
        <v>Q4</v>
      </c>
      <c r="D2631" s="3" t="str">
        <f>TEXT(SalesDataTable[[#This Row],[Order Date]],"MMM")</f>
        <v>Dec</v>
      </c>
      <c r="E2631" s="15">
        <f>MONTH(SalesDataTable[[#This Row],[Order Date]])</f>
        <v>12</v>
      </c>
      <c r="F2631" s="12">
        <f>YEAR(SalesDataTable[[#This Row],[Order Date]])</f>
        <v>2026</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05">
      <c r="A2632" s="2">
        <v>4917</v>
      </c>
      <c r="B2632" s="3">
        <v>46376</v>
      </c>
      <c r="C2632" s="12" t="str">
        <f>"Q"&amp; ROUNDUP(MONTH(SalesDataTable[[#This Row],[Order Date]])/3,0)</f>
        <v>Q4</v>
      </c>
      <c r="D2632" s="3" t="str">
        <f>TEXT(SalesDataTable[[#This Row],[Order Date]],"MMM")</f>
        <v>Dec</v>
      </c>
      <c r="E2632" s="15">
        <f>MONTH(SalesDataTable[[#This Row],[Order Date]])</f>
        <v>12</v>
      </c>
      <c r="F2632" s="12">
        <f>YEAR(SalesDataTable[[#This Row],[Order Date]])</f>
        <v>2026</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05">
      <c r="A2633" s="2">
        <v>629</v>
      </c>
      <c r="B2633" s="3">
        <v>46377</v>
      </c>
      <c r="C2633" s="12" t="str">
        <f>"Q"&amp; ROUNDUP(MONTH(SalesDataTable[[#This Row],[Order Date]])/3,0)</f>
        <v>Q4</v>
      </c>
      <c r="D2633" s="3" t="str">
        <f>TEXT(SalesDataTable[[#This Row],[Order Date]],"MMM")</f>
        <v>Dec</v>
      </c>
      <c r="E2633" s="15">
        <f>MONTH(SalesDataTable[[#This Row],[Order Date]])</f>
        <v>12</v>
      </c>
      <c r="F2633" s="12">
        <f>YEAR(SalesDataTable[[#This Row],[Order Date]])</f>
        <v>2026</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05">
      <c r="A2634" s="2">
        <v>1373</v>
      </c>
      <c r="B2634" s="3">
        <v>46377</v>
      </c>
      <c r="C2634" s="12" t="str">
        <f>"Q"&amp; ROUNDUP(MONTH(SalesDataTable[[#This Row],[Order Date]])/3,0)</f>
        <v>Q4</v>
      </c>
      <c r="D2634" s="3" t="str">
        <f>TEXT(SalesDataTable[[#This Row],[Order Date]],"MMM")</f>
        <v>Dec</v>
      </c>
      <c r="E2634" s="15">
        <f>MONTH(SalesDataTable[[#This Row],[Order Date]])</f>
        <v>12</v>
      </c>
      <c r="F2634" s="12">
        <f>YEAR(SalesDataTable[[#This Row],[Order Date]])</f>
        <v>2026</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05">
      <c r="A2635" s="2">
        <v>1668</v>
      </c>
      <c r="B2635" s="3">
        <v>46377</v>
      </c>
      <c r="C2635" s="12" t="str">
        <f>"Q"&amp; ROUNDUP(MONTH(SalesDataTable[[#This Row],[Order Date]])/3,0)</f>
        <v>Q4</v>
      </c>
      <c r="D2635" s="3" t="str">
        <f>TEXT(SalesDataTable[[#This Row],[Order Date]],"MMM")</f>
        <v>Dec</v>
      </c>
      <c r="E2635" s="15">
        <f>MONTH(SalesDataTable[[#This Row],[Order Date]])</f>
        <v>12</v>
      </c>
      <c r="F2635" s="12">
        <f>YEAR(SalesDataTable[[#This Row],[Order Date]])</f>
        <v>2026</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05">
      <c r="A2636" s="2">
        <v>2646</v>
      </c>
      <c r="B2636" s="3">
        <v>46377</v>
      </c>
      <c r="C2636" s="12" t="str">
        <f>"Q"&amp; ROUNDUP(MONTH(SalesDataTable[[#This Row],[Order Date]])/3,0)</f>
        <v>Q4</v>
      </c>
      <c r="D2636" s="3" t="str">
        <f>TEXT(SalesDataTable[[#This Row],[Order Date]],"MMM")</f>
        <v>Dec</v>
      </c>
      <c r="E2636" s="15">
        <f>MONTH(SalesDataTable[[#This Row],[Order Date]])</f>
        <v>12</v>
      </c>
      <c r="F2636" s="12">
        <f>YEAR(SalesDataTable[[#This Row],[Order Date]])</f>
        <v>2026</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05">
      <c r="A2637" s="2">
        <v>3044</v>
      </c>
      <c r="B2637" s="3">
        <v>46377</v>
      </c>
      <c r="C2637" s="12" t="str">
        <f>"Q"&amp; ROUNDUP(MONTH(SalesDataTable[[#This Row],[Order Date]])/3,0)</f>
        <v>Q4</v>
      </c>
      <c r="D2637" s="3" t="str">
        <f>TEXT(SalesDataTable[[#This Row],[Order Date]],"MMM")</f>
        <v>Dec</v>
      </c>
      <c r="E2637" s="15">
        <f>MONTH(SalesDataTable[[#This Row],[Order Date]])</f>
        <v>12</v>
      </c>
      <c r="F2637" s="12">
        <f>YEAR(SalesDataTable[[#This Row],[Order Date]])</f>
        <v>2026</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05">
      <c r="A2638" s="2">
        <v>3065</v>
      </c>
      <c r="B2638" s="3">
        <v>46377</v>
      </c>
      <c r="C2638" s="12" t="str">
        <f>"Q"&amp; ROUNDUP(MONTH(SalesDataTable[[#This Row],[Order Date]])/3,0)</f>
        <v>Q4</v>
      </c>
      <c r="D2638" s="3" t="str">
        <f>TEXT(SalesDataTable[[#This Row],[Order Date]],"MMM")</f>
        <v>Dec</v>
      </c>
      <c r="E2638" s="15">
        <f>MONTH(SalesDataTable[[#This Row],[Order Date]])</f>
        <v>12</v>
      </c>
      <c r="F2638" s="12">
        <f>YEAR(SalesDataTable[[#This Row],[Order Date]])</f>
        <v>2026</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05">
      <c r="A2639" s="2">
        <v>3365</v>
      </c>
      <c r="B2639" s="3">
        <v>46377</v>
      </c>
      <c r="C2639" s="12" t="str">
        <f>"Q"&amp; ROUNDUP(MONTH(SalesDataTable[[#This Row],[Order Date]])/3,0)</f>
        <v>Q4</v>
      </c>
      <c r="D2639" s="3" t="str">
        <f>TEXT(SalesDataTable[[#This Row],[Order Date]],"MMM")</f>
        <v>Dec</v>
      </c>
      <c r="E2639" s="15">
        <f>MONTH(SalesDataTable[[#This Row],[Order Date]])</f>
        <v>12</v>
      </c>
      <c r="F2639" s="12">
        <f>YEAR(SalesDataTable[[#This Row],[Order Date]])</f>
        <v>2026</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05">
      <c r="A2640" s="2">
        <v>4042</v>
      </c>
      <c r="B2640" s="3">
        <v>46377</v>
      </c>
      <c r="C2640" s="12" t="str">
        <f>"Q"&amp; ROUNDUP(MONTH(SalesDataTable[[#This Row],[Order Date]])/3,0)</f>
        <v>Q4</v>
      </c>
      <c r="D2640" s="3" t="str">
        <f>TEXT(SalesDataTable[[#This Row],[Order Date]],"MMM")</f>
        <v>Dec</v>
      </c>
      <c r="E2640" s="15">
        <f>MONTH(SalesDataTable[[#This Row],[Order Date]])</f>
        <v>12</v>
      </c>
      <c r="F2640" s="12">
        <f>YEAR(SalesDataTable[[#This Row],[Order Date]])</f>
        <v>2026</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05">
      <c r="A2641" s="2">
        <v>4635</v>
      </c>
      <c r="B2641" s="3">
        <v>46377</v>
      </c>
      <c r="C2641" s="12" t="str">
        <f>"Q"&amp; ROUNDUP(MONTH(SalesDataTable[[#This Row],[Order Date]])/3,0)</f>
        <v>Q4</v>
      </c>
      <c r="D2641" s="3" t="str">
        <f>TEXT(SalesDataTable[[#This Row],[Order Date]],"MMM")</f>
        <v>Dec</v>
      </c>
      <c r="E2641" s="15">
        <f>MONTH(SalesDataTable[[#This Row],[Order Date]])</f>
        <v>12</v>
      </c>
      <c r="F2641" s="12">
        <f>YEAR(SalesDataTable[[#This Row],[Order Date]])</f>
        <v>2026</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05">
      <c r="A2642" s="2">
        <v>4748</v>
      </c>
      <c r="B2642" s="3">
        <v>46377</v>
      </c>
      <c r="C2642" s="12" t="str">
        <f>"Q"&amp; ROUNDUP(MONTH(SalesDataTable[[#This Row],[Order Date]])/3,0)</f>
        <v>Q4</v>
      </c>
      <c r="D2642" s="3" t="str">
        <f>TEXT(SalesDataTable[[#This Row],[Order Date]],"MMM")</f>
        <v>Dec</v>
      </c>
      <c r="E2642" s="15">
        <f>MONTH(SalesDataTable[[#This Row],[Order Date]])</f>
        <v>12</v>
      </c>
      <c r="F2642" s="12">
        <f>YEAR(SalesDataTable[[#This Row],[Order Date]])</f>
        <v>2026</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05">
      <c r="A2643" s="2">
        <v>342</v>
      </c>
      <c r="B2643" s="3">
        <v>46378</v>
      </c>
      <c r="C2643" s="12" t="str">
        <f>"Q"&amp; ROUNDUP(MONTH(SalesDataTable[[#This Row],[Order Date]])/3,0)</f>
        <v>Q4</v>
      </c>
      <c r="D2643" s="3" t="str">
        <f>TEXT(SalesDataTable[[#This Row],[Order Date]],"MMM")</f>
        <v>Dec</v>
      </c>
      <c r="E2643" s="15">
        <f>MONTH(SalesDataTable[[#This Row],[Order Date]])</f>
        <v>12</v>
      </c>
      <c r="F2643" s="12">
        <f>YEAR(SalesDataTable[[#This Row],[Order Date]])</f>
        <v>2026</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05">
      <c r="A2644" s="2">
        <v>676</v>
      </c>
      <c r="B2644" s="3">
        <v>46378</v>
      </c>
      <c r="C2644" s="12" t="str">
        <f>"Q"&amp; ROUNDUP(MONTH(SalesDataTable[[#This Row],[Order Date]])/3,0)</f>
        <v>Q4</v>
      </c>
      <c r="D2644" s="3" t="str">
        <f>TEXT(SalesDataTable[[#This Row],[Order Date]],"MMM")</f>
        <v>Dec</v>
      </c>
      <c r="E2644" s="15">
        <f>MONTH(SalesDataTable[[#This Row],[Order Date]])</f>
        <v>12</v>
      </c>
      <c r="F2644" s="12">
        <f>YEAR(SalesDataTable[[#This Row],[Order Date]])</f>
        <v>2026</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05">
      <c r="A2645" s="2">
        <v>1912</v>
      </c>
      <c r="B2645" s="3">
        <v>46378</v>
      </c>
      <c r="C2645" s="12" t="str">
        <f>"Q"&amp; ROUNDUP(MONTH(SalesDataTable[[#This Row],[Order Date]])/3,0)</f>
        <v>Q4</v>
      </c>
      <c r="D2645" s="3" t="str">
        <f>TEXT(SalesDataTable[[#This Row],[Order Date]],"MMM")</f>
        <v>Dec</v>
      </c>
      <c r="E2645" s="15">
        <f>MONTH(SalesDataTable[[#This Row],[Order Date]])</f>
        <v>12</v>
      </c>
      <c r="F2645" s="12">
        <f>YEAR(SalesDataTable[[#This Row],[Order Date]])</f>
        <v>2026</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05">
      <c r="A2646" s="2">
        <v>2065</v>
      </c>
      <c r="B2646" s="3">
        <v>46378</v>
      </c>
      <c r="C2646" s="12" t="str">
        <f>"Q"&amp; ROUNDUP(MONTH(SalesDataTable[[#This Row],[Order Date]])/3,0)</f>
        <v>Q4</v>
      </c>
      <c r="D2646" s="3" t="str">
        <f>TEXT(SalesDataTable[[#This Row],[Order Date]],"MMM")</f>
        <v>Dec</v>
      </c>
      <c r="E2646" s="15">
        <f>MONTH(SalesDataTable[[#This Row],[Order Date]])</f>
        <v>12</v>
      </c>
      <c r="F2646" s="12">
        <f>YEAR(SalesDataTable[[#This Row],[Order Date]])</f>
        <v>2026</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05">
      <c r="A2647" s="2">
        <v>3136</v>
      </c>
      <c r="B2647" s="3">
        <v>46378</v>
      </c>
      <c r="C2647" s="12" t="str">
        <f>"Q"&amp; ROUNDUP(MONTH(SalesDataTable[[#This Row],[Order Date]])/3,0)</f>
        <v>Q4</v>
      </c>
      <c r="D2647" s="3" t="str">
        <f>TEXT(SalesDataTable[[#This Row],[Order Date]],"MMM")</f>
        <v>Dec</v>
      </c>
      <c r="E2647" s="15">
        <f>MONTH(SalesDataTable[[#This Row],[Order Date]])</f>
        <v>12</v>
      </c>
      <c r="F2647" s="12">
        <f>YEAR(SalesDataTable[[#This Row],[Order Date]])</f>
        <v>2026</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05">
      <c r="A2648" s="2">
        <v>3423</v>
      </c>
      <c r="B2648" s="3">
        <v>46378</v>
      </c>
      <c r="C2648" s="12" t="str">
        <f>"Q"&amp; ROUNDUP(MONTH(SalesDataTable[[#This Row],[Order Date]])/3,0)</f>
        <v>Q4</v>
      </c>
      <c r="D2648" s="3" t="str">
        <f>TEXT(SalesDataTable[[#This Row],[Order Date]],"MMM")</f>
        <v>Dec</v>
      </c>
      <c r="E2648" s="15">
        <f>MONTH(SalesDataTable[[#This Row],[Order Date]])</f>
        <v>12</v>
      </c>
      <c r="F2648" s="12">
        <f>YEAR(SalesDataTable[[#This Row],[Order Date]])</f>
        <v>2026</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05">
      <c r="A2649" s="2">
        <v>3746</v>
      </c>
      <c r="B2649" s="3">
        <v>46378</v>
      </c>
      <c r="C2649" s="12" t="str">
        <f>"Q"&amp; ROUNDUP(MONTH(SalesDataTable[[#This Row],[Order Date]])/3,0)</f>
        <v>Q4</v>
      </c>
      <c r="D2649" s="3" t="str">
        <f>TEXT(SalesDataTable[[#This Row],[Order Date]],"MMM")</f>
        <v>Dec</v>
      </c>
      <c r="E2649" s="15">
        <f>MONTH(SalesDataTable[[#This Row],[Order Date]])</f>
        <v>12</v>
      </c>
      <c r="F2649" s="12">
        <f>YEAR(SalesDataTable[[#This Row],[Order Date]])</f>
        <v>2026</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05">
      <c r="A2650" s="2">
        <v>1198</v>
      </c>
      <c r="B2650" s="3">
        <v>46379</v>
      </c>
      <c r="C2650" s="12" t="str">
        <f>"Q"&amp; ROUNDUP(MONTH(SalesDataTable[[#This Row],[Order Date]])/3,0)</f>
        <v>Q4</v>
      </c>
      <c r="D2650" s="3" t="str">
        <f>TEXT(SalesDataTable[[#This Row],[Order Date]],"MMM")</f>
        <v>Dec</v>
      </c>
      <c r="E2650" s="15">
        <f>MONTH(SalesDataTable[[#This Row],[Order Date]])</f>
        <v>12</v>
      </c>
      <c r="F2650" s="12">
        <f>YEAR(SalesDataTable[[#This Row],[Order Date]])</f>
        <v>2026</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05">
      <c r="A2651" s="2">
        <v>2123</v>
      </c>
      <c r="B2651" s="3">
        <v>46379</v>
      </c>
      <c r="C2651" s="12" t="str">
        <f>"Q"&amp; ROUNDUP(MONTH(SalesDataTable[[#This Row],[Order Date]])/3,0)</f>
        <v>Q4</v>
      </c>
      <c r="D2651" s="3" t="str">
        <f>TEXT(SalesDataTable[[#This Row],[Order Date]],"MMM")</f>
        <v>Dec</v>
      </c>
      <c r="E2651" s="15">
        <f>MONTH(SalesDataTable[[#This Row],[Order Date]])</f>
        <v>12</v>
      </c>
      <c r="F2651" s="12">
        <f>YEAR(SalesDataTable[[#This Row],[Order Date]])</f>
        <v>2026</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05">
      <c r="A2652" s="2">
        <v>2586</v>
      </c>
      <c r="B2652" s="3">
        <v>46379</v>
      </c>
      <c r="C2652" s="12" t="str">
        <f>"Q"&amp; ROUNDUP(MONTH(SalesDataTable[[#This Row],[Order Date]])/3,0)</f>
        <v>Q4</v>
      </c>
      <c r="D2652" s="3" t="str">
        <f>TEXT(SalesDataTable[[#This Row],[Order Date]],"MMM")</f>
        <v>Dec</v>
      </c>
      <c r="E2652" s="15">
        <f>MONTH(SalesDataTable[[#This Row],[Order Date]])</f>
        <v>12</v>
      </c>
      <c r="F2652" s="12">
        <f>YEAR(SalesDataTable[[#This Row],[Order Date]])</f>
        <v>2026</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05">
      <c r="A2653" s="2">
        <v>3048</v>
      </c>
      <c r="B2653" s="3">
        <v>46379</v>
      </c>
      <c r="C2653" s="12" t="str">
        <f>"Q"&amp; ROUNDUP(MONTH(SalesDataTable[[#This Row],[Order Date]])/3,0)</f>
        <v>Q4</v>
      </c>
      <c r="D2653" s="3" t="str">
        <f>TEXT(SalesDataTable[[#This Row],[Order Date]],"MMM")</f>
        <v>Dec</v>
      </c>
      <c r="E2653" s="15">
        <f>MONTH(SalesDataTable[[#This Row],[Order Date]])</f>
        <v>12</v>
      </c>
      <c r="F2653" s="12">
        <f>YEAR(SalesDataTable[[#This Row],[Order Date]])</f>
        <v>2026</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05">
      <c r="A2654" s="2">
        <v>3838</v>
      </c>
      <c r="B2654" s="3">
        <v>46379</v>
      </c>
      <c r="C2654" s="12" t="str">
        <f>"Q"&amp; ROUNDUP(MONTH(SalesDataTable[[#This Row],[Order Date]])/3,0)</f>
        <v>Q4</v>
      </c>
      <c r="D2654" s="3" t="str">
        <f>TEXT(SalesDataTable[[#This Row],[Order Date]],"MMM")</f>
        <v>Dec</v>
      </c>
      <c r="E2654" s="15">
        <f>MONTH(SalesDataTable[[#This Row],[Order Date]])</f>
        <v>12</v>
      </c>
      <c r="F2654" s="12">
        <f>YEAR(SalesDataTable[[#This Row],[Order Date]])</f>
        <v>2026</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05">
      <c r="A2655" s="2">
        <v>4718</v>
      </c>
      <c r="B2655" s="3">
        <v>46379</v>
      </c>
      <c r="C2655" s="12" t="str">
        <f>"Q"&amp; ROUNDUP(MONTH(SalesDataTable[[#This Row],[Order Date]])/3,0)</f>
        <v>Q4</v>
      </c>
      <c r="D2655" s="3" t="str">
        <f>TEXT(SalesDataTable[[#This Row],[Order Date]],"MMM")</f>
        <v>Dec</v>
      </c>
      <c r="E2655" s="15">
        <f>MONTH(SalesDataTable[[#This Row],[Order Date]])</f>
        <v>12</v>
      </c>
      <c r="F2655" s="12">
        <f>YEAR(SalesDataTable[[#This Row],[Order Date]])</f>
        <v>2026</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05">
      <c r="A2656" s="2">
        <v>4844</v>
      </c>
      <c r="B2656" s="3">
        <v>46379</v>
      </c>
      <c r="C2656" s="12" t="str">
        <f>"Q"&amp; ROUNDUP(MONTH(SalesDataTable[[#This Row],[Order Date]])/3,0)</f>
        <v>Q4</v>
      </c>
      <c r="D2656" s="3" t="str">
        <f>TEXT(SalesDataTable[[#This Row],[Order Date]],"MMM")</f>
        <v>Dec</v>
      </c>
      <c r="E2656" s="15">
        <f>MONTH(SalesDataTable[[#This Row],[Order Date]])</f>
        <v>12</v>
      </c>
      <c r="F2656" s="12">
        <f>YEAR(SalesDataTable[[#This Row],[Order Date]])</f>
        <v>2026</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05">
      <c r="A2657" s="2">
        <v>678</v>
      </c>
      <c r="B2657" s="3">
        <v>46380</v>
      </c>
      <c r="C2657" s="12" t="str">
        <f>"Q"&amp; ROUNDUP(MONTH(SalesDataTable[[#This Row],[Order Date]])/3,0)</f>
        <v>Q4</v>
      </c>
      <c r="D2657" s="3" t="str">
        <f>TEXT(SalesDataTable[[#This Row],[Order Date]],"MMM")</f>
        <v>Dec</v>
      </c>
      <c r="E2657" s="15">
        <f>MONTH(SalesDataTable[[#This Row],[Order Date]])</f>
        <v>12</v>
      </c>
      <c r="F2657" s="12">
        <f>YEAR(SalesDataTable[[#This Row],[Order Date]])</f>
        <v>2026</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05">
      <c r="A2658" s="2">
        <v>1706</v>
      </c>
      <c r="B2658" s="3">
        <v>46380</v>
      </c>
      <c r="C2658" s="12" t="str">
        <f>"Q"&amp; ROUNDUP(MONTH(SalesDataTable[[#This Row],[Order Date]])/3,0)</f>
        <v>Q4</v>
      </c>
      <c r="D2658" s="3" t="str">
        <f>TEXT(SalesDataTable[[#This Row],[Order Date]],"MMM")</f>
        <v>Dec</v>
      </c>
      <c r="E2658" s="15">
        <f>MONTH(SalesDataTable[[#This Row],[Order Date]])</f>
        <v>12</v>
      </c>
      <c r="F2658" s="12">
        <f>YEAR(SalesDataTable[[#This Row],[Order Date]])</f>
        <v>2026</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05">
      <c r="A2659" s="2">
        <v>3034</v>
      </c>
      <c r="B2659" s="3">
        <v>46380</v>
      </c>
      <c r="C2659" s="12" t="str">
        <f>"Q"&amp; ROUNDUP(MONTH(SalesDataTable[[#This Row],[Order Date]])/3,0)</f>
        <v>Q4</v>
      </c>
      <c r="D2659" s="3" t="str">
        <f>TEXT(SalesDataTable[[#This Row],[Order Date]],"MMM")</f>
        <v>Dec</v>
      </c>
      <c r="E2659" s="15">
        <f>MONTH(SalesDataTable[[#This Row],[Order Date]])</f>
        <v>12</v>
      </c>
      <c r="F2659" s="12">
        <f>YEAR(SalesDataTable[[#This Row],[Order Date]])</f>
        <v>2026</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05">
      <c r="A2660" s="2">
        <v>3883</v>
      </c>
      <c r="B2660" s="3">
        <v>46380</v>
      </c>
      <c r="C2660" s="12" t="str">
        <f>"Q"&amp; ROUNDUP(MONTH(SalesDataTable[[#This Row],[Order Date]])/3,0)</f>
        <v>Q4</v>
      </c>
      <c r="D2660" s="3" t="str">
        <f>TEXT(SalesDataTable[[#This Row],[Order Date]],"MMM")</f>
        <v>Dec</v>
      </c>
      <c r="E2660" s="15">
        <f>MONTH(SalesDataTable[[#This Row],[Order Date]])</f>
        <v>12</v>
      </c>
      <c r="F2660" s="12">
        <f>YEAR(SalesDataTable[[#This Row],[Order Date]])</f>
        <v>2026</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05">
      <c r="A2661" s="2">
        <v>4342</v>
      </c>
      <c r="B2661" s="3">
        <v>46380</v>
      </c>
      <c r="C2661" s="12" t="str">
        <f>"Q"&amp; ROUNDUP(MONTH(SalesDataTable[[#This Row],[Order Date]])/3,0)</f>
        <v>Q4</v>
      </c>
      <c r="D2661" s="3" t="str">
        <f>TEXT(SalesDataTable[[#This Row],[Order Date]],"MMM")</f>
        <v>Dec</v>
      </c>
      <c r="E2661" s="15">
        <f>MONTH(SalesDataTable[[#This Row],[Order Date]])</f>
        <v>12</v>
      </c>
      <c r="F2661" s="12">
        <f>YEAR(SalesDataTable[[#This Row],[Order Date]])</f>
        <v>2026</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05">
      <c r="A2662" s="2">
        <v>4468</v>
      </c>
      <c r="B2662" s="3">
        <v>46380</v>
      </c>
      <c r="C2662" s="12" t="str">
        <f>"Q"&amp; ROUNDUP(MONTH(SalesDataTable[[#This Row],[Order Date]])/3,0)</f>
        <v>Q4</v>
      </c>
      <c r="D2662" s="3" t="str">
        <f>TEXT(SalesDataTable[[#This Row],[Order Date]],"MMM")</f>
        <v>Dec</v>
      </c>
      <c r="E2662" s="15">
        <f>MONTH(SalesDataTable[[#This Row],[Order Date]])</f>
        <v>12</v>
      </c>
      <c r="F2662" s="12">
        <f>YEAR(SalesDataTable[[#This Row],[Order Date]])</f>
        <v>2026</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05">
      <c r="A2663" s="2">
        <v>7</v>
      </c>
      <c r="B2663" s="3">
        <v>46381</v>
      </c>
      <c r="C2663" s="12" t="str">
        <f>"Q"&amp; ROUNDUP(MONTH(SalesDataTable[[#This Row],[Order Date]])/3,0)</f>
        <v>Q4</v>
      </c>
      <c r="D2663" s="3" t="str">
        <f>TEXT(SalesDataTable[[#This Row],[Order Date]],"MMM")</f>
        <v>Dec</v>
      </c>
      <c r="E2663" s="15">
        <f>MONTH(SalesDataTable[[#This Row],[Order Date]])</f>
        <v>12</v>
      </c>
      <c r="F2663" s="12">
        <f>YEAR(SalesDataTable[[#This Row],[Order Date]])</f>
        <v>2026</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05">
      <c r="A2664" s="2">
        <v>658</v>
      </c>
      <c r="B2664" s="3">
        <v>46381</v>
      </c>
      <c r="C2664" s="12" t="str">
        <f>"Q"&amp; ROUNDUP(MONTH(SalesDataTable[[#This Row],[Order Date]])/3,0)</f>
        <v>Q4</v>
      </c>
      <c r="D2664" s="3" t="str">
        <f>TEXT(SalesDataTable[[#This Row],[Order Date]],"MMM")</f>
        <v>Dec</v>
      </c>
      <c r="E2664" s="15">
        <f>MONTH(SalesDataTable[[#This Row],[Order Date]])</f>
        <v>12</v>
      </c>
      <c r="F2664" s="12">
        <f>YEAR(SalesDataTable[[#This Row],[Order Date]])</f>
        <v>2026</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05">
      <c r="A2665" s="2">
        <v>1192</v>
      </c>
      <c r="B2665" s="3">
        <v>46381</v>
      </c>
      <c r="C2665" s="12" t="str">
        <f>"Q"&amp; ROUNDUP(MONTH(SalesDataTable[[#This Row],[Order Date]])/3,0)</f>
        <v>Q4</v>
      </c>
      <c r="D2665" s="3" t="str">
        <f>TEXT(SalesDataTable[[#This Row],[Order Date]],"MMM")</f>
        <v>Dec</v>
      </c>
      <c r="E2665" s="15">
        <f>MONTH(SalesDataTable[[#This Row],[Order Date]])</f>
        <v>12</v>
      </c>
      <c r="F2665" s="12">
        <f>YEAR(SalesDataTable[[#This Row],[Order Date]])</f>
        <v>2026</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05">
      <c r="A2666" s="2">
        <v>3852</v>
      </c>
      <c r="B2666" s="3">
        <v>46381</v>
      </c>
      <c r="C2666" s="12" t="str">
        <f>"Q"&amp; ROUNDUP(MONTH(SalesDataTable[[#This Row],[Order Date]])/3,0)</f>
        <v>Q4</v>
      </c>
      <c r="D2666" s="3" t="str">
        <f>TEXT(SalesDataTable[[#This Row],[Order Date]],"MMM")</f>
        <v>Dec</v>
      </c>
      <c r="E2666" s="15">
        <f>MONTH(SalesDataTable[[#This Row],[Order Date]])</f>
        <v>12</v>
      </c>
      <c r="F2666" s="12">
        <f>YEAR(SalesDataTable[[#This Row],[Order Date]])</f>
        <v>2026</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05">
      <c r="A2667" s="2">
        <v>4507</v>
      </c>
      <c r="B2667" s="3">
        <v>46381</v>
      </c>
      <c r="C2667" s="12" t="str">
        <f>"Q"&amp; ROUNDUP(MONTH(SalesDataTable[[#This Row],[Order Date]])/3,0)</f>
        <v>Q4</v>
      </c>
      <c r="D2667" s="3" t="str">
        <f>TEXT(SalesDataTable[[#This Row],[Order Date]],"MMM")</f>
        <v>Dec</v>
      </c>
      <c r="E2667" s="15">
        <f>MONTH(SalesDataTable[[#This Row],[Order Date]])</f>
        <v>12</v>
      </c>
      <c r="F2667" s="12">
        <f>YEAR(SalesDataTable[[#This Row],[Order Date]])</f>
        <v>2026</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05">
      <c r="A2668" s="2">
        <v>260</v>
      </c>
      <c r="B2668" s="3">
        <v>46382</v>
      </c>
      <c r="C2668" s="12" t="str">
        <f>"Q"&amp; ROUNDUP(MONTH(SalesDataTable[[#This Row],[Order Date]])/3,0)</f>
        <v>Q4</v>
      </c>
      <c r="D2668" s="3" t="str">
        <f>TEXT(SalesDataTable[[#This Row],[Order Date]],"MMM")</f>
        <v>Dec</v>
      </c>
      <c r="E2668" s="15">
        <f>MONTH(SalesDataTable[[#This Row],[Order Date]])</f>
        <v>12</v>
      </c>
      <c r="F2668" s="12">
        <f>YEAR(SalesDataTable[[#This Row],[Order Date]])</f>
        <v>2026</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05">
      <c r="A2669" s="2">
        <v>1659</v>
      </c>
      <c r="B2669" s="3">
        <v>46382</v>
      </c>
      <c r="C2669" s="12" t="str">
        <f>"Q"&amp; ROUNDUP(MONTH(SalesDataTable[[#This Row],[Order Date]])/3,0)</f>
        <v>Q4</v>
      </c>
      <c r="D2669" s="3" t="str">
        <f>TEXT(SalesDataTable[[#This Row],[Order Date]],"MMM")</f>
        <v>Dec</v>
      </c>
      <c r="E2669" s="15">
        <f>MONTH(SalesDataTable[[#This Row],[Order Date]])</f>
        <v>12</v>
      </c>
      <c r="F2669" s="12">
        <f>YEAR(SalesDataTable[[#This Row],[Order Date]])</f>
        <v>2026</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05">
      <c r="A2670" s="2">
        <v>3188</v>
      </c>
      <c r="B2670" s="3">
        <v>46382</v>
      </c>
      <c r="C2670" s="12" t="str">
        <f>"Q"&amp; ROUNDUP(MONTH(SalesDataTable[[#This Row],[Order Date]])/3,0)</f>
        <v>Q4</v>
      </c>
      <c r="D2670" s="3" t="str">
        <f>TEXT(SalesDataTable[[#This Row],[Order Date]],"MMM")</f>
        <v>Dec</v>
      </c>
      <c r="E2670" s="15">
        <f>MONTH(SalesDataTable[[#This Row],[Order Date]])</f>
        <v>12</v>
      </c>
      <c r="F2670" s="12">
        <f>YEAR(SalesDataTable[[#This Row],[Order Date]])</f>
        <v>2026</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05">
      <c r="A2671" s="2">
        <v>3673</v>
      </c>
      <c r="B2671" s="3">
        <v>46382</v>
      </c>
      <c r="C2671" s="12" t="str">
        <f>"Q"&amp; ROUNDUP(MONTH(SalesDataTable[[#This Row],[Order Date]])/3,0)</f>
        <v>Q4</v>
      </c>
      <c r="D2671" s="3" t="str">
        <f>TEXT(SalesDataTable[[#This Row],[Order Date]],"MMM")</f>
        <v>Dec</v>
      </c>
      <c r="E2671" s="15">
        <f>MONTH(SalesDataTable[[#This Row],[Order Date]])</f>
        <v>12</v>
      </c>
      <c r="F2671" s="12">
        <f>YEAR(SalesDataTable[[#This Row],[Order Date]])</f>
        <v>2026</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05">
      <c r="A2672" s="2">
        <v>3805</v>
      </c>
      <c r="B2672" s="3">
        <v>46382</v>
      </c>
      <c r="C2672" s="12" t="str">
        <f>"Q"&amp; ROUNDUP(MONTH(SalesDataTable[[#This Row],[Order Date]])/3,0)</f>
        <v>Q4</v>
      </c>
      <c r="D2672" s="3" t="str">
        <f>TEXT(SalesDataTable[[#This Row],[Order Date]],"MMM")</f>
        <v>Dec</v>
      </c>
      <c r="E2672" s="15">
        <f>MONTH(SalesDataTable[[#This Row],[Order Date]])</f>
        <v>12</v>
      </c>
      <c r="F2672" s="12">
        <f>YEAR(SalesDataTable[[#This Row],[Order Date]])</f>
        <v>2026</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05">
      <c r="A2673" s="2">
        <v>3945</v>
      </c>
      <c r="B2673" s="3">
        <v>46382</v>
      </c>
      <c r="C2673" s="12" t="str">
        <f>"Q"&amp; ROUNDUP(MONTH(SalesDataTable[[#This Row],[Order Date]])/3,0)</f>
        <v>Q4</v>
      </c>
      <c r="D2673" s="3" t="str">
        <f>TEXT(SalesDataTable[[#This Row],[Order Date]],"MMM")</f>
        <v>Dec</v>
      </c>
      <c r="E2673" s="15">
        <f>MONTH(SalesDataTable[[#This Row],[Order Date]])</f>
        <v>12</v>
      </c>
      <c r="F2673" s="12">
        <f>YEAR(SalesDataTable[[#This Row],[Order Date]])</f>
        <v>2026</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05">
      <c r="A2674" s="2">
        <v>4266</v>
      </c>
      <c r="B2674" s="3">
        <v>46382</v>
      </c>
      <c r="C2674" s="12" t="str">
        <f>"Q"&amp; ROUNDUP(MONTH(SalesDataTable[[#This Row],[Order Date]])/3,0)</f>
        <v>Q4</v>
      </c>
      <c r="D2674" s="3" t="str">
        <f>TEXT(SalesDataTable[[#This Row],[Order Date]],"MMM")</f>
        <v>Dec</v>
      </c>
      <c r="E2674" s="15">
        <f>MONTH(SalesDataTable[[#This Row],[Order Date]])</f>
        <v>12</v>
      </c>
      <c r="F2674" s="12">
        <f>YEAR(SalesDataTable[[#This Row],[Order Date]])</f>
        <v>2026</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05">
      <c r="A2675" s="2">
        <v>606</v>
      </c>
      <c r="B2675" s="3">
        <v>46383</v>
      </c>
      <c r="C2675" s="12" t="str">
        <f>"Q"&amp; ROUNDUP(MONTH(SalesDataTable[[#This Row],[Order Date]])/3,0)</f>
        <v>Q4</v>
      </c>
      <c r="D2675" s="3" t="str">
        <f>TEXT(SalesDataTable[[#This Row],[Order Date]],"MMM")</f>
        <v>Dec</v>
      </c>
      <c r="E2675" s="15">
        <f>MONTH(SalesDataTable[[#This Row],[Order Date]])</f>
        <v>12</v>
      </c>
      <c r="F2675" s="12">
        <f>YEAR(SalesDataTable[[#This Row],[Order Date]])</f>
        <v>2026</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05">
      <c r="A2676" s="2">
        <v>1166</v>
      </c>
      <c r="B2676" s="3">
        <v>46383</v>
      </c>
      <c r="C2676" s="12" t="str">
        <f>"Q"&amp; ROUNDUP(MONTH(SalesDataTable[[#This Row],[Order Date]])/3,0)</f>
        <v>Q4</v>
      </c>
      <c r="D2676" s="3" t="str">
        <f>TEXT(SalesDataTable[[#This Row],[Order Date]],"MMM")</f>
        <v>Dec</v>
      </c>
      <c r="E2676" s="15">
        <f>MONTH(SalesDataTable[[#This Row],[Order Date]])</f>
        <v>12</v>
      </c>
      <c r="F2676" s="12">
        <f>YEAR(SalesDataTable[[#This Row],[Order Date]])</f>
        <v>2026</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05">
      <c r="A2677" s="2">
        <v>1913</v>
      </c>
      <c r="B2677" s="3">
        <v>46383</v>
      </c>
      <c r="C2677" s="12" t="str">
        <f>"Q"&amp; ROUNDUP(MONTH(SalesDataTable[[#This Row],[Order Date]])/3,0)</f>
        <v>Q4</v>
      </c>
      <c r="D2677" s="3" t="str">
        <f>TEXT(SalesDataTable[[#This Row],[Order Date]],"MMM")</f>
        <v>Dec</v>
      </c>
      <c r="E2677" s="15">
        <f>MONTH(SalesDataTable[[#This Row],[Order Date]])</f>
        <v>12</v>
      </c>
      <c r="F2677" s="12">
        <f>YEAR(SalesDataTable[[#This Row],[Order Date]])</f>
        <v>2026</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05">
      <c r="A2678" s="2">
        <v>2402</v>
      </c>
      <c r="B2678" s="3">
        <v>46383</v>
      </c>
      <c r="C2678" s="12" t="str">
        <f>"Q"&amp; ROUNDUP(MONTH(SalesDataTable[[#This Row],[Order Date]])/3,0)</f>
        <v>Q4</v>
      </c>
      <c r="D2678" s="3" t="str">
        <f>TEXT(SalesDataTable[[#This Row],[Order Date]],"MMM")</f>
        <v>Dec</v>
      </c>
      <c r="E2678" s="15">
        <f>MONTH(SalesDataTable[[#This Row],[Order Date]])</f>
        <v>12</v>
      </c>
      <c r="F2678" s="12">
        <f>YEAR(SalesDataTable[[#This Row],[Order Date]])</f>
        <v>2026</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05">
      <c r="A2679" s="2">
        <v>3192</v>
      </c>
      <c r="B2679" s="3">
        <v>46383</v>
      </c>
      <c r="C2679" s="12" t="str">
        <f>"Q"&amp; ROUNDUP(MONTH(SalesDataTable[[#This Row],[Order Date]])/3,0)</f>
        <v>Q4</v>
      </c>
      <c r="D2679" s="3" t="str">
        <f>TEXT(SalesDataTable[[#This Row],[Order Date]],"MMM")</f>
        <v>Dec</v>
      </c>
      <c r="E2679" s="15">
        <f>MONTH(SalesDataTable[[#This Row],[Order Date]])</f>
        <v>12</v>
      </c>
      <c r="F2679" s="12">
        <f>YEAR(SalesDataTable[[#This Row],[Order Date]])</f>
        <v>2026</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05">
      <c r="A2680" s="2">
        <v>3721</v>
      </c>
      <c r="B2680" s="3">
        <v>46383</v>
      </c>
      <c r="C2680" s="12" t="str">
        <f>"Q"&amp; ROUNDUP(MONTH(SalesDataTable[[#This Row],[Order Date]])/3,0)</f>
        <v>Q4</v>
      </c>
      <c r="D2680" s="3" t="str">
        <f>TEXT(SalesDataTable[[#This Row],[Order Date]],"MMM")</f>
        <v>Dec</v>
      </c>
      <c r="E2680" s="15">
        <f>MONTH(SalesDataTable[[#This Row],[Order Date]])</f>
        <v>12</v>
      </c>
      <c r="F2680" s="12">
        <f>YEAR(SalesDataTable[[#This Row],[Order Date]])</f>
        <v>2026</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05">
      <c r="A2681" s="2">
        <v>3882</v>
      </c>
      <c r="B2681" s="3">
        <v>46383</v>
      </c>
      <c r="C2681" s="12" t="str">
        <f>"Q"&amp; ROUNDUP(MONTH(SalesDataTable[[#This Row],[Order Date]])/3,0)</f>
        <v>Q4</v>
      </c>
      <c r="D2681" s="3" t="str">
        <f>TEXT(SalesDataTable[[#This Row],[Order Date]],"MMM")</f>
        <v>Dec</v>
      </c>
      <c r="E2681" s="15">
        <f>MONTH(SalesDataTable[[#This Row],[Order Date]])</f>
        <v>12</v>
      </c>
      <c r="F2681" s="12">
        <f>YEAR(SalesDataTable[[#This Row],[Order Date]])</f>
        <v>2026</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05">
      <c r="A2682" s="2">
        <v>4945</v>
      </c>
      <c r="B2682" s="3">
        <v>46383</v>
      </c>
      <c r="C2682" s="12" t="str">
        <f>"Q"&amp; ROUNDUP(MONTH(SalesDataTable[[#This Row],[Order Date]])/3,0)</f>
        <v>Q4</v>
      </c>
      <c r="D2682" s="3" t="str">
        <f>TEXT(SalesDataTable[[#This Row],[Order Date]],"MMM")</f>
        <v>Dec</v>
      </c>
      <c r="E2682" s="15">
        <f>MONTH(SalesDataTable[[#This Row],[Order Date]])</f>
        <v>12</v>
      </c>
      <c r="F2682" s="12">
        <f>YEAR(SalesDataTable[[#This Row],[Order Date]])</f>
        <v>2026</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05">
      <c r="A2683" s="2">
        <v>5084</v>
      </c>
      <c r="B2683" s="3">
        <v>46383</v>
      </c>
      <c r="C2683" s="12" t="str">
        <f>"Q"&amp; ROUNDUP(MONTH(SalesDataTable[[#This Row],[Order Date]])/3,0)</f>
        <v>Q4</v>
      </c>
      <c r="D2683" s="3" t="str">
        <f>TEXT(SalesDataTable[[#This Row],[Order Date]],"MMM")</f>
        <v>Dec</v>
      </c>
      <c r="E2683" s="15">
        <f>MONTH(SalesDataTable[[#This Row],[Order Date]])</f>
        <v>12</v>
      </c>
      <c r="F2683" s="12">
        <f>YEAR(SalesDataTable[[#This Row],[Order Date]])</f>
        <v>2026</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05">
      <c r="A2684" s="2">
        <v>246</v>
      </c>
      <c r="B2684" s="3">
        <v>46384</v>
      </c>
      <c r="C2684" s="12" t="str">
        <f>"Q"&amp; ROUNDUP(MONTH(SalesDataTable[[#This Row],[Order Date]])/3,0)</f>
        <v>Q4</v>
      </c>
      <c r="D2684" s="3" t="str">
        <f>TEXT(SalesDataTable[[#This Row],[Order Date]],"MMM")</f>
        <v>Dec</v>
      </c>
      <c r="E2684" s="15">
        <f>MONTH(SalesDataTable[[#This Row],[Order Date]])</f>
        <v>12</v>
      </c>
      <c r="F2684" s="12">
        <f>YEAR(SalesDataTable[[#This Row],[Order Date]])</f>
        <v>2026</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05">
      <c r="A2685" s="2">
        <v>537</v>
      </c>
      <c r="B2685" s="3">
        <v>46384</v>
      </c>
      <c r="C2685" s="12" t="str">
        <f>"Q"&amp; ROUNDUP(MONTH(SalesDataTable[[#This Row],[Order Date]])/3,0)</f>
        <v>Q4</v>
      </c>
      <c r="D2685" s="3" t="str">
        <f>TEXT(SalesDataTable[[#This Row],[Order Date]],"MMM")</f>
        <v>Dec</v>
      </c>
      <c r="E2685" s="15">
        <f>MONTH(SalesDataTable[[#This Row],[Order Date]])</f>
        <v>12</v>
      </c>
      <c r="F2685" s="12">
        <f>YEAR(SalesDataTable[[#This Row],[Order Date]])</f>
        <v>2026</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05">
      <c r="A2686" s="2">
        <v>968</v>
      </c>
      <c r="B2686" s="3">
        <v>46384</v>
      </c>
      <c r="C2686" s="12" t="str">
        <f>"Q"&amp; ROUNDUP(MONTH(SalesDataTable[[#This Row],[Order Date]])/3,0)</f>
        <v>Q4</v>
      </c>
      <c r="D2686" s="3" t="str">
        <f>TEXT(SalesDataTable[[#This Row],[Order Date]],"MMM")</f>
        <v>Dec</v>
      </c>
      <c r="E2686" s="15">
        <f>MONTH(SalesDataTable[[#This Row],[Order Date]])</f>
        <v>12</v>
      </c>
      <c r="F2686" s="12">
        <f>YEAR(SalesDataTable[[#This Row],[Order Date]])</f>
        <v>2026</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05">
      <c r="A2687" s="2">
        <v>1234</v>
      </c>
      <c r="B2687" s="3">
        <v>46384</v>
      </c>
      <c r="C2687" s="12" t="str">
        <f>"Q"&amp; ROUNDUP(MONTH(SalesDataTable[[#This Row],[Order Date]])/3,0)</f>
        <v>Q4</v>
      </c>
      <c r="D2687" s="3" t="str">
        <f>TEXT(SalesDataTable[[#This Row],[Order Date]],"MMM")</f>
        <v>Dec</v>
      </c>
      <c r="E2687" s="15">
        <f>MONTH(SalesDataTable[[#This Row],[Order Date]])</f>
        <v>12</v>
      </c>
      <c r="F2687" s="12">
        <f>YEAR(SalesDataTable[[#This Row],[Order Date]])</f>
        <v>2026</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05">
      <c r="A2688" s="2">
        <v>2061</v>
      </c>
      <c r="B2688" s="3">
        <v>46384</v>
      </c>
      <c r="C2688" s="12" t="str">
        <f>"Q"&amp; ROUNDUP(MONTH(SalesDataTable[[#This Row],[Order Date]])/3,0)</f>
        <v>Q4</v>
      </c>
      <c r="D2688" s="3" t="str">
        <f>TEXT(SalesDataTable[[#This Row],[Order Date]],"MMM")</f>
        <v>Dec</v>
      </c>
      <c r="E2688" s="15">
        <f>MONTH(SalesDataTable[[#This Row],[Order Date]])</f>
        <v>12</v>
      </c>
      <c r="F2688" s="12">
        <f>YEAR(SalesDataTable[[#This Row],[Order Date]])</f>
        <v>2026</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05">
      <c r="A2689" s="2">
        <v>2219</v>
      </c>
      <c r="B2689" s="3">
        <v>46384</v>
      </c>
      <c r="C2689" s="12" t="str">
        <f>"Q"&amp; ROUNDUP(MONTH(SalesDataTable[[#This Row],[Order Date]])/3,0)</f>
        <v>Q4</v>
      </c>
      <c r="D2689" s="3" t="str">
        <f>TEXT(SalesDataTable[[#This Row],[Order Date]],"MMM")</f>
        <v>Dec</v>
      </c>
      <c r="E2689" s="15">
        <f>MONTH(SalesDataTable[[#This Row],[Order Date]])</f>
        <v>12</v>
      </c>
      <c r="F2689" s="12">
        <f>YEAR(SalesDataTable[[#This Row],[Order Date]])</f>
        <v>2026</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05">
      <c r="A2690" s="2">
        <v>2651</v>
      </c>
      <c r="B2690" s="3">
        <v>46384</v>
      </c>
      <c r="C2690" s="12" t="str">
        <f>"Q"&amp; ROUNDUP(MONTH(SalesDataTable[[#This Row],[Order Date]])/3,0)</f>
        <v>Q4</v>
      </c>
      <c r="D2690" s="3" t="str">
        <f>TEXT(SalesDataTable[[#This Row],[Order Date]],"MMM")</f>
        <v>Dec</v>
      </c>
      <c r="E2690" s="15">
        <f>MONTH(SalesDataTable[[#This Row],[Order Date]])</f>
        <v>12</v>
      </c>
      <c r="F2690" s="12">
        <f>YEAR(SalesDataTable[[#This Row],[Order Date]])</f>
        <v>2026</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05">
      <c r="A2691" s="2">
        <v>3173</v>
      </c>
      <c r="B2691" s="3">
        <v>46384</v>
      </c>
      <c r="C2691" s="12" t="str">
        <f>"Q"&amp; ROUNDUP(MONTH(SalesDataTable[[#This Row],[Order Date]])/3,0)</f>
        <v>Q4</v>
      </c>
      <c r="D2691" s="3" t="str">
        <f>TEXT(SalesDataTable[[#This Row],[Order Date]],"MMM")</f>
        <v>Dec</v>
      </c>
      <c r="E2691" s="15">
        <f>MONTH(SalesDataTable[[#This Row],[Order Date]])</f>
        <v>12</v>
      </c>
      <c r="F2691" s="12">
        <f>YEAR(SalesDataTable[[#This Row],[Order Date]])</f>
        <v>2026</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05">
      <c r="A2692" s="2">
        <v>3409</v>
      </c>
      <c r="B2692" s="3">
        <v>46384</v>
      </c>
      <c r="C2692" s="12" t="str">
        <f>"Q"&amp; ROUNDUP(MONTH(SalesDataTable[[#This Row],[Order Date]])/3,0)</f>
        <v>Q4</v>
      </c>
      <c r="D2692" s="3" t="str">
        <f>TEXT(SalesDataTable[[#This Row],[Order Date]],"MMM")</f>
        <v>Dec</v>
      </c>
      <c r="E2692" s="15">
        <f>MONTH(SalesDataTable[[#This Row],[Order Date]])</f>
        <v>12</v>
      </c>
      <c r="F2692" s="12">
        <f>YEAR(SalesDataTable[[#This Row],[Order Date]])</f>
        <v>2026</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05">
      <c r="A2693" s="2">
        <v>3535</v>
      </c>
      <c r="B2693" s="3">
        <v>46384</v>
      </c>
      <c r="C2693" s="12" t="str">
        <f>"Q"&amp; ROUNDUP(MONTH(SalesDataTable[[#This Row],[Order Date]])/3,0)</f>
        <v>Q4</v>
      </c>
      <c r="D2693" s="3" t="str">
        <f>TEXT(SalesDataTable[[#This Row],[Order Date]],"MMM")</f>
        <v>Dec</v>
      </c>
      <c r="E2693" s="15">
        <f>MONTH(SalesDataTable[[#This Row],[Order Date]])</f>
        <v>12</v>
      </c>
      <c r="F2693" s="12">
        <f>YEAR(SalesDataTable[[#This Row],[Order Date]])</f>
        <v>2026</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05">
      <c r="A2694" s="2">
        <v>5134</v>
      </c>
      <c r="B2694" s="3">
        <v>46384</v>
      </c>
      <c r="C2694" s="12" t="str">
        <f>"Q"&amp; ROUNDUP(MONTH(SalesDataTable[[#This Row],[Order Date]])/3,0)</f>
        <v>Q4</v>
      </c>
      <c r="D2694" s="3" t="str">
        <f>TEXT(SalesDataTable[[#This Row],[Order Date]],"MMM")</f>
        <v>Dec</v>
      </c>
      <c r="E2694" s="15">
        <f>MONTH(SalesDataTable[[#This Row],[Order Date]])</f>
        <v>12</v>
      </c>
      <c r="F2694" s="12">
        <f>YEAR(SalesDataTable[[#This Row],[Order Date]])</f>
        <v>2026</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05">
      <c r="A2695" s="2">
        <v>2011</v>
      </c>
      <c r="B2695" s="3">
        <v>46385</v>
      </c>
      <c r="C2695" s="12" t="str">
        <f>"Q"&amp; ROUNDUP(MONTH(SalesDataTable[[#This Row],[Order Date]])/3,0)</f>
        <v>Q4</v>
      </c>
      <c r="D2695" s="3" t="str">
        <f>TEXT(SalesDataTable[[#This Row],[Order Date]],"MMM")</f>
        <v>Dec</v>
      </c>
      <c r="E2695" s="15">
        <f>MONTH(SalesDataTable[[#This Row],[Order Date]])</f>
        <v>12</v>
      </c>
      <c r="F2695" s="12">
        <f>YEAR(SalesDataTable[[#This Row],[Order Date]])</f>
        <v>2026</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05">
      <c r="A2696" s="2">
        <v>2477</v>
      </c>
      <c r="B2696" s="3">
        <v>46385</v>
      </c>
      <c r="C2696" s="12" t="str">
        <f>"Q"&amp; ROUNDUP(MONTH(SalesDataTable[[#This Row],[Order Date]])/3,0)</f>
        <v>Q4</v>
      </c>
      <c r="D2696" s="3" t="str">
        <f>TEXT(SalesDataTable[[#This Row],[Order Date]],"MMM")</f>
        <v>Dec</v>
      </c>
      <c r="E2696" s="15">
        <f>MONTH(SalesDataTable[[#This Row],[Order Date]])</f>
        <v>12</v>
      </c>
      <c r="F2696" s="12">
        <f>YEAR(SalesDataTable[[#This Row],[Order Date]])</f>
        <v>2026</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05">
      <c r="A2697" s="2">
        <v>2745</v>
      </c>
      <c r="B2697" s="3">
        <v>46385</v>
      </c>
      <c r="C2697" s="12" t="str">
        <f>"Q"&amp; ROUNDUP(MONTH(SalesDataTable[[#This Row],[Order Date]])/3,0)</f>
        <v>Q4</v>
      </c>
      <c r="D2697" s="3" t="str">
        <f>TEXT(SalesDataTable[[#This Row],[Order Date]],"MMM")</f>
        <v>Dec</v>
      </c>
      <c r="E2697" s="15">
        <f>MONTH(SalesDataTable[[#This Row],[Order Date]])</f>
        <v>12</v>
      </c>
      <c r="F2697" s="12">
        <f>YEAR(SalesDataTable[[#This Row],[Order Date]])</f>
        <v>2026</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05">
      <c r="A2698" s="2">
        <v>4427</v>
      </c>
      <c r="B2698" s="3">
        <v>46385</v>
      </c>
      <c r="C2698" s="12" t="str">
        <f>"Q"&amp; ROUNDUP(MONTH(SalesDataTable[[#This Row],[Order Date]])/3,0)</f>
        <v>Q4</v>
      </c>
      <c r="D2698" s="3" t="str">
        <f>TEXT(SalesDataTable[[#This Row],[Order Date]],"MMM")</f>
        <v>Dec</v>
      </c>
      <c r="E2698" s="15">
        <f>MONTH(SalesDataTable[[#This Row],[Order Date]])</f>
        <v>12</v>
      </c>
      <c r="F2698" s="12">
        <f>YEAR(SalesDataTable[[#This Row],[Order Date]])</f>
        <v>2026</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05">
      <c r="A2699" s="2">
        <v>377</v>
      </c>
      <c r="B2699" s="3">
        <v>46386</v>
      </c>
      <c r="C2699" s="12" t="str">
        <f>"Q"&amp; ROUNDUP(MONTH(SalesDataTable[[#This Row],[Order Date]])/3,0)</f>
        <v>Q4</v>
      </c>
      <c r="D2699" s="3" t="str">
        <f>TEXT(SalesDataTable[[#This Row],[Order Date]],"MMM")</f>
        <v>Dec</v>
      </c>
      <c r="E2699" s="15">
        <f>MONTH(SalesDataTable[[#This Row],[Order Date]])</f>
        <v>12</v>
      </c>
      <c r="F2699" s="12">
        <f>YEAR(SalesDataTable[[#This Row],[Order Date]])</f>
        <v>2026</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05">
      <c r="A2700" s="2">
        <v>1530</v>
      </c>
      <c r="B2700" s="3">
        <v>46386</v>
      </c>
      <c r="C2700" s="12" t="str">
        <f>"Q"&amp; ROUNDUP(MONTH(SalesDataTable[[#This Row],[Order Date]])/3,0)</f>
        <v>Q4</v>
      </c>
      <c r="D2700" s="3" t="str">
        <f>TEXT(SalesDataTable[[#This Row],[Order Date]],"MMM")</f>
        <v>Dec</v>
      </c>
      <c r="E2700" s="15">
        <f>MONTH(SalesDataTable[[#This Row],[Order Date]])</f>
        <v>12</v>
      </c>
      <c r="F2700" s="12">
        <f>YEAR(SalesDataTable[[#This Row],[Order Date]])</f>
        <v>2026</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05">
      <c r="A2701" s="2">
        <v>2135</v>
      </c>
      <c r="B2701" s="3">
        <v>46386</v>
      </c>
      <c r="C2701" s="12" t="str">
        <f>"Q"&amp; ROUNDUP(MONTH(SalesDataTable[[#This Row],[Order Date]])/3,0)</f>
        <v>Q4</v>
      </c>
      <c r="D2701" s="3" t="str">
        <f>TEXT(SalesDataTable[[#This Row],[Order Date]],"MMM")</f>
        <v>Dec</v>
      </c>
      <c r="E2701" s="15">
        <f>MONTH(SalesDataTable[[#This Row],[Order Date]])</f>
        <v>12</v>
      </c>
      <c r="F2701" s="12">
        <f>YEAR(SalesDataTable[[#This Row],[Order Date]])</f>
        <v>2026</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05">
      <c r="A2702" s="2">
        <v>2916</v>
      </c>
      <c r="B2702" s="3">
        <v>46386</v>
      </c>
      <c r="C2702" s="12" t="str">
        <f>"Q"&amp; ROUNDUP(MONTH(SalesDataTable[[#This Row],[Order Date]])/3,0)</f>
        <v>Q4</v>
      </c>
      <c r="D2702" s="3" t="str">
        <f>TEXT(SalesDataTable[[#This Row],[Order Date]],"MMM")</f>
        <v>Dec</v>
      </c>
      <c r="E2702" s="15">
        <f>MONTH(SalesDataTable[[#This Row],[Order Date]])</f>
        <v>12</v>
      </c>
      <c r="F2702" s="12">
        <f>YEAR(SalesDataTable[[#This Row],[Order Date]])</f>
        <v>2026</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05">
      <c r="A2703" s="2">
        <v>3449</v>
      </c>
      <c r="B2703" s="3">
        <v>46386</v>
      </c>
      <c r="C2703" s="12" t="str">
        <f>"Q"&amp; ROUNDUP(MONTH(SalesDataTable[[#This Row],[Order Date]])/3,0)</f>
        <v>Q4</v>
      </c>
      <c r="D2703" s="3" t="str">
        <f>TEXT(SalesDataTable[[#This Row],[Order Date]],"MMM")</f>
        <v>Dec</v>
      </c>
      <c r="E2703" s="15">
        <f>MONTH(SalesDataTable[[#This Row],[Order Date]])</f>
        <v>12</v>
      </c>
      <c r="F2703" s="12">
        <f>YEAR(SalesDataTable[[#This Row],[Order Date]])</f>
        <v>2026</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05">
      <c r="A2704" s="2">
        <v>3498</v>
      </c>
      <c r="B2704" s="3">
        <v>46386</v>
      </c>
      <c r="C2704" s="12" t="str">
        <f>"Q"&amp; ROUNDUP(MONTH(SalesDataTable[[#This Row],[Order Date]])/3,0)</f>
        <v>Q4</v>
      </c>
      <c r="D2704" s="3" t="str">
        <f>TEXT(SalesDataTable[[#This Row],[Order Date]],"MMM")</f>
        <v>Dec</v>
      </c>
      <c r="E2704" s="15">
        <f>MONTH(SalesDataTable[[#This Row],[Order Date]])</f>
        <v>12</v>
      </c>
      <c r="F2704" s="12">
        <f>YEAR(SalesDataTable[[#This Row],[Order Date]])</f>
        <v>2026</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05">
      <c r="A2705" s="2">
        <v>4851</v>
      </c>
      <c r="B2705" s="3">
        <v>46386</v>
      </c>
      <c r="C2705" s="12" t="str">
        <f>"Q"&amp; ROUNDUP(MONTH(SalesDataTable[[#This Row],[Order Date]])/3,0)</f>
        <v>Q4</v>
      </c>
      <c r="D2705" s="3" t="str">
        <f>TEXT(SalesDataTable[[#This Row],[Order Date]],"MMM")</f>
        <v>Dec</v>
      </c>
      <c r="E2705" s="15">
        <f>MONTH(SalesDataTable[[#This Row],[Order Date]])</f>
        <v>12</v>
      </c>
      <c r="F2705" s="12">
        <f>YEAR(SalesDataTable[[#This Row],[Order Date]])</f>
        <v>2026</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05">
      <c r="A2706" s="2">
        <v>4926</v>
      </c>
      <c r="B2706" s="3">
        <v>46386</v>
      </c>
      <c r="C2706" s="12" t="str">
        <f>"Q"&amp; ROUNDUP(MONTH(SalesDataTable[[#This Row],[Order Date]])/3,0)</f>
        <v>Q4</v>
      </c>
      <c r="D2706" s="3" t="str">
        <f>TEXT(SalesDataTable[[#This Row],[Order Date]],"MMM")</f>
        <v>Dec</v>
      </c>
      <c r="E2706" s="15">
        <f>MONTH(SalesDataTable[[#This Row],[Order Date]])</f>
        <v>12</v>
      </c>
      <c r="F2706" s="12">
        <f>YEAR(SalesDataTable[[#This Row],[Order Date]])</f>
        <v>2026</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05">
      <c r="A2707" s="2">
        <v>5035</v>
      </c>
      <c r="B2707" s="3">
        <v>46386</v>
      </c>
      <c r="C2707" s="12" t="str">
        <f>"Q"&amp; ROUNDUP(MONTH(SalesDataTable[[#This Row],[Order Date]])/3,0)</f>
        <v>Q4</v>
      </c>
      <c r="D2707" s="3" t="str">
        <f>TEXT(SalesDataTable[[#This Row],[Order Date]],"MMM")</f>
        <v>Dec</v>
      </c>
      <c r="E2707" s="15">
        <f>MONTH(SalesDataTable[[#This Row],[Order Date]])</f>
        <v>12</v>
      </c>
      <c r="F2707" s="12">
        <f>YEAR(SalesDataTable[[#This Row],[Order Date]])</f>
        <v>2026</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05">
      <c r="A2708" s="2">
        <v>5135</v>
      </c>
      <c r="B2708" s="3">
        <v>46386</v>
      </c>
      <c r="C2708" s="12" t="str">
        <f>"Q"&amp; ROUNDUP(MONTH(SalesDataTable[[#This Row],[Order Date]])/3,0)</f>
        <v>Q4</v>
      </c>
      <c r="D2708" s="3" t="str">
        <f>TEXT(SalesDataTable[[#This Row],[Order Date]],"MMM")</f>
        <v>Dec</v>
      </c>
      <c r="E2708" s="15">
        <f>MONTH(SalesDataTable[[#This Row],[Order Date]])</f>
        <v>12</v>
      </c>
      <c r="F2708" s="12">
        <f>YEAR(SalesDataTable[[#This Row],[Order Date]])</f>
        <v>2026</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rohit shah</cp:lastModifiedBy>
  <dcterms:created xsi:type="dcterms:W3CDTF">2026-09-07T01:30:55Z</dcterms:created>
  <dcterms:modified xsi:type="dcterms:W3CDTF">2026-10-13T13:15:34Z</dcterms:modified>
</cp:coreProperties>
</file>