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rnh/Documents/Studium/Python/AP2/data/"/>
    </mc:Choice>
  </mc:AlternateContent>
  <xr:revisionPtr revIDLastSave="0" documentId="13_ncr:1_{0C530076-23F2-FF40-8F18-F5097271FC40}" xr6:coauthVersionLast="47" xr6:coauthVersionMax="47" xr10:uidLastSave="{00000000-0000-0000-0000-000000000000}"/>
  <bookViews>
    <workbookView xWindow="15320" yWindow="760" windowWidth="14920" windowHeight="17240" activeTab="1" xr2:uid="{4B848D0B-9543-9B48-89CA-31FEA0324648}"/>
  </bookViews>
  <sheets>
    <sheet name="Sheet1" sheetId="1" r:id="rId1"/>
    <sheet name="calibrate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M2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2" i="2"/>
  <c r="J2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2" i="2"/>
</calcChain>
</file>

<file path=xl/sharedStrings.xml><?xml version="1.0" encoding="utf-8"?>
<sst xmlns="http://schemas.openxmlformats.org/spreadsheetml/2006/main" count="55" uniqueCount="47">
  <si>
    <t>Widerstand Pirani</t>
  </si>
  <si>
    <t>Potentiometerwiderstand</t>
  </si>
  <si>
    <t>mA</t>
  </si>
  <si>
    <t>Bei Potenziometerwiderstand</t>
  </si>
  <si>
    <t>+/- 0.2 Ohm</t>
  </si>
  <si>
    <t>in Vakuumapparatur</t>
  </si>
  <si>
    <t>mbar</t>
  </si>
  <si>
    <t>cm</t>
  </si>
  <si>
    <t>Schlauchlänge</t>
  </si>
  <si>
    <t>mm</t>
  </si>
  <si>
    <t>Durchmesser</t>
  </si>
  <si>
    <t>pm 1mm</t>
  </si>
  <si>
    <t>pm 4cm</t>
  </si>
  <si>
    <t>pm Meterstab</t>
  </si>
  <si>
    <t>1 mm</t>
  </si>
  <si>
    <t>Rohrlänge</t>
  </si>
  <si>
    <t>Soll</t>
  </si>
  <si>
    <t>Ist</t>
  </si>
  <si>
    <t>Δt</t>
  </si>
  <si>
    <t>2:03,76</t>
  </si>
  <si>
    <t>2:04,55</t>
  </si>
  <si>
    <t>1:55,71</t>
  </si>
  <si>
    <t>1:55,80</t>
  </si>
  <si>
    <t>1:54,7</t>
  </si>
  <si>
    <t>1:54,94</t>
  </si>
  <si>
    <t>0:43,57</t>
  </si>
  <si>
    <t>0:43,30</t>
  </si>
  <si>
    <t>0:41,95</t>
  </si>
  <si>
    <t>0:41,32</t>
  </si>
  <si>
    <t>0:41,82</t>
  </si>
  <si>
    <t>0:41,37</t>
  </si>
  <si>
    <t>0:21,32</t>
  </si>
  <si>
    <t>0:21,03</t>
  </si>
  <si>
    <t>0:20,55</t>
  </si>
  <si>
    <t>0:20,91</t>
  </si>
  <si>
    <t>0:21,12</t>
  </si>
  <si>
    <t>0:21,80</t>
  </si>
  <si>
    <t>0:15,35</t>
  </si>
  <si>
    <t>0:15,18</t>
  </si>
  <si>
    <t>0:15,51</t>
  </si>
  <si>
    <t>0:15,33</t>
  </si>
  <si>
    <t>0:15,15</t>
  </si>
  <si>
    <t>Kolben</t>
  </si>
  <si>
    <t>ml</t>
  </si>
  <si>
    <t>Zollstab/Zange</t>
  </si>
  <si>
    <t>kI</t>
  </si>
  <si>
    <t>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</si>
</sst>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5B41-E640-2440-9193-253D1C153456}">
  <dimension ref="A1:H2"/>
  <sheetViews>
    <sheetView workbookViewId="0">
      <selection activeCell="A8" sqref="A8"/>
    </sheetView>
  </sheetViews>
  <sheetFormatPr baseColWidth="10" defaultRowHeight="16" x14ac:dyDescent="0.2"/>
  <cols>
    <col min="2" max="2" width="10.83203125" style="1"/>
  </cols>
  <sheetData>
    <row r="1" spans="1:8" x14ac:dyDescent="0.2">
      <c r="A1">
        <v>39.799999999999997</v>
      </c>
      <c r="C1" t="s">
        <v>0</v>
      </c>
      <c r="F1">
        <v>86.7</v>
      </c>
      <c r="G1" t="s">
        <v>2</v>
      </c>
      <c r="H1" t="s">
        <v>3</v>
      </c>
    </row>
    <row r="2" spans="1:8" x14ac:dyDescent="0.2">
      <c r="A2">
        <v>48</v>
      </c>
      <c r="B2" s="1" t="s">
        <v>4</v>
      </c>
      <c r="C2" t="s">
        <v>1</v>
      </c>
      <c r="F2">
        <v>87.6</v>
      </c>
      <c r="H2" t="s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E3A1-86A2-1F41-8F4A-C50FE22CAD3E}">
  <dimension ref="A1:M75"/>
  <sheetViews>
    <sheetView tabSelected="1" workbookViewId="0">
      <selection activeCell="F14" sqref="F14"/>
    </sheetView>
  </sheetViews>
  <sheetFormatPr baseColWidth="10" defaultRowHeight="16" x14ac:dyDescent="0.2"/>
  <sheetData>
    <row r="1" spans="1:13" x14ac:dyDescent="0.2">
      <c r="A1">
        <v>1.2999999999999999E-2</v>
      </c>
      <c r="B1" t="s">
        <v>6</v>
      </c>
      <c r="D1">
        <v>6.3</v>
      </c>
      <c r="E1" t="s">
        <v>2</v>
      </c>
      <c r="H1" t="s">
        <v>18</v>
      </c>
      <c r="J1" t="s">
        <v>45</v>
      </c>
      <c r="K1" t="s">
        <v>46</v>
      </c>
      <c r="L1">
        <v>0</v>
      </c>
      <c r="M1">
        <v>0</v>
      </c>
    </row>
    <row r="2" spans="1:13" x14ac:dyDescent="0.2">
      <c r="A2">
        <v>1.4999999999999999E-2</v>
      </c>
      <c r="D2">
        <v>7.2</v>
      </c>
      <c r="F2">
        <f>D2-D1</f>
        <v>0.90000000000000036</v>
      </c>
      <c r="G2">
        <f>A2-A1</f>
        <v>2E-3</v>
      </c>
      <c r="H2">
        <v>5.16</v>
      </c>
      <c r="I2">
        <f>H2/2</f>
        <v>2.58</v>
      </c>
      <c r="J2">
        <f>F2/I2</f>
        <v>0.3488372093023257</v>
      </c>
      <c r="K2">
        <f>G2/I2</f>
        <v>7.7519379844961239E-4</v>
      </c>
      <c r="L2">
        <f>K2*0.5</f>
        <v>3.875968992248062E-4</v>
      </c>
      <c r="M2">
        <f>J2*0.2</f>
        <v>6.9767441860465143E-2</v>
      </c>
    </row>
    <row r="3" spans="1:13" x14ac:dyDescent="0.2">
      <c r="A3">
        <v>1.9E-2</v>
      </c>
      <c r="D3">
        <v>7.6</v>
      </c>
      <c r="F3">
        <f t="shared" ref="F3:F66" si="0">D3-D2</f>
        <v>0.39999999999999947</v>
      </c>
      <c r="G3">
        <f t="shared" ref="G3:G66" si="1">A3-A2</f>
        <v>4.0000000000000001E-3</v>
      </c>
      <c r="H3">
        <v>2.48</v>
      </c>
      <c r="I3">
        <f t="shared" ref="I3:I66" si="2">H3/2</f>
        <v>1.24</v>
      </c>
      <c r="J3">
        <f>F3/I3</f>
        <v>0.32258064516128987</v>
      </c>
      <c r="K3">
        <f t="shared" ref="K3:K66" si="3">G3/I3</f>
        <v>3.2258064516129032E-3</v>
      </c>
      <c r="L3">
        <f t="shared" ref="L3:L66" si="4">K3*0.5</f>
        <v>1.6129032258064516E-3</v>
      </c>
      <c r="M3">
        <f>J3*0.2</f>
        <v>6.4516129032257979E-2</v>
      </c>
    </row>
    <row r="4" spans="1:13" x14ac:dyDescent="0.2">
      <c r="A4">
        <v>2.1999999999999999E-2</v>
      </c>
      <c r="D4">
        <v>8.1</v>
      </c>
      <c r="F4">
        <f t="shared" si="0"/>
        <v>0.5</v>
      </c>
      <c r="G4">
        <f t="shared" si="1"/>
        <v>2.9999999999999992E-3</v>
      </c>
      <c r="H4">
        <v>3.31</v>
      </c>
      <c r="I4">
        <f t="shared" si="2"/>
        <v>1.655</v>
      </c>
      <c r="J4">
        <f t="shared" ref="J3:J66" si="5">F4/I4</f>
        <v>0.30211480362537763</v>
      </c>
      <c r="K4">
        <f t="shared" si="3"/>
        <v>1.8126888217522654E-3</v>
      </c>
      <c r="L4">
        <f t="shared" si="4"/>
        <v>9.0634441087613271E-4</v>
      </c>
      <c r="M4">
        <f t="shared" ref="M3:M66" si="6">J4*0.2</f>
        <v>6.0422960725075525E-2</v>
      </c>
    </row>
    <row r="5" spans="1:13" x14ac:dyDescent="0.2">
      <c r="A5">
        <v>2.5000000000000001E-2</v>
      </c>
      <c r="D5">
        <v>8.5</v>
      </c>
      <c r="F5">
        <f t="shared" si="0"/>
        <v>0.40000000000000036</v>
      </c>
      <c r="G5">
        <f t="shared" si="1"/>
        <v>3.0000000000000027E-3</v>
      </c>
      <c r="H5">
        <v>1.93</v>
      </c>
      <c r="I5">
        <f t="shared" si="2"/>
        <v>0.96499999999999997</v>
      </c>
      <c r="J5">
        <f t="shared" si="5"/>
        <v>0.41450777202072575</v>
      </c>
      <c r="K5">
        <f t="shared" si="3"/>
        <v>3.1088082901554433E-3</v>
      </c>
      <c r="L5">
        <f t="shared" si="4"/>
        <v>1.5544041450777217E-3</v>
      </c>
      <c r="M5">
        <f t="shared" si="6"/>
        <v>8.290155440414515E-2</v>
      </c>
    </row>
    <row r="6" spans="1:13" x14ac:dyDescent="0.2">
      <c r="A6">
        <v>0.03</v>
      </c>
      <c r="D6">
        <v>9.4</v>
      </c>
      <c r="F6">
        <f t="shared" si="0"/>
        <v>0.90000000000000036</v>
      </c>
      <c r="G6">
        <f t="shared" si="1"/>
        <v>4.9999999999999975E-3</v>
      </c>
      <c r="H6">
        <v>1.06</v>
      </c>
      <c r="I6">
        <f t="shared" si="2"/>
        <v>0.53</v>
      </c>
      <c r="J6">
        <f t="shared" si="5"/>
        <v>1.6981132075471703</v>
      </c>
      <c r="K6">
        <f t="shared" si="3"/>
        <v>9.4339622641509378E-3</v>
      </c>
      <c r="L6">
        <f t="shared" si="4"/>
        <v>4.7169811320754689E-3</v>
      </c>
      <c r="M6">
        <f t="shared" si="6"/>
        <v>0.33962264150943411</v>
      </c>
    </row>
    <row r="7" spans="1:13" x14ac:dyDescent="0.2">
      <c r="A7">
        <v>3.9E-2</v>
      </c>
      <c r="D7">
        <v>10.9</v>
      </c>
      <c r="F7">
        <f t="shared" si="0"/>
        <v>1.5</v>
      </c>
      <c r="G7">
        <f t="shared" si="1"/>
        <v>9.0000000000000011E-3</v>
      </c>
      <c r="H7">
        <v>0.68</v>
      </c>
      <c r="I7">
        <f t="shared" si="2"/>
        <v>0.34</v>
      </c>
      <c r="J7">
        <f t="shared" si="5"/>
        <v>4.4117647058823524</v>
      </c>
      <c r="K7">
        <f t="shared" si="3"/>
        <v>2.6470588235294117E-2</v>
      </c>
      <c r="L7">
        <f t="shared" si="4"/>
        <v>1.3235294117647059E-2</v>
      </c>
      <c r="M7">
        <f t="shared" si="6"/>
        <v>0.88235294117647056</v>
      </c>
    </row>
    <row r="8" spans="1:13" x14ac:dyDescent="0.2">
      <c r="A8">
        <v>5.1999999999999998E-2</v>
      </c>
      <c r="D8">
        <v>12.2</v>
      </c>
      <c r="F8">
        <f t="shared" si="0"/>
        <v>1.2999999999999989</v>
      </c>
      <c r="G8">
        <f t="shared" si="1"/>
        <v>1.2999999999999998E-2</v>
      </c>
      <c r="H8">
        <v>1.88</v>
      </c>
      <c r="I8">
        <f t="shared" si="2"/>
        <v>0.94</v>
      </c>
      <c r="J8">
        <f t="shared" si="5"/>
        <v>1.3829787234042543</v>
      </c>
      <c r="K8">
        <f t="shared" si="3"/>
        <v>1.3829787234042552E-2</v>
      </c>
      <c r="L8">
        <f t="shared" si="4"/>
        <v>6.9148936170212762E-3</v>
      </c>
      <c r="M8">
        <f t="shared" si="6"/>
        <v>0.27659574468085085</v>
      </c>
    </row>
    <row r="9" spans="1:13" x14ac:dyDescent="0.2">
      <c r="A9">
        <v>6.8000000000000005E-2</v>
      </c>
      <c r="D9">
        <v>13.9</v>
      </c>
      <c r="F9">
        <f t="shared" si="0"/>
        <v>1.7000000000000011</v>
      </c>
      <c r="G9">
        <f t="shared" si="1"/>
        <v>1.6000000000000007E-2</v>
      </c>
      <c r="H9">
        <v>2.5</v>
      </c>
      <c r="I9">
        <f t="shared" si="2"/>
        <v>1.25</v>
      </c>
      <c r="J9">
        <f t="shared" si="5"/>
        <v>1.3600000000000008</v>
      </c>
      <c r="K9">
        <f t="shared" si="3"/>
        <v>1.2800000000000006E-2</v>
      </c>
      <c r="L9">
        <f t="shared" si="4"/>
        <v>6.4000000000000029E-3</v>
      </c>
      <c r="M9">
        <f t="shared" si="6"/>
        <v>0.27200000000000019</v>
      </c>
    </row>
    <row r="10" spans="1:13" x14ac:dyDescent="0.2">
      <c r="A10">
        <v>8.7999999999999995E-2</v>
      </c>
      <c r="D10">
        <v>14.9</v>
      </c>
      <c r="F10">
        <f t="shared" si="0"/>
        <v>1</v>
      </c>
      <c r="G10">
        <f t="shared" si="1"/>
        <v>1.999999999999999E-2</v>
      </c>
      <c r="H10">
        <v>1.7</v>
      </c>
      <c r="I10">
        <f t="shared" si="2"/>
        <v>0.85</v>
      </c>
      <c r="J10">
        <f t="shared" si="5"/>
        <v>1.1764705882352942</v>
      </c>
      <c r="K10">
        <f t="shared" si="3"/>
        <v>2.3529411764705872E-2</v>
      </c>
      <c r="L10">
        <f t="shared" si="4"/>
        <v>1.1764705882352936E-2</v>
      </c>
      <c r="M10">
        <f t="shared" si="6"/>
        <v>0.23529411764705885</v>
      </c>
    </row>
    <row r="11" spans="1:13" x14ac:dyDescent="0.2">
      <c r="A11">
        <v>0.11</v>
      </c>
      <c r="D11">
        <v>15.7</v>
      </c>
      <c r="F11">
        <f t="shared" si="0"/>
        <v>0.79999999999999893</v>
      </c>
      <c r="G11">
        <f t="shared" si="1"/>
        <v>2.2000000000000006E-2</v>
      </c>
      <c r="H11">
        <v>1.48</v>
      </c>
      <c r="I11">
        <f t="shared" si="2"/>
        <v>0.74</v>
      </c>
      <c r="J11">
        <f t="shared" si="5"/>
        <v>1.0810810810810796</v>
      </c>
      <c r="K11">
        <f t="shared" si="3"/>
        <v>2.9729729729729738E-2</v>
      </c>
      <c r="L11">
        <f t="shared" si="4"/>
        <v>1.4864864864864869E-2</v>
      </c>
      <c r="M11">
        <f t="shared" si="6"/>
        <v>0.21621621621621592</v>
      </c>
    </row>
    <row r="12" spans="1:13" x14ac:dyDescent="0.2">
      <c r="A12">
        <v>0.14000000000000001</v>
      </c>
      <c r="D12">
        <v>17.399999999999999</v>
      </c>
      <c r="F12">
        <f t="shared" si="0"/>
        <v>1.6999999999999993</v>
      </c>
      <c r="G12">
        <f t="shared" si="1"/>
        <v>3.0000000000000013E-2</v>
      </c>
      <c r="H12">
        <v>2.75</v>
      </c>
      <c r="I12">
        <f t="shared" si="2"/>
        <v>1.375</v>
      </c>
      <c r="J12">
        <f t="shared" si="5"/>
        <v>1.2363636363636359</v>
      </c>
      <c r="K12">
        <f t="shared" si="3"/>
        <v>2.1818181818181827E-2</v>
      </c>
      <c r="L12">
        <f t="shared" si="4"/>
        <v>1.0909090909090913E-2</v>
      </c>
      <c r="M12">
        <f t="shared" si="6"/>
        <v>0.2472727272727272</v>
      </c>
    </row>
    <row r="13" spans="1:13" x14ac:dyDescent="0.2">
      <c r="A13">
        <v>0.18</v>
      </c>
      <c r="D13">
        <v>19.2</v>
      </c>
      <c r="F13">
        <f t="shared" si="0"/>
        <v>1.8000000000000007</v>
      </c>
      <c r="G13">
        <f t="shared" si="1"/>
        <v>3.999999999999998E-2</v>
      </c>
      <c r="H13">
        <v>2.4500000000000002</v>
      </c>
      <c r="I13">
        <f t="shared" si="2"/>
        <v>1.2250000000000001</v>
      </c>
      <c r="J13">
        <f t="shared" si="5"/>
        <v>1.4693877551020413</v>
      </c>
      <c r="K13">
        <f t="shared" si="3"/>
        <v>3.2653061224489778E-2</v>
      </c>
      <c r="L13">
        <f t="shared" si="4"/>
        <v>1.6326530612244889E-2</v>
      </c>
      <c r="M13">
        <f t="shared" si="6"/>
        <v>0.2938775510204083</v>
      </c>
    </row>
    <row r="14" spans="1:13" x14ac:dyDescent="0.2">
      <c r="A14">
        <v>0.23</v>
      </c>
      <c r="D14">
        <v>20.399999999999999</v>
      </c>
      <c r="F14">
        <f t="shared" si="0"/>
        <v>1.1999999999999993</v>
      </c>
      <c r="G14">
        <f t="shared" si="1"/>
        <v>5.0000000000000017E-2</v>
      </c>
      <c r="H14">
        <v>1.71</v>
      </c>
      <c r="I14">
        <f t="shared" si="2"/>
        <v>0.85499999999999998</v>
      </c>
      <c r="J14">
        <f t="shared" si="5"/>
        <v>1.4035087719298238</v>
      </c>
      <c r="K14">
        <f t="shared" si="3"/>
        <v>5.8479532163742708E-2</v>
      </c>
      <c r="L14">
        <f t="shared" si="4"/>
        <v>2.9239766081871354E-2</v>
      </c>
      <c r="M14">
        <f t="shared" si="6"/>
        <v>0.28070175438596479</v>
      </c>
    </row>
    <row r="15" spans="1:13" x14ac:dyDescent="0.2">
      <c r="A15">
        <v>0.35</v>
      </c>
      <c r="D15">
        <v>22.9</v>
      </c>
      <c r="F15">
        <f t="shared" si="0"/>
        <v>2.5</v>
      </c>
      <c r="G15">
        <f t="shared" si="1"/>
        <v>0.11999999999999997</v>
      </c>
      <c r="H15">
        <v>3.15</v>
      </c>
      <c r="I15">
        <f t="shared" si="2"/>
        <v>1.575</v>
      </c>
      <c r="J15">
        <f t="shared" si="5"/>
        <v>1.5873015873015874</v>
      </c>
      <c r="K15">
        <f t="shared" si="3"/>
        <v>7.619047619047617E-2</v>
      </c>
      <c r="L15">
        <f t="shared" si="4"/>
        <v>3.8095238095238085E-2</v>
      </c>
      <c r="M15">
        <f t="shared" si="6"/>
        <v>0.3174603174603175</v>
      </c>
    </row>
    <row r="16" spans="1:13" x14ac:dyDescent="0.2">
      <c r="A16">
        <v>0.41</v>
      </c>
      <c r="D16">
        <v>24.1</v>
      </c>
      <c r="F16">
        <f t="shared" si="0"/>
        <v>1.2000000000000028</v>
      </c>
      <c r="G16">
        <f t="shared" si="1"/>
        <v>0.06</v>
      </c>
      <c r="H16">
        <v>1.63</v>
      </c>
      <c r="I16">
        <f t="shared" si="2"/>
        <v>0.81499999999999995</v>
      </c>
      <c r="J16">
        <f t="shared" si="5"/>
        <v>1.4723926380368133</v>
      </c>
      <c r="K16">
        <f t="shared" si="3"/>
        <v>7.3619631901840496E-2</v>
      </c>
      <c r="L16">
        <f t="shared" si="4"/>
        <v>3.6809815950920248E-2</v>
      </c>
      <c r="M16">
        <f t="shared" si="6"/>
        <v>0.29447852760736265</v>
      </c>
    </row>
    <row r="17" spans="1:13" x14ac:dyDescent="0.2">
      <c r="A17">
        <v>0.47</v>
      </c>
      <c r="D17">
        <v>25.8</v>
      </c>
      <c r="F17">
        <f t="shared" si="0"/>
        <v>1.6999999999999993</v>
      </c>
      <c r="G17">
        <f t="shared" si="1"/>
        <v>0.06</v>
      </c>
      <c r="H17">
        <v>2.41</v>
      </c>
      <c r="I17">
        <f t="shared" si="2"/>
        <v>1.2050000000000001</v>
      </c>
      <c r="J17">
        <f t="shared" si="5"/>
        <v>1.410788381742738</v>
      </c>
      <c r="K17">
        <f t="shared" si="3"/>
        <v>4.9792531120331947E-2</v>
      </c>
      <c r="L17">
        <f t="shared" si="4"/>
        <v>2.4896265560165973E-2</v>
      </c>
      <c r="M17">
        <f t="shared" si="6"/>
        <v>0.2821576763485476</v>
      </c>
    </row>
    <row r="18" spans="1:13" x14ac:dyDescent="0.2">
      <c r="A18">
        <v>0.54</v>
      </c>
      <c r="D18">
        <v>27</v>
      </c>
      <c r="F18">
        <f t="shared" si="0"/>
        <v>1.1999999999999993</v>
      </c>
      <c r="G18">
        <f t="shared" si="1"/>
        <v>7.0000000000000062E-2</v>
      </c>
      <c r="H18">
        <v>1.7</v>
      </c>
      <c r="I18">
        <f t="shared" si="2"/>
        <v>0.85</v>
      </c>
      <c r="J18">
        <f t="shared" si="5"/>
        <v>1.4117647058823521</v>
      </c>
      <c r="K18">
        <f t="shared" si="3"/>
        <v>8.235294117647067E-2</v>
      </c>
      <c r="L18">
        <f t="shared" si="4"/>
        <v>4.1176470588235335E-2</v>
      </c>
      <c r="M18">
        <f t="shared" si="6"/>
        <v>0.28235294117647042</v>
      </c>
    </row>
    <row r="19" spans="1:13" x14ac:dyDescent="0.2">
      <c r="A19">
        <v>0.63</v>
      </c>
      <c r="D19">
        <v>28.9</v>
      </c>
      <c r="F19">
        <f t="shared" si="0"/>
        <v>1.8999999999999986</v>
      </c>
      <c r="G19">
        <f t="shared" si="1"/>
        <v>8.9999999999999969E-2</v>
      </c>
      <c r="H19">
        <v>2.36</v>
      </c>
      <c r="I19">
        <f t="shared" si="2"/>
        <v>1.18</v>
      </c>
      <c r="J19">
        <f t="shared" si="5"/>
        <v>1.6101694915254225</v>
      </c>
      <c r="K19">
        <f t="shared" si="3"/>
        <v>7.6271186440677943E-2</v>
      </c>
      <c r="L19">
        <f t="shared" si="4"/>
        <v>3.8135593220338972E-2</v>
      </c>
      <c r="M19">
        <f t="shared" si="6"/>
        <v>0.32203389830508455</v>
      </c>
    </row>
    <row r="20" spans="1:13" x14ac:dyDescent="0.2">
      <c r="A20">
        <v>0.72</v>
      </c>
      <c r="D20">
        <v>30.3</v>
      </c>
      <c r="F20">
        <f t="shared" si="0"/>
        <v>1.4000000000000021</v>
      </c>
      <c r="G20">
        <f t="shared" si="1"/>
        <v>8.9999999999999969E-2</v>
      </c>
      <c r="H20">
        <v>1.66</v>
      </c>
      <c r="I20">
        <f t="shared" si="2"/>
        <v>0.83</v>
      </c>
      <c r="J20">
        <f t="shared" si="5"/>
        <v>1.6867469879518098</v>
      </c>
      <c r="K20">
        <f t="shared" si="3"/>
        <v>0.10843373493975901</v>
      </c>
      <c r="L20">
        <f t="shared" si="4"/>
        <v>5.4216867469879505E-2</v>
      </c>
      <c r="M20">
        <f t="shared" si="6"/>
        <v>0.33734939759036198</v>
      </c>
    </row>
    <row r="21" spans="1:13" x14ac:dyDescent="0.2">
      <c r="A21">
        <v>0.8</v>
      </c>
      <c r="D21">
        <v>32.299999999999997</v>
      </c>
      <c r="F21">
        <f t="shared" si="0"/>
        <v>1.9999999999999964</v>
      </c>
      <c r="G21">
        <f t="shared" si="1"/>
        <v>8.0000000000000071E-2</v>
      </c>
      <c r="H21">
        <v>1.35</v>
      </c>
      <c r="I21">
        <f t="shared" si="2"/>
        <v>0.67500000000000004</v>
      </c>
      <c r="J21">
        <f t="shared" si="5"/>
        <v>2.9629629629629575</v>
      </c>
      <c r="K21">
        <f t="shared" si="3"/>
        <v>0.11851851851851862</v>
      </c>
      <c r="L21">
        <f t="shared" si="4"/>
        <v>5.925925925925931E-2</v>
      </c>
      <c r="M21">
        <f t="shared" si="6"/>
        <v>0.59259259259259156</v>
      </c>
    </row>
    <row r="22" spans="1:13" x14ac:dyDescent="0.2">
      <c r="A22">
        <v>0.98</v>
      </c>
      <c r="D22">
        <v>34.4</v>
      </c>
      <c r="F22">
        <f t="shared" si="0"/>
        <v>2.1000000000000014</v>
      </c>
      <c r="G22">
        <f t="shared" si="1"/>
        <v>0.17999999999999994</v>
      </c>
      <c r="H22">
        <v>3.65</v>
      </c>
      <c r="I22">
        <f t="shared" si="2"/>
        <v>1.825</v>
      </c>
      <c r="J22">
        <f t="shared" si="5"/>
        <v>1.1506849315068501</v>
      </c>
      <c r="K22">
        <f t="shared" si="3"/>
        <v>9.8630136986301339E-2</v>
      </c>
      <c r="L22">
        <f t="shared" si="4"/>
        <v>4.931506849315067E-2</v>
      </c>
      <c r="M22">
        <f t="shared" si="6"/>
        <v>0.23013698630137003</v>
      </c>
    </row>
    <row r="23" spans="1:13" x14ac:dyDescent="0.2">
      <c r="A23">
        <v>1.1000000000000001</v>
      </c>
      <c r="D23">
        <v>35.799999999999997</v>
      </c>
      <c r="F23">
        <f t="shared" si="0"/>
        <v>1.3999999999999986</v>
      </c>
      <c r="G23">
        <f t="shared" si="1"/>
        <v>0.12000000000000011</v>
      </c>
      <c r="H23">
        <v>1.1000000000000001</v>
      </c>
      <c r="I23">
        <f t="shared" si="2"/>
        <v>0.55000000000000004</v>
      </c>
      <c r="J23">
        <f t="shared" si="5"/>
        <v>2.5454545454545427</v>
      </c>
      <c r="K23">
        <f t="shared" si="3"/>
        <v>0.21818181818181837</v>
      </c>
      <c r="L23">
        <f t="shared" si="4"/>
        <v>0.10909090909090918</v>
      </c>
      <c r="M23">
        <f t="shared" si="6"/>
        <v>0.50909090909090859</v>
      </c>
    </row>
    <row r="24" spans="1:13" x14ac:dyDescent="0.2">
      <c r="A24">
        <v>1.2</v>
      </c>
      <c r="D24">
        <v>38.700000000000003</v>
      </c>
      <c r="F24">
        <f t="shared" si="0"/>
        <v>2.9000000000000057</v>
      </c>
      <c r="G24">
        <f t="shared" si="1"/>
        <v>9.9999999999999867E-2</v>
      </c>
      <c r="H24">
        <v>3.73</v>
      </c>
      <c r="I24">
        <f t="shared" si="2"/>
        <v>1.865</v>
      </c>
      <c r="J24">
        <f t="shared" si="5"/>
        <v>1.5549597855227912</v>
      </c>
      <c r="K24">
        <f t="shared" si="3"/>
        <v>5.3619302949061594E-2</v>
      </c>
      <c r="L24">
        <f t="shared" si="4"/>
        <v>2.6809651474530797E-2</v>
      </c>
      <c r="M24">
        <f t="shared" si="6"/>
        <v>0.31099195710455829</v>
      </c>
    </row>
    <row r="25" spans="1:13" x14ac:dyDescent="0.2">
      <c r="A25">
        <v>1.3</v>
      </c>
      <c r="D25">
        <v>40.200000000000003</v>
      </c>
      <c r="F25">
        <f t="shared" si="0"/>
        <v>1.5</v>
      </c>
      <c r="G25">
        <f t="shared" si="1"/>
        <v>0.10000000000000009</v>
      </c>
      <c r="H25">
        <v>1.68</v>
      </c>
      <c r="I25">
        <f t="shared" si="2"/>
        <v>0.84</v>
      </c>
      <c r="J25">
        <f t="shared" si="5"/>
        <v>1.7857142857142858</v>
      </c>
      <c r="K25">
        <f t="shared" si="3"/>
        <v>0.11904761904761915</v>
      </c>
      <c r="L25">
        <f t="shared" si="4"/>
        <v>5.9523809523809576E-2</v>
      </c>
      <c r="M25">
        <f t="shared" si="6"/>
        <v>0.35714285714285721</v>
      </c>
    </row>
    <row r="26" spans="1:13" x14ac:dyDescent="0.2">
      <c r="A26">
        <v>1.5</v>
      </c>
      <c r="D26">
        <v>41.5</v>
      </c>
      <c r="F26">
        <f t="shared" si="0"/>
        <v>1.2999999999999972</v>
      </c>
      <c r="G26">
        <f t="shared" si="1"/>
        <v>0.19999999999999996</v>
      </c>
      <c r="H26">
        <v>1.56</v>
      </c>
      <c r="I26">
        <f t="shared" si="2"/>
        <v>0.78</v>
      </c>
      <c r="J26">
        <f t="shared" si="5"/>
        <v>1.666666666666663</v>
      </c>
      <c r="K26">
        <f t="shared" si="3"/>
        <v>0.25641025641025633</v>
      </c>
      <c r="L26">
        <f t="shared" si="4"/>
        <v>0.12820512820512817</v>
      </c>
      <c r="M26">
        <f t="shared" si="6"/>
        <v>0.33333333333333259</v>
      </c>
    </row>
    <row r="27" spans="1:13" x14ac:dyDescent="0.2">
      <c r="A27">
        <v>1.6</v>
      </c>
      <c r="D27">
        <v>42.8</v>
      </c>
      <c r="F27">
        <f t="shared" si="0"/>
        <v>1.2999999999999972</v>
      </c>
      <c r="G27">
        <f t="shared" si="1"/>
        <v>0.10000000000000009</v>
      </c>
      <c r="H27">
        <v>1.73</v>
      </c>
      <c r="I27">
        <f t="shared" si="2"/>
        <v>0.86499999999999999</v>
      </c>
      <c r="J27">
        <f t="shared" si="5"/>
        <v>1.5028901734104014</v>
      </c>
      <c r="K27">
        <f t="shared" si="3"/>
        <v>0.11560693641618508</v>
      </c>
      <c r="L27">
        <f t="shared" si="4"/>
        <v>5.780346820809254E-2</v>
      </c>
      <c r="M27">
        <f t="shared" si="6"/>
        <v>0.30057803468208033</v>
      </c>
    </row>
    <row r="28" spans="1:13" x14ac:dyDescent="0.2">
      <c r="A28">
        <v>1.8</v>
      </c>
      <c r="D28">
        <v>44.1</v>
      </c>
      <c r="F28">
        <f t="shared" si="0"/>
        <v>1.3000000000000043</v>
      </c>
      <c r="G28">
        <f t="shared" si="1"/>
        <v>0.19999999999999996</v>
      </c>
      <c r="H28">
        <v>3.25</v>
      </c>
      <c r="I28">
        <f t="shared" si="2"/>
        <v>1.625</v>
      </c>
      <c r="J28">
        <f t="shared" si="5"/>
        <v>0.8000000000000026</v>
      </c>
      <c r="K28">
        <f t="shared" si="3"/>
        <v>0.12307692307692306</v>
      </c>
      <c r="L28">
        <f t="shared" si="4"/>
        <v>6.1538461538461528E-2</v>
      </c>
      <c r="M28">
        <f t="shared" si="6"/>
        <v>0.16000000000000053</v>
      </c>
    </row>
    <row r="29" spans="1:13" x14ac:dyDescent="0.2">
      <c r="A29">
        <v>2</v>
      </c>
      <c r="D29">
        <v>46.8</v>
      </c>
      <c r="F29">
        <f t="shared" si="0"/>
        <v>2.6999999999999957</v>
      </c>
      <c r="G29">
        <f t="shared" si="1"/>
        <v>0.19999999999999996</v>
      </c>
      <c r="H29">
        <v>2.35</v>
      </c>
      <c r="I29">
        <f t="shared" si="2"/>
        <v>1.175</v>
      </c>
      <c r="J29">
        <f t="shared" si="5"/>
        <v>2.2978723404255281</v>
      </c>
      <c r="K29">
        <f t="shared" si="3"/>
        <v>0.17021276595744678</v>
      </c>
      <c r="L29">
        <f t="shared" si="4"/>
        <v>8.5106382978723388E-2</v>
      </c>
      <c r="M29">
        <f t="shared" si="6"/>
        <v>0.45957446808510566</v>
      </c>
    </row>
    <row r="30" spans="1:13" x14ac:dyDescent="0.2">
      <c r="A30">
        <v>2.2999999999999998</v>
      </c>
      <c r="D30">
        <v>47.9</v>
      </c>
      <c r="F30">
        <f t="shared" si="0"/>
        <v>1.1000000000000014</v>
      </c>
      <c r="G30">
        <f t="shared" si="1"/>
        <v>0.29999999999999982</v>
      </c>
      <c r="H30">
        <v>2.08</v>
      </c>
      <c r="I30">
        <f t="shared" si="2"/>
        <v>1.04</v>
      </c>
      <c r="J30">
        <f t="shared" si="5"/>
        <v>1.057692307692309</v>
      </c>
      <c r="K30">
        <f t="shared" si="3"/>
        <v>0.28846153846153827</v>
      </c>
      <c r="L30">
        <f t="shared" si="4"/>
        <v>0.14423076923076913</v>
      </c>
      <c r="M30">
        <f t="shared" si="6"/>
        <v>0.21153846153846181</v>
      </c>
    </row>
    <row r="31" spans="1:13" x14ac:dyDescent="0.2">
      <c r="A31">
        <v>2.6</v>
      </c>
      <c r="D31">
        <v>48.9</v>
      </c>
      <c r="F31">
        <f t="shared" si="0"/>
        <v>1</v>
      </c>
      <c r="G31">
        <f t="shared" si="1"/>
        <v>0.30000000000000027</v>
      </c>
      <c r="H31">
        <v>1.06</v>
      </c>
      <c r="I31">
        <f t="shared" si="2"/>
        <v>0.53</v>
      </c>
      <c r="J31">
        <f t="shared" si="5"/>
        <v>1.8867924528301885</v>
      </c>
      <c r="K31">
        <f t="shared" si="3"/>
        <v>0.56603773584905703</v>
      </c>
      <c r="L31">
        <f t="shared" si="4"/>
        <v>0.28301886792452852</v>
      </c>
      <c r="M31">
        <f t="shared" si="6"/>
        <v>0.37735849056603771</v>
      </c>
    </row>
    <row r="32" spans="1:13" x14ac:dyDescent="0.2">
      <c r="A32">
        <v>2.8</v>
      </c>
      <c r="D32">
        <v>50.4</v>
      </c>
      <c r="F32">
        <f t="shared" si="0"/>
        <v>1.5</v>
      </c>
      <c r="G32">
        <f t="shared" si="1"/>
        <v>0.19999999999999973</v>
      </c>
      <c r="H32">
        <v>2.85</v>
      </c>
      <c r="I32">
        <f t="shared" si="2"/>
        <v>1.425</v>
      </c>
      <c r="J32">
        <f t="shared" si="5"/>
        <v>1.0526315789473684</v>
      </c>
      <c r="K32">
        <f t="shared" si="3"/>
        <v>0.14035087719298225</v>
      </c>
      <c r="L32">
        <f t="shared" si="4"/>
        <v>7.0175438596491127E-2</v>
      </c>
      <c r="M32">
        <f t="shared" si="6"/>
        <v>0.21052631578947367</v>
      </c>
    </row>
    <row r="33" spans="1:13" x14ac:dyDescent="0.2">
      <c r="A33">
        <v>3</v>
      </c>
      <c r="D33">
        <v>51.9</v>
      </c>
      <c r="F33">
        <f t="shared" si="0"/>
        <v>1.5</v>
      </c>
      <c r="G33">
        <f t="shared" si="1"/>
        <v>0.20000000000000018</v>
      </c>
      <c r="H33">
        <v>2.2200000000000002</v>
      </c>
      <c r="I33">
        <f t="shared" si="2"/>
        <v>1.1100000000000001</v>
      </c>
      <c r="J33">
        <f t="shared" si="5"/>
        <v>1.3513513513513513</v>
      </c>
      <c r="K33">
        <f t="shared" si="3"/>
        <v>0.18018018018018034</v>
      </c>
      <c r="L33">
        <f t="shared" si="4"/>
        <v>9.0090090090090169E-2</v>
      </c>
      <c r="M33">
        <f t="shared" si="6"/>
        <v>0.27027027027027029</v>
      </c>
    </row>
    <row r="34" spans="1:13" x14ac:dyDescent="0.2">
      <c r="A34">
        <v>3.3</v>
      </c>
      <c r="D34">
        <v>53.3</v>
      </c>
      <c r="F34">
        <f t="shared" si="0"/>
        <v>1.3999999999999986</v>
      </c>
      <c r="G34">
        <f t="shared" si="1"/>
        <v>0.29999999999999982</v>
      </c>
      <c r="H34">
        <v>2.4</v>
      </c>
      <c r="I34">
        <f t="shared" si="2"/>
        <v>1.2</v>
      </c>
      <c r="J34">
        <f t="shared" si="5"/>
        <v>1.1666666666666656</v>
      </c>
      <c r="K34">
        <f t="shared" si="3"/>
        <v>0.24999999999999986</v>
      </c>
      <c r="L34">
        <f t="shared" si="4"/>
        <v>0.12499999999999993</v>
      </c>
      <c r="M34">
        <f t="shared" si="6"/>
        <v>0.23333333333333314</v>
      </c>
    </row>
    <row r="35" spans="1:13" x14ac:dyDescent="0.2">
      <c r="A35">
        <v>3.5</v>
      </c>
      <c r="D35">
        <v>54.7</v>
      </c>
      <c r="F35">
        <f t="shared" si="0"/>
        <v>1.4000000000000057</v>
      </c>
      <c r="G35">
        <f t="shared" si="1"/>
        <v>0.20000000000000018</v>
      </c>
      <c r="H35">
        <v>1.93</v>
      </c>
      <c r="I35">
        <f t="shared" si="2"/>
        <v>0.96499999999999997</v>
      </c>
      <c r="J35">
        <f t="shared" si="5"/>
        <v>1.4507772020725449</v>
      </c>
      <c r="K35">
        <f t="shared" si="3"/>
        <v>0.20725388601036288</v>
      </c>
      <c r="L35">
        <f t="shared" si="4"/>
        <v>0.10362694300518144</v>
      </c>
      <c r="M35">
        <f t="shared" si="6"/>
        <v>0.29015544041450897</v>
      </c>
    </row>
    <row r="36" spans="1:13" x14ac:dyDescent="0.2">
      <c r="A36">
        <v>3.7</v>
      </c>
      <c r="D36">
        <v>56</v>
      </c>
      <c r="F36">
        <f t="shared" si="0"/>
        <v>1.2999999999999972</v>
      </c>
      <c r="G36">
        <f t="shared" si="1"/>
        <v>0.20000000000000018</v>
      </c>
      <c r="H36">
        <v>3.29</v>
      </c>
      <c r="I36">
        <f t="shared" si="2"/>
        <v>1.645</v>
      </c>
      <c r="J36">
        <f t="shared" si="5"/>
        <v>0.79027355623100126</v>
      </c>
      <c r="K36">
        <f t="shared" si="3"/>
        <v>0.12158054711246211</v>
      </c>
      <c r="L36">
        <f t="shared" si="4"/>
        <v>6.0790273556231053E-2</v>
      </c>
      <c r="M36">
        <f t="shared" si="6"/>
        <v>0.15805471124620027</v>
      </c>
    </row>
    <row r="37" spans="1:13" x14ac:dyDescent="0.2">
      <c r="A37">
        <v>3.9</v>
      </c>
      <c r="D37">
        <v>56.8</v>
      </c>
      <c r="F37">
        <f t="shared" si="0"/>
        <v>0.79999999999999716</v>
      </c>
      <c r="G37">
        <f t="shared" si="1"/>
        <v>0.19999999999999973</v>
      </c>
      <c r="H37">
        <v>1.43</v>
      </c>
      <c r="I37">
        <f t="shared" si="2"/>
        <v>0.71499999999999997</v>
      </c>
      <c r="J37">
        <f t="shared" si="5"/>
        <v>1.118881118881115</v>
      </c>
      <c r="K37">
        <f t="shared" si="3"/>
        <v>0.27972027972027935</v>
      </c>
      <c r="L37">
        <f t="shared" si="4"/>
        <v>0.13986013986013968</v>
      </c>
      <c r="M37">
        <f t="shared" si="6"/>
        <v>0.223776223776223</v>
      </c>
    </row>
    <row r="38" spans="1:13" x14ac:dyDescent="0.2">
      <c r="A38">
        <v>4.0999999999999996</v>
      </c>
      <c r="D38">
        <v>57.6</v>
      </c>
      <c r="F38">
        <f t="shared" si="0"/>
        <v>0.80000000000000426</v>
      </c>
      <c r="G38">
        <f t="shared" si="1"/>
        <v>0.19999999999999973</v>
      </c>
      <c r="H38">
        <v>1.43</v>
      </c>
      <c r="I38">
        <f t="shared" si="2"/>
        <v>0.71499999999999997</v>
      </c>
      <c r="J38">
        <f t="shared" si="5"/>
        <v>1.118881118881125</v>
      </c>
      <c r="K38">
        <f t="shared" si="3"/>
        <v>0.27972027972027935</v>
      </c>
      <c r="L38">
        <f t="shared" si="4"/>
        <v>0.13986013986013968</v>
      </c>
      <c r="M38">
        <f t="shared" si="6"/>
        <v>0.223776223776225</v>
      </c>
    </row>
    <row r="39" spans="1:13" x14ac:dyDescent="0.2">
      <c r="A39">
        <v>4.3</v>
      </c>
      <c r="D39">
        <v>58.4</v>
      </c>
      <c r="F39">
        <f t="shared" si="0"/>
        <v>0.79999999999999716</v>
      </c>
      <c r="G39">
        <f t="shared" si="1"/>
        <v>0.20000000000000018</v>
      </c>
      <c r="H39">
        <v>3.05</v>
      </c>
      <c r="I39">
        <f t="shared" si="2"/>
        <v>1.5249999999999999</v>
      </c>
      <c r="J39">
        <f t="shared" si="5"/>
        <v>0.52459016393442437</v>
      </c>
      <c r="K39">
        <f t="shared" si="3"/>
        <v>0.13114754098360668</v>
      </c>
      <c r="L39">
        <f t="shared" si="4"/>
        <v>6.5573770491803338E-2</v>
      </c>
      <c r="M39">
        <f t="shared" si="6"/>
        <v>0.10491803278688488</v>
      </c>
    </row>
    <row r="40" spans="1:13" x14ac:dyDescent="0.2">
      <c r="A40">
        <v>4.7</v>
      </c>
      <c r="D40">
        <v>59.2</v>
      </c>
      <c r="F40">
        <f t="shared" si="0"/>
        <v>0.80000000000000426</v>
      </c>
      <c r="G40">
        <f t="shared" si="1"/>
        <v>0.40000000000000036</v>
      </c>
      <c r="H40">
        <v>2.81</v>
      </c>
      <c r="I40">
        <f t="shared" si="2"/>
        <v>1.405</v>
      </c>
      <c r="J40">
        <f t="shared" si="5"/>
        <v>0.56939501779359736</v>
      </c>
      <c r="K40">
        <f t="shared" si="3"/>
        <v>0.2846975088967974</v>
      </c>
      <c r="L40">
        <f t="shared" si="4"/>
        <v>0.1423487544483987</v>
      </c>
      <c r="M40">
        <f t="shared" si="6"/>
        <v>0.11387900355871948</v>
      </c>
    </row>
    <row r="41" spans="1:13" x14ac:dyDescent="0.2">
      <c r="A41">
        <v>4.8</v>
      </c>
      <c r="D41">
        <v>59.7</v>
      </c>
      <c r="F41">
        <f t="shared" si="0"/>
        <v>0.5</v>
      </c>
      <c r="G41">
        <f t="shared" si="1"/>
        <v>9.9999999999999645E-2</v>
      </c>
      <c r="H41">
        <v>1.71</v>
      </c>
      <c r="I41">
        <f t="shared" si="2"/>
        <v>0.85499999999999998</v>
      </c>
      <c r="J41">
        <f t="shared" si="5"/>
        <v>0.58479532163742687</v>
      </c>
      <c r="K41">
        <f t="shared" si="3"/>
        <v>0.11695906432748497</v>
      </c>
      <c r="L41">
        <f t="shared" si="4"/>
        <v>5.8479532163742486E-2</v>
      </c>
      <c r="M41">
        <f t="shared" si="6"/>
        <v>0.11695906432748537</v>
      </c>
    </row>
    <row r="42" spans="1:13" x14ac:dyDescent="0.2">
      <c r="A42">
        <v>5</v>
      </c>
      <c r="D42">
        <v>60.5</v>
      </c>
      <c r="F42">
        <f t="shared" si="0"/>
        <v>0.79999999999999716</v>
      </c>
      <c r="G42">
        <f t="shared" si="1"/>
        <v>0.20000000000000018</v>
      </c>
      <c r="H42">
        <v>3.26</v>
      </c>
      <c r="I42">
        <f t="shared" si="2"/>
        <v>1.63</v>
      </c>
      <c r="J42">
        <f t="shared" si="5"/>
        <v>0.49079754601226822</v>
      </c>
      <c r="K42">
        <f t="shared" si="3"/>
        <v>0.1226993865030676</v>
      </c>
      <c r="L42">
        <f t="shared" si="4"/>
        <v>6.1349693251533798E-2</v>
      </c>
      <c r="M42">
        <f t="shared" si="6"/>
        <v>9.8159509202453643E-2</v>
      </c>
    </row>
    <row r="43" spans="1:13" x14ac:dyDescent="0.2">
      <c r="A43">
        <v>5.3</v>
      </c>
      <c r="D43">
        <v>61.7</v>
      </c>
      <c r="F43">
        <f t="shared" si="0"/>
        <v>1.2000000000000028</v>
      </c>
      <c r="G43">
        <f t="shared" si="1"/>
        <v>0.29999999999999982</v>
      </c>
      <c r="H43">
        <v>2.73</v>
      </c>
      <c r="I43">
        <f t="shared" si="2"/>
        <v>1.365</v>
      </c>
      <c r="J43">
        <f t="shared" si="5"/>
        <v>0.87912087912088122</v>
      </c>
      <c r="K43">
        <f t="shared" si="3"/>
        <v>0.21978021978021964</v>
      </c>
      <c r="L43">
        <f t="shared" si="4"/>
        <v>0.10989010989010982</v>
      </c>
      <c r="M43">
        <f t="shared" si="6"/>
        <v>0.17582417582417625</v>
      </c>
    </row>
    <row r="44" spans="1:13" x14ac:dyDescent="0.2">
      <c r="A44">
        <v>5.7</v>
      </c>
      <c r="D44">
        <v>62.7</v>
      </c>
      <c r="F44">
        <f t="shared" si="0"/>
        <v>1</v>
      </c>
      <c r="G44">
        <f t="shared" si="1"/>
        <v>0.40000000000000036</v>
      </c>
      <c r="H44">
        <v>2.23</v>
      </c>
      <c r="I44">
        <f t="shared" si="2"/>
        <v>1.115</v>
      </c>
      <c r="J44">
        <f t="shared" si="5"/>
        <v>0.89686098654708524</v>
      </c>
      <c r="K44">
        <f t="shared" si="3"/>
        <v>0.35874439461883439</v>
      </c>
      <c r="L44">
        <f t="shared" si="4"/>
        <v>0.1793721973094172</v>
      </c>
      <c r="M44">
        <f t="shared" si="6"/>
        <v>0.17937219730941706</v>
      </c>
    </row>
    <row r="45" spans="1:13" x14ac:dyDescent="0.2">
      <c r="A45">
        <v>6.1</v>
      </c>
      <c r="D45">
        <v>63.4</v>
      </c>
      <c r="F45">
        <f t="shared" si="0"/>
        <v>0.69999999999999574</v>
      </c>
      <c r="G45">
        <f t="shared" si="1"/>
        <v>0.39999999999999947</v>
      </c>
      <c r="H45">
        <v>1.9</v>
      </c>
      <c r="I45">
        <f t="shared" si="2"/>
        <v>0.95</v>
      </c>
      <c r="J45">
        <f t="shared" si="5"/>
        <v>0.73684210526315341</v>
      </c>
      <c r="K45">
        <f t="shared" si="3"/>
        <v>0.42105263157894685</v>
      </c>
      <c r="L45">
        <f t="shared" si="4"/>
        <v>0.21052631578947342</v>
      </c>
      <c r="M45">
        <f t="shared" si="6"/>
        <v>0.14736842105263068</v>
      </c>
    </row>
    <row r="46" spans="1:13" x14ac:dyDescent="0.2">
      <c r="A46">
        <v>6.5</v>
      </c>
      <c r="D46">
        <v>64.400000000000006</v>
      </c>
      <c r="F46">
        <f t="shared" si="0"/>
        <v>1.0000000000000071</v>
      </c>
      <c r="G46">
        <f t="shared" si="1"/>
        <v>0.40000000000000036</v>
      </c>
      <c r="H46">
        <v>2.25</v>
      </c>
      <c r="I46">
        <f t="shared" si="2"/>
        <v>1.125</v>
      </c>
      <c r="J46">
        <f t="shared" si="5"/>
        <v>0.88888888888889517</v>
      </c>
      <c r="K46">
        <f t="shared" si="3"/>
        <v>0.35555555555555585</v>
      </c>
      <c r="L46">
        <f t="shared" si="4"/>
        <v>0.17777777777777792</v>
      </c>
      <c r="M46">
        <f t="shared" si="6"/>
        <v>0.17777777777777903</v>
      </c>
    </row>
    <row r="47" spans="1:13" x14ac:dyDescent="0.2">
      <c r="A47">
        <v>7.4</v>
      </c>
      <c r="D47">
        <v>65.599999999999994</v>
      </c>
      <c r="F47">
        <f t="shared" si="0"/>
        <v>1.1999999999999886</v>
      </c>
      <c r="G47">
        <f t="shared" si="1"/>
        <v>0.90000000000000036</v>
      </c>
      <c r="H47">
        <v>2.35</v>
      </c>
      <c r="I47">
        <f t="shared" si="2"/>
        <v>1.175</v>
      </c>
      <c r="J47">
        <f t="shared" si="5"/>
        <v>1.0212765957446712</v>
      </c>
      <c r="K47">
        <f t="shared" si="3"/>
        <v>0.76595744680851097</v>
      </c>
      <c r="L47">
        <f t="shared" si="4"/>
        <v>0.38297872340425548</v>
      </c>
      <c r="M47">
        <f t="shared" si="6"/>
        <v>0.20425531914893424</v>
      </c>
    </row>
    <row r="48" spans="1:13" x14ac:dyDescent="0.2">
      <c r="A48">
        <v>7.8</v>
      </c>
      <c r="D48">
        <v>66.7</v>
      </c>
      <c r="F48">
        <f t="shared" si="0"/>
        <v>1.1000000000000085</v>
      </c>
      <c r="G48">
        <f t="shared" si="1"/>
        <v>0.39999999999999947</v>
      </c>
      <c r="H48">
        <v>2.6</v>
      </c>
      <c r="I48">
        <f t="shared" si="2"/>
        <v>1.3</v>
      </c>
      <c r="J48">
        <f t="shared" si="5"/>
        <v>0.8461538461538527</v>
      </c>
      <c r="K48">
        <f t="shared" si="3"/>
        <v>0.30769230769230727</v>
      </c>
      <c r="L48">
        <f t="shared" si="4"/>
        <v>0.15384615384615363</v>
      </c>
      <c r="M48">
        <f t="shared" si="6"/>
        <v>0.16923076923077054</v>
      </c>
    </row>
    <row r="49" spans="1:13" x14ac:dyDescent="0.2">
      <c r="A49">
        <v>8.3000000000000007</v>
      </c>
      <c r="D49">
        <v>67.3</v>
      </c>
      <c r="F49">
        <f t="shared" si="0"/>
        <v>0.59999999999999432</v>
      </c>
      <c r="G49">
        <f t="shared" si="1"/>
        <v>0.50000000000000089</v>
      </c>
      <c r="H49">
        <v>2.2799999999999998</v>
      </c>
      <c r="I49">
        <f t="shared" si="2"/>
        <v>1.1399999999999999</v>
      </c>
      <c r="J49">
        <f t="shared" si="5"/>
        <v>0.5263157894736793</v>
      </c>
      <c r="K49">
        <f t="shared" si="3"/>
        <v>0.43859649122807098</v>
      </c>
      <c r="L49">
        <f t="shared" si="4"/>
        <v>0.21929824561403549</v>
      </c>
      <c r="M49">
        <f t="shared" si="6"/>
        <v>0.10526315789473586</v>
      </c>
    </row>
    <row r="50" spans="1:13" x14ac:dyDescent="0.2">
      <c r="A50">
        <v>9.1999999999999993</v>
      </c>
      <c r="D50">
        <v>67.8</v>
      </c>
      <c r="F50">
        <f t="shared" si="0"/>
        <v>0.5</v>
      </c>
      <c r="G50">
        <f t="shared" si="1"/>
        <v>0.89999999999999858</v>
      </c>
      <c r="H50">
        <v>3.91</v>
      </c>
      <c r="I50">
        <f t="shared" si="2"/>
        <v>1.9550000000000001</v>
      </c>
      <c r="J50">
        <f t="shared" si="5"/>
        <v>0.25575447570332482</v>
      </c>
      <c r="K50">
        <f t="shared" si="3"/>
        <v>0.46035805626598392</v>
      </c>
      <c r="L50">
        <f t="shared" si="4"/>
        <v>0.23017902813299196</v>
      </c>
      <c r="M50">
        <f t="shared" si="6"/>
        <v>5.1150895140664968E-2</v>
      </c>
    </row>
    <row r="51" spans="1:13" x14ac:dyDescent="0.2">
      <c r="A51">
        <v>9.6</v>
      </c>
      <c r="D51">
        <v>68.5</v>
      </c>
      <c r="F51">
        <f t="shared" si="0"/>
        <v>0.70000000000000284</v>
      </c>
      <c r="G51">
        <f t="shared" si="1"/>
        <v>0.40000000000000036</v>
      </c>
      <c r="H51">
        <v>2.36</v>
      </c>
      <c r="I51">
        <f t="shared" si="2"/>
        <v>1.18</v>
      </c>
      <c r="J51">
        <f t="shared" si="5"/>
        <v>0.59322033898305326</v>
      </c>
      <c r="K51">
        <f t="shared" si="3"/>
        <v>0.33898305084745795</v>
      </c>
      <c r="L51">
        <f t="shared" si="4"/>
        <v>0.16949152542372897</v>
      </c>
      <c r="M51">
        <f t="shared" si="6"/>
        <v>0.11864406779661066</v>
      </c>
    </row>
    <row r="52" spans="1:13" x14ac:dyDescent="0.2">
      <c r="A52">
        <v>10.199999999999999</v>
      </c>
      <c r="D52">
        <v>69.099999999999994</v>
      </c>
      <c r="F52">
        <f t="shared" si="0"/>
        <v>0.59999999999999432</v>
      </c>
      <c r="G52">
        <f t="shared" si="1"/>
        <v>0.59999999999999964</v>
      </c>
      <c r="H52">
        <v>1.41</v>
      </c>
      <c r="I52">
        <f t="shared" si="2"/>
        <v>0.70499999999999996</v>
      </c>
      <c r="J52">
        <f t="shared" si="5"/>
        <v>0.85106382978722606</v>
      </c>
      <c r="K52">
        <f t="shared" si="3"/>
        <v>0.85106382978723361</v>
      </c>
      <c r="L52">
        <f t="shared" si="4"/>
        <v>0.4255319148936168</v>
      </c>
      <c r="M52">
        <f t="shared" si="6"/>
        <v>0.17021276595744522</v>
      </c>
    </row>
    <row r="53" spans="1:13" x14ac:dyDescent="0.2">
      <c r="A53">
        <v>11.5</v>
      </c>
      <c r="D53">
        <v>69.900000000000006</v>
      </c>
      <c r="F53">
        <f t="shared" si="0"/>
        <v>0.80000000000001137</v>
      </c>
      <c r="G53">
        <f t="shared" si="1"/>
        <v>1.3000000000000007</v>
      </c>
      <c r="H53">
        <v>2.31</v>
      </c>
      <c r="I53">
        <f t="shared" si="2"/>
        <v>1.155</v>
      </c>
      <c r="J53">
        <f t="shared" si="5"/>
        <v>0.69264069264070249</v>
      </c>
      <c r="K53">
        <f t="shared" si="3"/>
        <v>1.1255411255411261</v>
      </c>
      <c r="L53">
        <f t="shared" si="4"/>
        <v>0.56277056277056303</v>
      </c>
      <c r="M53">
        <f t="shared" si="6"/>
        <v>0.1385281385281405</v>
      </c>
    </row>
    <row r="54" spans="1:13" x14ac:dyDescent="0.2">
      <c r="A54">
        <v>12.2</v>
      </c>
      <c r="D54">
        <v>70.2</v>
      </c>
      <c r="F54">
        <f t="shared" si="0"/>
        <v>0.29999999999999716</v>
      </c>
      <c r="G54">
        <f t="shared" si="1"/>
        <v>0.69999999999999929</v>
      </c>
      <c r="H54">
        <v>2.4500000000000002</v>
      </c>
      <c r="I54">
        <f t="shared" si="2"/>
        <v>1.2250000000000001</v>
      </c>
      <c r="J54">
        <f t="shared" si="5"/>
        <v>0.24489795918367113</v>
      </c>
      <c r="K54">
        <f t="shared" si="3"/>
        <v>0.57142857142857084</v>
      </c>
      <c r="L54">
        <f t="shared" si="4"/>
        <v>0.28571428571428542</v>
      </c>
      <c r="M54">
        <f t="shared" si="6"/>
        <v>4.8979591836734226E-2</v>
      </c>
    </row>
    <row r="55" spans="1:13" x14ac:dyDescent="0.2">
      <c r="A55">
        <v>12.8</v>
      </c>
      <c r="D55">
        <v>70.900000000000006</v>
      </c>
      <c r="F55">
        <f t="shared" si="0"/>
        <v>0.70000000000000284</v>
      </c>
      <c r="G55">
        <f t="shared" si="1"/>
        <v>0.60000000000000142</v>
      </c>
      <c r="H55">
        <v>2.5</v>
      </c>
      <c r="I55">
        <f t="shared" si="2"/>
        <v>1.25</v>
      </c>
      <c r="J55">
        <f t="shared" si="5"/>
        <v>0.56000000000000227</v>
      </c>
      <c r="K55">
        <f t="shared" si="3"/>
        <v>0.48000000000000115</v>
      </c>
      <c r="L55">
        <f t="shared" si="4"/>
        <v>0.24000000000000057</v>
      </c>
      <c r="M55">
        <f t="shared" si="6"/>
        <v>0.11200000000000046</v>
      </c>
    </row>
    <row r="56" spans="1:13" x14ac:dyDescent="0.2">
      <c r="A56">
        <v>14.1</v>
      </c>
      <c r="D56">
        <v>71.599999999999994</v>
      </c>
      <c r="F56">
        <f t="shared" si="0"/>
        <v>0.69999999999998863</v>
      </c>
      <c r="G56">
        <f t="shared" si="1"/>
        <v>1.2999999999999989</v>
      </c>
      <c r="H56">
        <v>1.61</v>
      </c>
      <c r="I56">
        <f t="shared" si="2"/>
        <v>0.80500000000000005</v>
      </c>
      <c r="J56">
        <f t="shared" si="5"/>
        <v>0.86956521739129022</v>
      </c>
      <c r="K56">
        <f t="shared" si="3"/>
        <v>1.6149068322981353</v>
      </c>
      <c r="L56">
        <f t="shared" si="4"/>
        <v>0.80745341614906763</v>
      </c>
      <c r="M56">
        <f t="shared" si="6"/>
        <v>0.17391304347825806</v>
      </c>
    </row>
    <row r="57" spans="1:13" x14ac:dyDescent="0.2">
      <c r="A57">
        <v>15.5</v>
      </c>
      <c r="D57">
        <v>72.599999999999994</v>
      </c>
      <c r="F57">
        <f t="shared" si="0"/>
        <v>1</v>
      </c>
      <c r="G57">
        <f t="shared" si="1"/>
        <v>1.4000000000000004</v>
      </c>
      <c r="H57">
        <v>5.7</v>
      </c>
      <c r="I57">
        <f t="shared" si="2"/>
        <v>2.85</v>
      </c>
      <c r="J57">
        <f t="shared" si="5"/>
        <v>0.35087719298245612</v>
      </c>
      <c r="K57">
        <f t="shared" si="3"/>
        <v>0.49122807017543868</v>
      </c>
      <c r="L57">
        <f t="shared" si="4"/>
        <v>0.24561403508771934</v>
      </c>
      <c r="M57">
        <f t="shared" si="6"/>
        <v>7.0175438596491224E-2</v>
      </c>
    </row>
    <row r="58" spans="1:13" x14ac:dyDescent="0.2">
      <c r="A58">
        <v>17.8</v>
      </c>
      <c r="D58">
        <v>73.3</v>
      </c>
      <c r="F58">
        <f t="shared" si="0"/>
        <v>0.70000000000000284</v>
      </c>
      <c r="G58">
        <f t="shared" si="1"/>
        <v>2.3000000000000007</v>
      </c>
      <c r="H58">
        <v>3.4</v>
      </c>
      <c r="I58">
        <f t="shared" si="2"/>
        <v>1.7</v>
      </c>
      <c r="J58">
        <f t="shared" si="5"/>
        <v>0.41176470588235464</v>
      </c>
      <c r="K58">
        <f t="shared" si="3"/>
        <v>1.3529411764705888</v>
      </c>
      <c r="L58">
        <f t="shared" si="4"/>
        <v>0.67647058823529438</v>
      </c>
      <c r="M58">
        <f t="shared" si="6"/>
        <v>8.2352941176470934E-2</v>
      </c>
    </row>
    <row r="59" spans="1:13" x14ac:dyDescent="0.2">
      <c r="A59">
        <v>20.7</v>
      </c>
      <c r="D59">
        <v>74.400000000000006</v>
      </c>
      <c r="F59">
        <f t="shared" si="0"/>
        <v>1.1000000000000085</v>
      </c>
      <c r="G59">
        <f t="shared" si="1"/>
        <v>2.8999999999999986</v>
      </c>
      <c r="H59">
        <v>5.61</v>
      </c>
      <c r="I59">
        <f t="shared" si="2"/>
        <v>2.8050000000000002</v>
      </c>
      <c r="J59">
        <f t="shared" si="5"/>
        <v>0.39215686274510103</v>
      </c>
      <c r="K59">
        <f t="shared" si="3"/>
        <v>1.0338680926916215</v>
      </c>
      <c r="L59">
        <f t="shared" si="4"/>
        <v>0.51693404634581075</v>
      </c>
      <c r="M59">
        <f t="shared" si="6"/>
        <v>7.8431372549020217E-2</v>
      </c>
    </row>
    <row r="60" spans="1:13" x14ac:dyDescent="0.2">
      <c r="A60">
        <v>23.1</v>
      </c>
      <c r="D60">
        <v>75.7</v>
      </c>
      <c r="F60">
        <f t="shared" si="0"/>
        <v>1.2999999999999972</v>
      </c>
      <c r="G60">
        <f t="shared" si="1"/>
        <v>2.4000000000000021</v>
      </c>
      <c r="H60">
        <v>7.15</v>
      </c>
      <c r="I60">
        <f t="shared" si="2"/>
        <v>3.5750000000000002</v>
      </c>
      <c r="J60">
        <f t="shared" si="5"/>
        <v>0.36363636363636281</v>
      </c>
      <c r="K60">
        <f t="shared" si="3"/>
        <v>0.67132867132867191</v>
      </c>
      <c r="L60">
        <f t="shared" si="4"/>
        <v>0.33566433566433596</v>
      </c>
      <c r="M60">
        <f t="shared" si="6"/>
        <v>7.2727272727272571E-2</v>
      </c>
    </row>
    <row r="61" spans="1:13" x14ac:dyDescent="0.2">
      <c r="A61">
        <v>26</v>
      </c>
      <c r="D61">
        <v>76.900000000000006</v>
      </c>
      <c r="F61">
        <f t="shared" si="0"/>
        <v>1.2000000000000028</v>
      </c>
      <c r="G61">
        <f t="shared" si="1"/>
        <v>2.8999999999999986</v>
      </c>
      <c r="H61">
        <v>4.45</v>
      </c>
      <c r="I61">
        <f t="shared" si="2"/>
        <v>2.2250000000000001</v>
      </c>
      <c r="J61">
        <f t="shared" si="5"/>
        <v>0.53932584269663042</v>
      </c>
      <c r="K61">
        <f t="shared" si="3"/>
        <v>1.3033707865168533</v>
      </c>
      <c r="L61">
        <f t="shared" si="4"/>
        <v>0.65168539325842667</v>
      </c>
      <c r="M61">
        <f t="shared" si="6"/>
        <v>0.1078651685393261</v>
      </c>
    </row>
    <row r="62" spans="1:13" x14ac:dyDescent="0.2">
      <c r="A62">
        <v>29.1</v>
      </c>
      <c r="D62">
        <v>77.7</v>
      </c>
      <c r="F62">
        <f t="shared" si="0"/>
        <v>0.79999999999999716</v>
      </c>
      <c r="G62">
        <f t="shared" si="1"/>
        <v>3.1000000000000014</v>
      </c>
      <c r="H62">
        <v>3.23</v>
      </c>
      <c r="I62">
        <f t="shared" si="2"/>
        <v>1.615</v>
      </c>
      <c r="J62">
        <f t="shared" si="5"/>
        <v>0.49535603715170101</v>
      </c>
      <c r="K62">
        <f t="shared" si="3"/>
        <v>1.9195046439628491</v>
      </c>
      <c r="L62">
        <f t="shared" si="4"/>
        <v>0.95975232198142457</v>
      </c>
      <c r="M62">
        <f t="shared" si="6"/>
        <v>9.9071207430340202E-2</v>
      </c>
    </row>
    <row r="63" spans="1:13" x14ac:dyDescent="0.2">
      <c r="A63">
        <v>33.4</v>
      </c>
      <c r="D63">
        <v>78.900000000000006</v>
      </c>
      <c r="F63">
        <f t="shared" si="0"/>
        <v>1.2000000000000028</v>
      </c>
      <c r="G63">
        <f t="shared" si="1"/>
        <v>4.2999999999999972</v>
      </c>
      <c r="H63">
        <v>4.25</v>
      </c>
      <c r="I63">
        <f t="shared" si="2"/>
        <v>2.125</v>
      </c>
      <c r="J63">
        <f t="shared" si="5"/>
        <v>0.5647058823529425</v>
      </c>
      <c r="K63">
        <f t="shared" si="3"/>
        <v>2.0235294117647045</v>
      </c>
      <c r="L63">
        <f t="shared" si="4"/>
        <v>1.0117647058823522</v>
      </c>
      <c r="M63">
        <f t="shared" si="6"/>
        <v>0.1129411764705885</v>
      </c>
    </row>
    <row r="64" spans="1:13" x14ac:dyDescent="0.2">
      <c r="A64">
        <v>37.299999999999997</v>
      </c>
      <c r="D64">
        <v>80</v>
      </c>
      <c r="F64">
        <f t="shared" si="0"/>
        <v>1.0999999999999943</v>
      </c>
      <c r="G64">
        <f t="shared" si="1"/>
        <v>3.8999999999999986</v>
      </c>
      <c r="H64">
        <v>3.93</v>
      </c>
      <c r="I64">
        <f t="shared" si="2"/>
        <v>1.9650000000000001</v>
      </c>
      <c r="J64">
        <f t="shared" si="5"/>
        <v>0.5597964376590302</v>
      </c>
      <c r="K64">
        <f t="shared" si="3"/>
        <v>1.98473282442748</v>
      </c>
      <c r="L64">
        <f t="shared" si="4"/>
        <v>0.99236641221374</v>
      </c>
      <c r="M64">
        <f t="shared" si="6"/>
        <v>0.11195928753180605</v>
      </c>
    </row>
    <row r="65" spans="1:13" x14ac:dyDescent="0.2">
      <c r="A65">
        <v>45.3</v>
      </c>
      <c r="D65">
        <v>81.2</v>
      </c>
      <c r="F65">
        <f t="shared" si="0"/>
        <v>1.2000000000000028</v>
      </c>
      <c r="G65">
        <f t="shared" si="1"/>
        <v>8</v>
      </c>
      <c r="H65">
        <v>3.91</v>
      </c>
      <c r="I65">
        <f t="shared" si="2"/>
        <v>1.9550000000000001</v>
      </c>
      <c r="J65">
        <f t="shared" si="5"/>
        <v>0.613810741687981</v>
      </c>
      <c r="K65">
        <f t="shared" si="3"/>
        <v>4.0920716112531972</v>
      </c>
      <c r="L65">
        <f t="shared" si="4"/>
        <v>2.0460358056265986</v>
      </c>
      <c r="M65">
        <f t="shared" si="6"/>
        <v>0.1227621483375962</v>
      </c>
    </row>
    <row r="66" spans="1:13" x14ac:dyDescent="0.2">
      <c r="A66">
        <v>67.2</v>
      </c>
      <c r="D66">
        <v>82.9</v>
      </c>
      <c r="F66">
        <f t="shared" si="0"/>
        <v>1.7000000000000028</v>
      </c>
      <c r="G66">
        <f t="shared" si="1"/>
        <v>21.900000000000006</v>
      </c>
      <c r="H66">
        <v>8.31</v>
      </c>
      <c r="I66">
        <f t="shared" si="2"/>
        <v>4.1550000000000002</v>
      </c>
      <c r="J66">
        <f t="shared" si="5"/>
        <v>0.40914560770156505</v>
      </c>
      <c r="K66">
        <f t="shared" si="3"/>
        <v>5.2707581227436835</v>
      </c>
      <c r="L66">
        <f t="shared" si="4"/>
        <v>2.6353790613718417</v>
      </c>
      <c r="M66">
        <f t="shared" si="6"/>
        <v>8.1829121540313021E-2</v>
      </c>
    </row>
    <row r="67" spans="1:13" x14ac:dyDescent="0.2">
      <c r="A67">
        <v>100</v>
      </c>
      <c r="D67">
        <v>83.6</v>
      </c>
      <c r="F67">
        <f t="shared" ref="F67:F75" si="7">D67-D66</f>
        <v>0.69999999999998863</v>
      </c>
      <c r="G67">
        <f t="shared" ref="G67:G75" si="8">A67-A66</f>
        <v>32.799999999999997</v>
      </c>
      <c r="H67">
        <v>5.93</v>
      </c>
      <c r="I67">
        <f t="shared" ref="I67:I75" si="9">H67/2</f>
        <v>2.9649999999999999</v>
      </c>
      <c r="J67">
        <f t="shared" ref="J67:J75" si="10">F67/I67</f>
        <v>0.23608768971331826</v>
      </c>
      <c r="K67">
        <f t="shared" ref="K67:K75" si="11">G67/I67</f>
        <v>11.062394603709949</v>
      </c>
      <c r="L67">
        <f t="shared" ref="L67:L75" si="12">K67*0.5</f>
        <v>5.5311973018549745</v>
      </c>
      <c r="M67">
        <f t="shared" ref="M67:M75" si="13">J67*0.2</f>
        <v>4.7217537942663652E-2</v>
      </c>
    </row>
    <row r="68" spans="1:13" x14ac:dyDescent="0.2">
      <c r="A68">
        <v>152.6</v>
      </c>
      <c r="D68">
        <v>84.3</v>
      </c>
      <c r="F68">
        <f t="shared" si="7"/>
        <v>0.70000000000000284</v>
      </c>
      <c r="G68">
        <f t="shared" si="8"/>
        <v>52.599999999999994</v>
      </c>
      <c r="H68">
        <v>8.3000000000000007</v>
      </c>
      <c r="I68">
        <f t="shared" si="9"/>
        <v>4.1500000000000004</v>
      </c>
      <c r="J68">
        <f t="shared" si="10"/>
        <v>0.1686746987951814</v>
      </c>
      <c r="K68">
        <f t="shared" si="11"/>
        <v>12.674698795180721</v>
      </c>
      <c r="L68">
        <f t="shared" si="12"/>
        <v>6.3373493975903603</v>
      </c>
      <c r="M68">
        <f t="shared" si="13"/>
        <v>3.3734939759036284E-2</v>
      </c>
    </row>
    <row r="69" spans="1:13" x14ac:dyDescent="0.2">
      <c r="A69">
        <v>226.3</v>
      </c>
      <c r="D69">
        <v>84.9</v>
      </c>
      <c r="F69">
        <f t="shared" si="7"/>
        <v>0.60000000000000853</v>
      </c>
      <c r="G69">
        <f t="shared" si="8"/>
        <v>73.700000000000017</v>
      </c>
      <c r="H69">
        <v>10.38</v>
      </c>
      <c r="I69">
        <f t="shared" si="9"/>
        <v>5.19</v>
      </c>
      <c r="J69">
        <f t="shared" si="10"/>
        <v>0.11560693641618661</v>
      </c>
      <c r="K69">
        <f t="shared" si="11"/>
        <v>14.200385356454722</v>
      </c>
      <c r="L69">
        <f t="shared" si="12"/>
        <v>7.1001926782273612</v>
      </c>
      <c r="M69">
        <f t="shared" si="13"/>
        <v>2.3121387283237323E-2</v>
      </c>
    </row>
    <row r="70" spans="1:13" x14ac:dyDescent="0.2">
      <c r="A70">
        <v>295.8</v>
      </c>
      <c r="D70">
        <v>85.2</v>
      </c>
      <c r="F70">
        <f t="shared" si="7"/>
        <v>0.29999999999999716</v>
      </c>
      <c r="G70">
        <f t="shared" si="8"/>
        <v>69.5</v>
      </c>
      <c r="H70">
        <v>10.76</v>
      </c>
      <c r="I70">
        <f t="shared" si="9"/>
        <v>5.38</v>
      </c>
      <c r="J70">
        <f t="shared" si="10"/>
        <v>5.5762081784386089E-2</v>
      </c>
      <c r="K70">
        <f t="shared" si="11"/>
        <v>12.9182156133829</v>
      </c>
      <c r="L70">
        <f t="shared" si="12"/>
        <v>6.45910780669145</v>
      </c>
      <c r="M70">
        <f t="shared" si="13"/>
        <v>1.1152416356877219E-2</v>
      </c>
    </row>
    <row r="71" spans="1:13" x14ac:dyDescent="0.2">
      <c r="A71">
        <v>432.8</v>
      </c>
      <c r="D71">
        <v>85.6</v>
      </c>
      <c r="F71">
        <f t="shared" si="7"/>
        <v>0.39999999999999147</v>
      </c>
      <c r="G71">
        <f t="shared" si="8"/>
        <v>137</v>
      </c>
      <c r="H71">
        <v>22.27</v>
      </c>
      <c r="I71">
        <f t="shared" si="9"/>
        <v>11.135</v>
      </c>
      <c r="J71">
        <f t="shared" si="10"/>
        <v>3.5922766052985312E-2</v>
      </c>
      <c r="K71">
        <f t="shared" si="11"/>
        <v>12.303547373147733</v>
      </c>
      <c r="L71">
        <f t="shared" si="12"/>
        <v>6.1517736865738666</v>
      </c>
      <c r="M71">
        <f t="shared" si="13"/>
        <v>7.184553210597063E-3</v>
      </c>
    </row>
    <row r="72" spans="1:13" x14ac:dyDescent="0.2">
      <c r="A72">
        <v>644.9</v>
      </c>
      <c r="D72">
        <v>86.7</v>
      </c>
      <c r="F72">
        <f t="shared" si="7"/>
        <v>1.1000000000000085</v>
      </c>
      <c r="G72">
        <f t="shared" si="8"/>
        <v>212.09999999999997</v>
      </c>
      <c r="H72">
        <v>25.58</v>
      </c>
      <c r="I72">
        <f t="shared" si="9"/>
        <v>12.79</v>
      </c>
      <c r="J72">
        <f t="shared" si="10"/>
        <v>8.6004691164973307E-2</v>
      </c>
      <c r="K72">
        <f t="shared" si="11"/>
        <v>16.583268178264266</v>
      </c>
      <c r="L72">
        <f t="shared" si="12"/>
        <v>8.291634089132133</v>
      </c>
      <c r="M72">
        <f t="shared" si="13"/>
        <v>1.7200938232994661E-2</v>
      </c>
    </row>
    <row r="73" spans="1:13" x14ac:dyDescent="0.2">
      <c r="A73">
        <v>753.6</v>
      </c>
      <c r="D73">
        <v>87.5</v>
      </c>
      <c r="F73">
        <f t="shared" si="7"/>
        <v>0.79999999999999716</v>
      </c>
      <c r="G73">
        <f t="shared" si="8"/>
        <v>108.70000000000005</v>
      </c>
      <c r="H73">
        <v>12.83</v>
      </c>
      <c r="I73">
        <f t="shared" si="9"/>
        <v>6.415</v>
      </c>
      <c r="J73">
        <f t="shared" si="10"/>
        <v>0.12470771628994499</v>
      </c>
      <c r="K73">
        <f t="shared" si="11"/>
        <v>16.944660950896342</v>
      </c>
      <c r="L73">
        <f t="shared" si="12"/>
        <v>8.472330475448171</v>
      </c>
      <c r="M73">
        <f t="shared" si="13"/>
        <v>2.4941543257989002E-2</v>
      </c>
    </row>
    <row r="74" spans="1:13" x14ac:dyDescent="0.2">
      <c r="A74">
        <v>950.7</v>
      </c>
      <c r="D74">
        <v>88.8</v>
      </c>
      <c r="F74">
        <f t="shared" si="7"/>
        <v>1.2999999999999972</v>
      </c>
      <c r="G74">
        <f t="shared" si="8"/>
        <v>197.10000000000002</v>
      </c>
      <c r="H74">
        <v>32.619999999999997</v>
      </c>
      <c r="I74">
        <f t="shared" si="9"/>
        <v>16.309999999999999</v>
      </c>
      <c r="J74">
        <f t="shared" si="10"/>
        <v>7.9705702023298422E-2</v>
      </c>
      <c r="K74">
        <f t="shared" si="11"/>
        <v>12.084610668301657</v>
      </c>
      <c r="L74">
        <f t="shared" si="12"/>
        <v>6.0423053341508286</v>
      </c>
      <c r="M74">
        <f t="shared" si="13"/>
        <v>1.5941140404659684E-2</v>
      </c>
    </row>
    <row r="75" spans="1:13" x14ac:dyDescent="0.2">
      <c r="A75">
        <v>965.5</v>
      </c>
      <c r="D75">
        <v>88.9</v>
      </c>
      <c r="F75">
        <f t="shared" si="7"/>
        <v>0.10000000000000853</v>
      </c>
      <c r="G75">
        <f t="shared" si="8"/>
        <v>14.799999999999955</v>
      </c>
      <c r="H75">
        <v>37.33</v>
      </c>
      <c r="I75">
        <f t="shared" si="9"/>
        <v>18.664999999999999</v>
      </c>
      <c r="J75">
        <f t="shared" si="10"/>
        <v>5.3576212161804727E-3</v>
      </c>
      <c r="K75">
        <f t="shared" si="11"/>
        <v>0.79292793999463995</v>
      </c>
      <c r="L75">
        <f t="shared" si="12"/>
        <v>0.39646396999731998</v>
      </c>
      <c r="M75">
        <f t="shared" si="13"/>
        <v>1.0715242432360946E-3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5D50-4D55-2A45-92C5-C41255B7F9EF}">
  <dimension ref="A1:G4"/>
  <sheetViews>
    <sheetView workbookViewId="0">
      <selection activeCell="C12" sqref="C12"/>
    </sheetView>
  </sheetViews>
  <sheetFormatPr baseColWidth="10" defaultRowHeight="16" x14ac:dyDescent="0.2"/>
  <sheetData>
    <row r="1" spans="1:7" x14ac:dyDescent="0.2">
      <c r="A1">
        <v>75.3</v>
      </c>
      <c r="B1" t="s">
        <v>7</v>
      </c>
      <c r="C1" t="s">
        <v>8</v>
      </c>
      <c r="D1" t="s">
        <v>12</v>
      </c>
      <c r="F1" t="s">
        <v>13</v>
      </c>
      <c r="G1" t="s">
        <v>14</v>
      </c>
    </row>
    <row r="2" spans="1:7" x14ac:dyDescent="0.2">
      <c r="A2">
        <v>4</v>
      </c>
      <c r="B2" t="s">
        <v>9</v>
      </c>
      <c r="C2" t="s">
        <v>10</v>
      </c>
      <c r="D2" t="s">
        <v>11</v>
      </c>
    </row>
    <row r="4" spans="1:7" x14ac:dyDescent="0.2">
      <c r="A4">
        <v>63.3</v>
      </c>
      <c r="B4" t="s">
        <v>7</v>
      </c>
      <c r="C4" t="s">
        <v>15</v>
      </c>
      <c r="D4" t="s">
        <v>12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4A510-4DD5-0241-87AA-A5E20F08AF20}">
  <dimension ref="B1:P5"/>
  <sheetViews>
    <sheetView topLeftCell="B1" workbookViewId="0">
      <selection activeCell="E22" sqref="E22"/>
    </sheetView>
  </sheetViews>
  <sheetFormatPr baseColWidth="10" defaultRowHeight="16" x14ac:dyDescent="0.2"/>
  <sheetData>
    <row r="1" spans="2:16" x14ac:dyDescent="0.2">
      <c r="B1" t="s">
        <v>16</v>
      </c>
      <c r="D1" t="s">
        <v>2</v>
      </c>
      <c r="E1" t="s">
        <v>17</v>
      </c>
      <c r="G1" t="s">
        <v>18</v>
      </c>
      <c r="P1" t="s">
        <v>6</v>
      </c>
    </row>
    <row r="2" spans="2:16" x14ac:dyDescent="0.2">
      <c r="C2">
        <v>27.7</v>
      </c>
      <c r="F2">
        <v>27.4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O2">
        <v>0.54</v>
      </c>
    </row>
    <row r="3" spans="2:16" x14ac:dyDescent="0.2">
      <c r="C3">
        <v>40.9</v>
      </c>
      <c r="F3">
        <v>40.9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O3">
        <v>1.5</v>
      </c>
    </row>
    <row r="4" spans="2:16" x14ac:dyDescent="0.2">
      <c r="C4">
        <v>51.4</v>
      </c>
      <c r="F4">
        <v>51.5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O4">
        <v>3</v>
      </c>
    </row>
    <row r="5" spans="2:16" x14ac:dyDescent="0.2">
      <c r="C5">
        <v>56.4</v>
      </c>
      <c r="F5">
        <v>56.4</v>
      </c>
      <c r="H5" t="s">
        <v>37</v>
      </c>
      <c r="I5" t="s">
        <v>38</v>
      </c>
      <c r="J5" s="2" t="s">
        <v>39</v>
      </c>
      <c r="K5" t="s">
        <v>40</v>
      </c>
      <c r="L5" t="s">
        <v>39</v>
      </c>
      <c r="M5" t="s">
        <v>41</v>
      </c>
      <c r="O5">
        <v>3.9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7E36-9FB4-F847-B0F8-EA5952E703A1}">
  <dimension ref="A1:C2"/>
  <sheetViews>
    <sheetView workbookViewId="0">
      <selection activeCell="A8" sqref="A8"/>
    </sheetView>
  </sheetViews>
  <sheetFormatPr baseColWidth="10" defaultRowHeight="16" x14ac:dyDescent="0.2"/>
  <sheetData>
    <row r="1" spans="1:3" x14ac:dyDescent="0.2">
      <c r="A1" t="s">
        <v>42</v>
      </c>
      <c r="B1">
        <v>1</v>
      </c>
      <c r="C1" t="s">
        <v>43</v>
      </c>
    </row>
    <row r="2" spans="1:3" x14ac:dyDescent="0.2">
      <c r="A2" t="s">
        <v>44</v>
      </c>
      <c r="B2">
        <v>1</v>
      </c>
      <c r="C2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calibrate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Steirer</dc:creator>
  <cp:lastModifiedBy>Bernhard Steirer</cp:lastModifiedBy>
  <cp:lastPrinted>2025-08-18T11:18:37Z</cp:lastPrinted>
  <dcterms:created xsi:type="dcterms:W3CDTF">2025-08-18T07:26:04Z</dcterms:created>
  <dcterms:modified xsi:type="dcterms:W3CDTF">2025-08-20T12:36:40Z</dcterms:modified>
</cp:coreProperties>
</file>