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24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Hoja1!$A$103:$E$103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5" i="1" l="1"/>
  <c r="C126" i="1"/>
  <c r="C128" i="1"/>
  <c r="C129" i="1"/>
  <c r="A125" i="1"/>
  <c r="A126" i="1"/>
  <c r="A128" i="1"/>
  <c r="A129" i="1"/>
  <c r="C72" i="1"/>
  <c r="C73" i="1"/>
  <c r="C74" i="1"/>
  <c r="C75" i="1"/>
  <c r="C77" i="1"/>
  <c r="C78" i="1"/>
  <c r="C79" i="1"/>
  <c r="A72" i="1"/>
  <c r="A73" i="1"/>
  <c r="A74" i="1"/>
  <c r="A75" i="1"/>
  <c r="A77" i="1"/>
  <c r="A78" i="1"/>
  <c r="A79" i="1"/>
  <c r="C93" i="1"/>
  <c r="C94" i="1"/>
  <c r="C95" i="1"/>
  <c r="C96" i="1"/>
  <c r="C97" i="1"/>
  <c r="C98" i="1"/>
  <c r="C99" i="1"/>
  <c r="A93" i="1"/>
  <c r="A94" i="1"/>
  <c r="A95" i="1"/>
  <c r="A96" i="1"/>
  <c r="A97" i="1"/>
  <c r="A98" i="1"/>
  <c r="A99" i="1"/>
  <c r="C127" i="1"/>
  <c r="C120" i="1"/>
  <c r="C121" i="1"/>
  <c r="C122" i="1"/>
  <c r="C123" i="1"/>
  <c r="C124" i="1"/>
  <c r="C130" i="1"/>
  <c r="A127" i="1"/>
  <c r="A120" i="1"/>
  <c r="A121" i="1"/>
  <c r="A122" i="1"/>
  <c r="A123" i="1"/>
  <c r="A124" i="1"/>
  <c r="A130" i="1"/>
  <c r="A71" i="1" l="1"/>
  <c r="C71" i="1"/>
  <c r="A92" i="1"/>
  <c r="C92" i="1"/>
  <c r="B100" i="1"/>
  <c r="B80" i="1"/>
  <c r="A90" i="1"/>
  <c r="A91" i="1"/>
  <c r="C90" i="1"/>
  <c r="C91" i="1"/>
  <c r="A54" i="1" l="1"/>
  <c r="C54" i="1"/>
  <c r="B43" i="1" l="1"/>
  <c r="C37" i="1"/>
  <c r="C38" i="1"/>
  <c r="A37" i="1"/>
  <c r="A38" i="1"/>
  <c r="C67" i="1"/>
  <c r="C68" i="1"/>
  <c r="C69" i="1"/>
  <c r="C70" i="1"/>
  <c r="A67" i="1"/>
  <c r="A68" i="1"/>
  <c r="A69" i="1"/>
  <c r="A70" i="1"/>
  <c r="B56" i="1"/>
  <c r="A117" i="1" l="1"/>
  <c r="A118" i="1"/>
  <c r="A119" i="1"/>
  <c r="C117" i="1"/>
  <c r="C118" i="1"/>
  <c r="C119" i="1"/>
  <c r="B131" i="1"/>
  <c r="A66" i="1"/>
  <c r="C66" i="1"/>
  <c r="B108" i="1"/>
  <c r="C105" i="1"/>
  <c r="A64" i="1"/>
  <c r="A17" i="1"/>
  <c r="A16" i="1"/>
  <c r="A39" i="1"/>
  <c r="A76" i="1"/>
  <c r="A65" i="1"/>
  <c r="C64" i="1"/>
  <c r="C17" i="1"/>
  <c r="C16" i="1"/>
  <c r="C39" i="1"/>
  <c r="C76" i="1"/>
  <c r="C65" i="1"/>
  <c r="A53" i="1"/>
  <c r="A107" i="1"/>
  <c r="C53" i="1"/>
  <c r="C107" i="1"/>
  <c r="A89" i="1"/>
  <c r="A35" i="1"/>
  <c r="C89" i="1"/>
  <c r="C35" i="1"/>
  <c r="C19" i="1" l="1"/>
  <c r="C18" i="1"/>
  <c r="A19" i="1"/>
  <c r="A18" i="1"/>
  <c r="A20" i="1" l="1"/>
  <c r="C20" i="1"/>
  <c r="A88" i="1"/>
  <c r="C88" i="1"/>
  <c r="A63" i="1"/>
  <c r="A21" i="1"/>
  <c r="C63" i="1"/>
  <c r="C21" i="1"/>
  <c r="A28" i="1"/>
  <c r="C28" i="1"/>
  <c r="A30" i="1"/>
  <c r="A29" i="1"/>
  <c r="C30" i="1"/>
  <c r="C29" i="1"/>
  <c r="A40" i="1"/>
  <c r="A22" i="1"/>
  <c r="A62" i="1"/>
  <c r="A9" i="1"/>
  <c r="C40" i="1"/>
  <c r="C22" i="1"/>
  <c r="C62" i="1"/>
  <c r="C9" i="1"/>
  <c r="A106" i="1"/>
  <c r="C106" i="1"/>
  <c r="A24" i="1"/>
  <c r="A10" i="1"/>
  <c r="C24" i="1"/>
  <c r="C10" i="1"/>
  <c r="A41" i="1"/>
  <c r="C41" i="1"/>
  <c r="A31" i="1"/>
  <c r="C31" i="1"/>
  <c r="C11" i="1"/>
  <c r="A12" i="1"/>
  <c r="A11" i="1"/>
  <c r="C12" i="1"/>
  <c r="A116" i="1"/>
  <c r="C116" i="1"/>
  <c r="A33" i="1"/>
  <c r="C33" i="1"/>
  <c r="C13" i="1"/>
  <c r="C23" i="1"/>
  <c r="A13" i="1"/>
  <c r="A23" i="1"/>
  <c r="C104" i="1" l="1"/>
  <c r="A104" i="1"/>
  <c r="C51" i="1"/>
  <c r="A51" i="1"/>
  <c r="C50" i="1"/>
  <c r="A50" i="1"/>
  <c r="C52" i="1"/>
  <c r="A52" i="1"/>
  <c r="C42" i="1"/>
  <c r="A42" i="1"/>
  <c r="C34" i="1"/>
  <c r="A34" i="1"/>
  <c r="C85" i="1"/>
  <c r="A85" i="1"/>
  <c r="C36" i="1"/>
  <c r="A36" i="1"/>
  <c r="C27" i="1"/>
  <c r="A27" i="1"/>
  <c r="C60" i="1"/>
  <c r="A60" i="1"/>
  <c r="C25" i="1"/>
  <c r="A25" i="1"/>
  <c r="C61" i="1"/>
  <c r="A61" i="1"/>
  <c r="C14" i="1"/>
  <c r="A14" i="1"/>
  <c r="C115" i="1" l="1"/>
  <c r="A115" i="1"/>
  <c r="C15" i="1" l="1"/>
  <c r="A15" i="1"/>
  <c r="C26" i="1" l="1"/>
  <c r="A26" i="1"/>
  <c r="C32" i="1"/>
  <c r="C84" i="1"/>
  <c r="A32" i="1"/>
  <c r="A84" i="1"/>
  <c r="C55" i="1"/>
  <c r="A55" i="1"/>
  <c r="A47" i="1" l="1"/>
  <c r="C47" i="1"/>
  <c r="C87" i="1" l="1"/>
  <c r="A87" i="1" l="1"/>
  <c r="A86" i="1" l="1"/>
  <c r="C86" i="1"/>
  <c r="A49" i="1"/>
  <c r="C49" i="1"/>
  <c r="A48" i="1"/>
  <c r="C48" i="1"/>
  <c r="A111" i="1" l="1"/>
  <c r="F2" i="3"/>
</calcChain>
</file>

<file path=xl/sharedStrings.xml><?xml version="1.0" encoding="utf-8"?>
<sst xmlns="http://schemas.openxmlformats.org/spreadsheetml/2006/main" count="1040" uniqueCount="52">
  <si>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</si>
  <si>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</si>
  <si>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</si>
  <si>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</si>
  <si>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</si>
  <si>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</si>
  <si>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</si>
  <si>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</si>
  <si>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</si>
  <si>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</si>
  <si>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</si>
  <si>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</si>
  <si>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</si>
  <si>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</si>
  <si>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</si>
  <si>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</si>
  <si>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</si>
  <si>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</si>
  <si>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</si>
  <si>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</si>
  <si>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</si>
  <si>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 xml:space="preserve">FUERA DE SERVICIO / GAVETAS VACIAS + GAVETAS FALLANDO </t>
  </si>
  <si>
    <t>GAVETA DE RECHAZO LLENA</t>
  </si>
  <si>
    <t>Abastecido</t>
  </si>
  <si>
    <t>2 Gavetas Vacías  + 1 Fallando</t>
  </si>
  <si>
    <t>1 Gavetas Vacías  + 2 Fallando</t>
  </si>
  <si>
    <t>335863747</t>
  </si>
  <si>
    <t>335863986</t>
  </si>
  <si>
    <t>335864042</t>
  </si>
  <si>
    <t>335864063</t>
  </si>
  <si>
    <t>335864129</t>
  </si>
  <si>
    <t>335864218</t>
  </si>
  <si>
    <t>335864219</t>
  </si>
  <si>
    <t>335864229</t>
  </si>
  <si>
    <t>335864214</t>
  </si>
  <si>
    <t>335863785</t>
  </si>
  <si>
    <t>335863998</t>
  </si>
  <si>
    <t>335864228</t>
  </si>
  <si>
    <t>335864232</t>
  </si>
  <si>
    <t>335864245</t>
  </si>
  <si>
    <t>335864215</t>
  </si>
  <si>
    <t>335864230</t>
  </si>
  <si>
    <t>335864222</t>
  </si>
  <si>
    <t>335863139</t>
  </si>
  <si>
    <t>335864224</t>
  </si>
  <si>
    <t>335864234</t>
  </si>
  <si>
    <t>335864237</t>
  </si>
  <si>
    <t>335863939</t>
  </si>
  <si>
    <t>GAVETA DE DEPOSITO LLENA</t>
  </si>
  <si>
    <t>335864370 </t>
  </si>
  <si>
    <t>335864466 </t>
  </si>
  <si>
    <t>335864366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</si>
</sst>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000000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4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38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5"/>
      <tableStyleElement type="headerRow" dxfId="264"/>
      <tableStyleElement type="totalRow" dxfId="263"/>
      <tableStyleElement type="firstColumn" dxfId="262"/>
      <tableStyleElement type="lastColumn" dxfId="261"/>
      <tableStyleElement type="firstRowStripe" dxfId="260"/>
      <tableStyleElement type="firstColumnStripe" dxfId="25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abSelected="1" topLeftCell="A106" zoomScale="80" zoomScaleNormal="80" workbookViewId="0">
      <selection activeCell="B129" sqref="B129"/>
    </sheetView>
  </sheetViews>
  <sheetFormatPr baseColWidth="10" defaultColWidth="23.42578125" defaultRowHeight="15" x14ac:dyDescent="0.25"/>
  <cols>
    <col min="1" max="1" width="25.7109375" bestFit="1" customWidth="1"/>
    <col min="2" max="2" width="18" bestFit="1" customWidth="1"/>
    <col min="3" max="3" width="53" bestFit="1" customWidth="1"/>
    <col min="4" max="4" width="43.85546875" bestFit="1" customWidth="1"/>
    <col min="5" max="5" width="12.85546875" bestFit="1" customWidth="1"/>
  </cols>
  <sheetData>
    <row r="1" spans="1:5" ht="22.5" x14ac:dyDescent="0.25">
      <c r="A1" s="49" t="s">
        <v>1</v>
      </c>
      <c r="B1" s="50"/>
      <c r="C1" s="50"/>
      <c r="D1" s="50"/>
      <c r="E1" s="51"/>
    </row>
    <row r="2" spans="1:5" ht="25.5" x14ac:dyDescent="0.25">
      <c r="A2" s="52" t="s">
        <v>0</v>
      </c>
      <c r="B2" s="53"/>
      <c r="C2" s="53"/>
      <c r="D2" s="53"/>
      <c r="E2" s="54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44310.25</v>
      </c>
      <c r="C4" s="1"/>
      <c r="D4" s="1"/>
      <c r="E4" s="11"/>
    </row>
    <row r="5" spans="1:5" ht="18.75" thickBot="1" x14ac:dyDescent="0.3">
      <c r="A5" s="7" t="s">
        <v>3</v>
      </c>
      <c r="B5" s="9">
        <v>44310.708333333336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5" t="s">
        <v>4</v>
      </c>
      <c r="B7" s="56"/>
      <c r="C7" s="56"/>
      <c r="D7" s="56"/>
      <c r="E7" s="57"/>
    </row>
    <row r="8" spans="1:5" ht="18" x14ac:dyDescent="0.25">
      <c r="A8" s="2" t="s">
        <v>5</v>
      </c>
      <c r="B8" s="12" t="s">
        <v>6</v>
      </c>
      <c r="C8" s="2" t="s">
        <v>7</v>
      </c>
      <c r="D8" s="12" t="s">
        <v>8</v>
      </c>
      <c r="E8" s="12" t="s">
        <v>9</v>
      </c>
    </row>
    <row r="9" spans="1:5" ht="18.75" customHeight="1" x14ac:dyDescent="0.25">
      <c r="A9" s="41" t="str">
        <f>VLOOKUP(B9,'[1]LISTADO ATM'!$A$2:$C$821,3,0)</f>
        <v>NORTE</v>
      </c>
      <c r="B9" s="28">
        <v>796</v>
      </c>
      <c r="C9" s="28" t="str">
        <f>VLOOKUP(B9,'[1]LISTADO ATM'!$A$2:$B$821,2,0)</f>
        <v xml:space="preserve">ATM Oficina Plaza Ventura (Nagua) </v>
      </c>
      <c r="D9" s="16" t="s">
        <v>23</v>
      </c>
      <c r="E9" s="37">
        <v>335864358</v>
      </c>
    </row>
    <row r="10" spans="1:5" ht="18.75" customHeight="1" x14ac:dyDescent="0.25">
      <c r="A10" s="41" t="str">
        <f>VLOOKUP(B10,'[1]LISTADO ATM'!$A$2:$C$821,3,0)</f>
        <v>ESTE</v>
      </c>
      <c r="B10" s="28">
        <v>114</v>
      </c>
      <c r="C10" s="28" t="str">
        <f>VLOOKUP(B10,'[1]LISTADO ATM'!$A$2:$B$821,2,0)</f>
        <v xml:space="preserve">ATM Oficina Hato Mayor </v>
      </c>
      <c r="D10" s="16" t="s">
        <v>23</v>
      </c>
      <c r="E10" s="37">
        <v>335864269</v>
      </c>
    </row>
    <row r="11" spans="1:5" ht="18.75" customHeight="1" x14ac:dyDescent="0.25">
      <c r="A11" s="41" t="str">
        <f>VLOOKUP(B11,'[1]LISTADO ATM'!$A$2:$C$821,3,0)</f>
        <v>SUR</v>
      </c>
      <c r="B11" s="28">
        <v>301</v>
      </c>
      <c r="C11" s="28" t="str">
        <f>VLOOKUP(B11,'[1]LISTADO ATM'!$A$2:$B$821,2,0)</f>
        <v xml:space="preserve">ATM UNP Alfa y Omega (Barahona) </v>
      </c>
      <c r="D11" s="16" t="s">
        <v>23</v>
      </c>
      <c r="E11" s="37">
        <v>335864265</v>
      </c>
    </row>
    <row r="12" spans="1:5" ht="18.75" customHeight="1" x14ac:dyDescent="0.25">
      <c r="A12" s="41" t="str">
        <f>VLOOKUP(B12,'[1]LISTADO ATM'!$A$2:$C$821,3,0)</f>
        <v>ESTE</v>
      </c>
      <c r="B12" s="28">
        <v>608</v>
      </c>
      <c r="C12" s="28" t="str">
        <f>VLOOKUP(B12,'[1]LISTADO ATM'!$A$2:$B$821,2,0)</f>
        <v xml:space="preserve">ATM Oficina Jumbo (San Pedro) </v>
      </c>
      <c r="D12" s="16" t="s">
        <v>23</v>
      </c>
      <c r="E12" s="37">
        <v>335864264</v>
      </c>
    </row>
    <row r="13" spans="1:5" ht="18.75" customHeight="1" x14ac:dyDescent="0.25">
      <c r="A13" s="41" t="str">
        <f>VLOOKUP(B13,'[1]LISTADO ATM'!$A$2:$C$821,3,0)</f>
        <v>SUR</v>
      </c>
      <c r="B13" s="28">
        <v>101</v>
      </c>
      <c r="C13" s="28" t="str">
        <f>VLOOKUP(B13,'[1]LISTADO ATM'!$A$2:$B$821,2,0)</f>
        <v xml:space="preserve">ATM Oficina San Juan de la Maguana I </v>
      </c>
      <c r="D13" s="16" t="s">
        <v>23</v>
      </c>
      <c r="E13" s="37">
        <v>335864251</v>
      </c>
    </row>
    <row r="14" spans="1:5" ht="18.75" customHeight="1" x14ac:dyDescent="0.25">
      <c r="A14" s="19" t="str">
        <f>VLOOKUP(B14,'[1]LISTADO ATM'!$A$2:$C$821,3,0)</f>
        <v>DISTRITO NACIONAL</v>
      </c>
      <c r="B14" s="28">
        <v>981</v>
      </c>
      <c r="C14" s="28" t="str">
        <f>VLOOKUP(B14,'[1]LISTADO ATM'!$A$2:$B$821,2,0)</f>
        <v xml:space="preserve">ATM Edificio 911 </v>
      </c>
      <c r="D14" s="16" t="s">
        <v>23</v>
      </c>
      <c r="E14" s="37" t="s">
        <v>38</v>
      </c>
    </row>
    <row r="15" spans="1:5" ht="18.75" customHeight="1" x14ac:dyDescent="0.25">
      <c r="A15" s="19" t="str">
        <f>VLOOKUP(B15,'[1]LISTADO ATM'!$A$2:$C$821,3,0)</f>
        <v>DISTRITO NACIONAL</v>
      </c>
      <c r="B15" s="28">
        <v>790</v>
      </c>
      <c r="C15" s="28" t="str">
        <f>VLOOKUP(B15,'[1]LISTADO ATM'!$A$2:$B$821,2,0)</f>
        <v xml:space="preserve">ATM Oficina Bella Vista Mall I </v>
      </c>
      <c r="D15" s="16" t="s">
        <v>23</v>
      </c>
      <c r="E15" s="37" t="s">
        <v>33</v>
      </c>
    </row>
    <row r="16" spans="1:5" ht="18.75" customHeight="1" x14ac:dyDescent="0.25">
      <c r="A16" s="41" t="str">
        <f>VLOOKUP(B16,'[1]LISTADO ATM'!$A$2:$C$821,3,0)</f>
        <v>SUR</v>
      </c>
      <c r="B16" s="28">
        <v>45</v>
      </c>
      <c r="C16" s="28" t="str">
        <f>VLOOKUP(B16,'[1]LISTADO ATM'!$A$2:$B$821,2,0)</f>
        <v xml:space="preserve">ATM Oficina Tamayo </v>
      </c>
      <c r="D16" s="16" t="s">
        <v>23</v>
      </c>
      <c r="E16" s="44">
        <v>335864431</v>
      </c>
    </row>
    <row r="17" spans="1:5" ht="18.75" customHeight="1" x14ac:dyDescent="0.25">
      <c r="A17" s="41" t="str">
        <f>VLOOKUP(B17,'[1]LISTADO ATM'!$A$2:$C$821,3,0)</f>
        <v>SUR</v>
      </c>
      <c r="B17" s="28">
        <v>592</v>
      </c>
      <c r="C17" s="28" t="str">
        <f>VLOOKUP(B17,'[1]LISTADO ATM'!$A$2:$B$821,2,0)</f>
        <v xml:space="preserve">ATM Centro de Caja San Cristóbal I </v>
      </c>
      <c r="D17" s="16" t="s">
        <v>23</v>
      </c>
      <c r="E17" s="37">
        <v>335864429</v>
      </c>
    </row>
    <row r="18" spans="1:5" ht="18.75" customHeight="1" x14ac:dyDescent="0.25">
      <c r="A18" s="41" t="str">
        <f>VLOOKUP(B18,'[1]LISTADO ATM'!$A$2:$C$821,3,0)</f>
        <v>DISTRITO NACIONAL</v>
      </c>
      <c r="B18" s="28">
        <v>904</v>
      </c>
      <c r="C18" s="28" t="str">
        <f>VLOOKUP(B18,'[1]LISTADO ATM'!$A$2:$B$821,2,0)</f>
        <v xml:space="preserve">ATM Oficina Multicentro La Sirena Churchill </v>
      </c>
      <c r="D18" s="16" t="s">
        <v>23</v>
      </c>
      <c r="E18" s="37">
        <v>335864277</v>
      </c>
    </row>
    <row r="19" spans="1:5" ht="18.75" customHeight="1" x14ac:dyDescent="0.25">
      <c r="A19" s="41" t="str">
        <f>VLOOKUP(B19,'[1]LISTADO ATM'!$A$2:$C$821,3,0)</f>
        <v>DISTRITO NACIONAL</v>
      </c>
      <c r="B19" s="28">
        <v>378</v>
      </c>
      <c r="C19" s="28" t="str">
        <f>VLOOKUP(B19,'[1]LISTADO ATM'!$A$2:$B$821,2,0)</f>
        <v>ATM UNP Villa Flores</v>
      </c>
      <c r="D19" s="16" t="s">
        <v>23</v>
      </c>
      <c r="E19" s="37" t="s">
        <v>49</v>
      </c>
    </row>
    <row r="20" spans="1:5" ht="18.75" customHeight="1" x14ac:dyDescent="0.25">
      <c r="A20" s="41" t="str">
        <f>VLOOKUP(B20,'[1]LISTADO ATM'!$A$2:$C$821,3,0)</f>
        <v>ESTE</v>
      </c>
      <c r="B20" s="28">
        <v>776</v>
      </c>
      <c r="C20" s="28" t="str">
        <f>VLOOKUP(B20,'[1]LISTADO ATM'!$A$2:$B$821,2,0)</f>
        <v xml:space="preserve">ATM Oficina Monte Plata </v>
      </c>
      <c r="D20" s="16" t="s">
        <v>23</v>
      </c>
      <c r="E20" s="37">
        <v>335863218</v>
      </c>
    </row>
    <row r="21" spans="1:5" ht="18.75" customHeight="1" x14ac:dyDescent="0.25">
      <c r="A21" s="41" t="str">
        <f>VLOOKUP(B21,'[1]LISTADO ATM'!$A$2:$C$821,3,0)</f>
        <v>DISTRITO NACIONAL</v>
      </c>
      <c r="B21" s="28">
        <v>706</v>
      </c>
      <c r="C21" s="28" t="str">
        <f>VLOOKUP(B21,'[1]LISTADO ATM'!$A$2:$B$821,2,0)</f>
        <v xml:space="preserve">ATM S/M Pristine </v>
      </c>
      <c r="D21" s="16" t="s">
        <v>23</v>
      </c>
      <c r="E21" s="37">
        <v>335864363</v>
      </c>
    </row>
    <row r="22" spans="1:5" ht="18.75" customHeight="1" x14ac:dyDescent="0.25">
      <c r="A22" s="41" t="str">
        <f>VLOOKUP(B22,'[1]LISTADO ATM'!$A$2:$C$821,3,0)</f>
        <v>SUR</v>
      </c>
      <c r="B22" s="28">
        <v>615</v>
      </c>
      <c r="C22" s="28" t="str">
        <f>VLOOKUP(B22,'[1]LISTADO ATM'!$A$2:$B$821,2,0)</f>
        <v xml:space="preserve">ATM Estación Sunix Cabral (Barahona) </v>
      </c>
      <c r="D22" s="16" t="s">
        <v>23</v>
      </c>
      <c r="E22" s="37">
        <v>335864342</v>
      </c>
    </row>
    <row r="23" spans="1:5" ht="18.75" customHeight="1" x14ac:dyDescent="0.25">
      <c r="A23" s="41" t="str">
        <f>VLOOKUP(B23,'[1]LISTADO ATM'!$A$2:$C$821,3,0)</f>
        <v>DISTRITO NACIONAL</v>
      </c>
      <c r="B23" s="28">
        <v>525</v>
      </c>
      <c r="C23" s="28" t="str">
        <f>VLOOKUP(B23,'[1]LISTADO ATM'!$A$2:$B$821,2,0)</f>
        <v>ATM S/M Bravo Las Americas</v>
      </c>
      <c r="D23" s="16" t="s">
        <v>23</v>
      </c>
      <c r="E23" s="37">
        <v>335864253</v>
      </c>
    </row>
    <row r="24" spans="1:5" ht="18.75" customHeight="1" x14ac:dyDescent="0.25">
      <c r="A24" s="41" t="str">
        <f>VLOOKUP(B24,'[1]LISTADO ATM'!$A$2:$C$821,3,0)</f>
        <v>DISTRITO NACIONAL</v>
      </c>
      <c r="B24" s="28">
        <v>627</v>
      </c>
      <c r="C24" s="28" t="str">
        <f>VLOOKUP(B24,'[1]LISTADO ATM'!$A$2:$B$821,2,0)</f>
        <v xml:space="preserve">ATM CAASD </v>
      </c>
      <c r="D24" s="16" t="s">
        <v>23</v>
      </c>
      <c r="E24" s="37">
        <v>335864268</v>
      </c>
    </row>
    <row r="25" spans="1:5" ht="18" customHeight="1" x14ac:dyDescent="0.25">
      <c r="A25" s="28" t="str">
        <f>VLOOKUP(B25,'[1]LISTADO ATM'!$A$2:$C$821,3,0)</f>
        <v>DISTRITO NACIONAL</v>
      </c>
      <c r="B25" s="28">
        <v>160</v>
      </c>
      <c r="C25" s="28" t="str">
        <f>VLOOKUP(B25,'[1]LISTADO ATM'!$A$2:$B$821,2,0)</f>
        <v xml:space="preserve">ATM Oficina Herrera </v>
      </c>
      <c r="D25" s="16" t="s">
        <v>23</v>
      </c>
      <c r="E25" s="32" t="s">
        <v>40</v>
      </c>
    </row>
    <row r="26" spans="1:5" ht="18.75" customHeight="1" x14ac:dyDescent="0.25">
      <c r="A26" s="19" t="str">
        <f>VLOOKUP(B26,'[1]LISTADO ATM'!$A$2:$C$821,3,0)</f>
        <v>NORTE</v>
      </c>
      <c r="B26" s="28">
        <v>728</v>
      </c>
      <c r="C26" s="28" t="str">
        <f>VLOOKUP(B26,'[1]LISTADO ATM'!$A$2:$B$821,2,0)</f>
        <v xml:space="preserve">ATM UNP La Vega Oficina Regional Norcentral </v>
      </c>
      <c r="D26" s="16" t="s">
        <v>23</v>
      </c>
      <c r="E26" s="37" t="s">
        <v>41</v>
      </c>
    </row>
    <row r="27" spans="1:5" ht="18" customHeight="1" x14ac:dyDescent="0.25">
      <c r="A27" s="28" t="str">
        <f>VLOOKUP(B27,'[1]LISTADO ATM'!$A$2:$C$821,3,0)</f>
        <v>DISTRITO NACIONAL</v>
      </c>
      <c r="B27" s="28">
        <v>416</v>
      </c>
      <c r="C27" s="28" t="str">
        <f>VLOOKUP(B27,'[1]LISTADO ATM'!$A$2:$B$821,2,0)</f>
        <v xml:space="preserve">ATM Autobanco San Martín II </v>
      </c>
      <c r="D27" s="16" t="s">
        <v>23</v>
      </c>
      <c r="E27" s="32" t="s">
        <v>37</v>
      </c>
    </row>
    <row r="28" spans="1:5" ht="18.75" customHeight="1" x14ac:dyDescent="0.25">
      <c r="A28" s="19" t="str">
        <f>VLOOKUP(B28,'[1]LISTADO ATM'!$A$2:$C$821,3,0)</f>
        <v>DISTRITO NACIONAL</v>
      </c>
      <c r="B28" s="28">
        <v>507</v>
      </c>
      <c r="C28" s="28" t="str">
        <f>VLOOKUP(B28,'[1]LISTADO ATM'!$A$2:$B$821,2,0)</f>
        <v>ATM Estación Sigma Boca Chica</v>
      </c>
      <c r="D28" s="16" t="s">
        <v>23</v>
      </c>
      <c r="E28" s="37">
        <v>335864360</v>
      </c>
    </row>
    <row r="29" spans="1:5" ht="18.75" customHeight="1" x14ac:dyDescent="0.25">
      <c r="A29" s="19" t="str">
        <f>VLOOKUP(B29,'[1]LISTADO ATM'!$A$2:$C$821,3,0)</f>
        <v>NORTE</v>
      </c>
      <c r="B29" s="28">
        <v>276</v>
      </c>
      <c r="C29" s="28" t="str">
        <f>VLOOKUP(B29,'[1]LISTADO ATM'!$A$2:$B$821,2,0)</f>
        <v xml:space="preserve">ATM UNP Las Guáranas (San Francisco) </v>
      </c>
      <c r="D29" s="16" t="s">
        <v>23</v>
      </c>
      <c r="E29" s="37">
        <v>335864354</v>
      </c>
    </row>
    <row r="30" spans="1:5" ht="18.75" customHeight="1" x14ac:dyDescent="0.25">
      <c r="A30" s="19" t="str">
        <f>VLOOKUP(B30,'[1]LISTADO ATM'!$A$2:$C$821,3,0)</f>
        <v>SUR</v>
      </c>
      <c r="B30" s="28">
        <v>6</v>
      </c>
      <c r="C30" s="28" t="str">
        <f>VLOOKUP(B30,'[1]LISTADO ATM'!$A$2:$B$821,2,0)</f>
        <v xml:space="preserve">ATM Plaza WAO San Juan </v>
      </c>
      <c r="D30" s="16" t="s">
        <v>23</v>
      </c>
      <c r="E30" s="37">
        <v>335864348</v>
      </c>
    </row>
    <row r="31" spans="1:5" ht="18.75" customHeight="1" x14ac:dyDescent="0.25">
      <c r="A31" s="19" t="str">
        <f>VLOOKUP(B31,'[1]LISTADO ATM'!$A$2:$C$821,3,0)</f>
        <v>SUR</v>
      </c>
      <c r="B31" s="28">
        <v>873</v>
      </c>
      <c r="C31" s="28" t="str">
        <f>VLOOKUP(B31,'[1]LISTADO ATM'!$A$2:$B$821,2,0)</f>
        <v xml:space="preserve">ATM Centro de Caja San Cristóbal II </v>
      </c>
      <c r="D31" s="16" t="s">
        <v>23</v>
      </c>
      <c r="E31" s="37">
        <v>335864115</v>
      </c>
    </row>
    <row r="32" spans="1:5" ht="18.75" customHeight="1" x14ac:dyDescent="0.25">
      <c r="A32" s="19" t="str">
        <f>VLOOKUP(B32,'[1]LISTADO ATM'!$A$2:$C$821,3,0)</f>
        <v>NORTE</v>
      </c>
      <c r="B32" s="28">
        <v>372</v>
      </c>
      <c r="C32" s="28" t="str">
        <f>VLOOKUP(B32,'[1]LISTADO ATM'!$A$2:$B$821,2,0)</f>
        <v>ATM Oficina Sánchez II</v>
      </c>
      <c r="D32" s="16" t="s">
        <v>23</v>
      </c>
      <c r="E32" s="37" t="s">
        <v>34</v>
      </c>
    </row>
    <row r="33" spans="1:5" ht="18.75" customHeight="1" x14ac:dyDescent="0.25">
      <c r="A33" s="19" t="str">
        <f>VLOOKUP(B33,'[1]LISTADO ATM'!$A$2:$C$821,3,0)</f>
        <v>SUR</v>
      </c>
      <c r="B33" s="28">
        <v>871</v>
      </c>
      <c r="C33" s="28" t="str">
        <f>VLOOKUP(B33,'[1]LISTADO ATM'!$A$2:$B$821,2,0)</f>
        <v>ATM Plaza Cultural San Juan</v>
      </c>
      <c r="D33" s="16" t="s">
        <v>23</v>
      </c>
      <c r="E33" s="37">
        <v>335864261</v>
      </c>
    </row>
    <row r="34" spans="1:5" ht="18.75" customHeight="1" x14ac:dyDescent="0.25">
      <c r="A34" s="19" t="str">
        <f>VLOOKUP(B34,'[1]LISTADO ATM'!$A$2:$C$821,3,0)</f>
        <v>DISTRITO NACIONAL</v>
      </c>
      <c r="B34" s="28">
        <v>621</v>
      </c>
      <c r="C34" s="28" t="str">
        <f>VLOOKUP(B34,'[1]LISTADO ATM'!$A$2:$B$821,2,0)</f>
        <v xml:space="preserve">ATM CESAC  </v>
      </c>
      <c r="D34" s="16" t="s">
        <v>23</v>
      </c>
      <c r="E34" s="37" t="s">
        <v>29</v>
      </c>
    </row>
    <row r="35" spans="1:5" ht="18.75" customHeight="1" x14ac:dyDescent="0.25">
      <c r="A35" s="19" t="str">
        <f>VLOOKUP(B35,'[1]LISTADO ATM'!$A$2:$C$821,3,0)</f>
        <v>SUR</v>
      </c>
      <c r="B35" s="28">
        <v>764</v>
      </c>
      <c r="C35" s="28" t="str">
        <f>VLOOKUP(B35,'[1]LISTADO ATM'!$A$2:$B$821,2,0)</f>
        <v xml:space="preserve">ATM Oficina Elías Piña </v>
      </c>
      <c r="D35" s="16" t="s">
        <v>23</v>
      </c>
      <c r="E35" s="37">
        <v>335864468</v>
      </c>
    </row>
    <row r="36" spans="1:5" ht="18" x14ac:dyDescent="0.25">
      <c r="A36" s="19" t="str">
        <f>VLOOKUP(B36,'[1]LISTADO ATM'!$A$2:$C$821,3,0)</f>
        <v>DISTRITO NACIONAL</v>
      </c>
      <c r="B36" s="28">
        <v>408</v>
      </c>
      <c r="C36" s="28" t="str">
        <f>VLOOKUP(B36,'[1]LISTADO ATM'!$A$2:$B$821,2,0)</f>
        <v xml:space="preserve">ATM Autobanco Las Palmas de Herrera </v>
      </c>
      <c r="D36" s="16" t="s">
        <v>23</v>
      </c>
      <c r="E36" s="37" t="s">
        <v>27</v>
      </c>
    </row>
    <row r="37" spans="1:5" ht="18" x14ac:dyDescent="0.25">
      <c r="A37" s="19" t="str">
        <f>VLOOKUP(B37,'[1]LISTADO ATM'!$A$2:$C$821,3,0)</f>
        <v>NORTE</v>
      </c>
      <c r="B37" s="28">
        <v>732</v>
      </c>
      <c r="C37" s="28" t="str">
        <f>VLOOKUP(B37,'[1]LISTADO ATM'!$A$2:$B$821,2,0)</f>
        <v xml:space="preserve">ATM Molino del Valle (Santiago) </v>
      </c>
      <c r="D37" s="16" t="s">
        <v>23</v>
      </c>
      <c r="E37" s="37" t="s">
        <v>35</v>
      </c>
    </row>
    <row r="38" spans="1:5" ht="18" x14ac:dyDescent="0.25">
      <c r="A38" s="19" t="str">
        <f>VLOOKUP(B38,'[1]LISTADO ATM'!$A$2:$C$821,3,0)</f>
        <v>ESTE</v>
      </c>
      <c r="B38" s="28">
        <v>27</v>
      </c>
      <c r="C38" s="28" t="str">
        <f>VLOOKUP(B38,'[1]LISTADO ATM'!$A$2:$B$821,2,0)</f>
        <v>ATM Oficina El Seibo II</v>
      </c>
      <c r="D38" s="16" t="s">
        <v>23</v>
      </c>
      <c r="E38" s="44" t="s">
        <v>51</v>
      </c>
    </row>
    <row r="39" spans="1:5" ht="18.75" customHeight="1" x14ac:dyDescent="0.25">
      <c r="A39" s="41" t="str">
        <f>VLOOKUP(B39,'[1]LISTADO ATM'!$A$2:$C$821,3,0)</f>
        <v>DISTRITO NACIONAL</v>
      </c>
      <c r="B39" s="28">
        <v>769</v>
      </c>
      <c r="C39" s="28" t="str">
        <f>VLOOKUP(B39,'[1]LISTADO ATM'!$A$2:$B$821,2,0)</f>
        <v>ATM UNP Pablo Mella Morales</v>
      </c>
      <c r="D39" s="16" t="s">
        <v>23</v>
      </c>
      <c r="E39" s="44">
        <v>335864436</v>
      </c>
    </row>
    <row r="40" spans="1:5" ht="18.75" customHeight="1" x14ac:dyDescent="0.25">
      <c r="A40" s="41" t="str">
        <f>VLOOKUP(B40,'[1]LISTADO ATM'!$A$2:$C$821,3,0)</f>
        <v>DISTRITO NACIONAL</v>
      </c>
      <c r="B40" s="28">
        <v>672</v>
      </c>
      <c r="C40" s="28" t="str">
        <f>VLOOKUP(B40,'[1]LISTADO ATM'!$A$2:$B$821,2,0)</f>
        <v>ATM Destacamento Policía Nacional La Victoria</v>
      </c>
      <c r="D40" s="16" t="s">
        <v>23</v>
      </c>
      <c r="E40" s="37">
        <v>335864337</v>
      </c>
    </row>
    <row r="41" spans="1:5" ht="18.75" customHeight="1" x14ac:dyDescent="0.25">
      <c r="A41" s="19" t="str">
        <f>VLOOKUP(B41,'[1]LISTADO ATM'!$A$2:$C$821,3,0)</f>
        <v>SUR</v>
      </c>
      <c r="B41" s="28">
        <v>825</v>
      </c>
      <c r="C41" s="28" t="str">
        <f>VLOOKUP(B41,'[1]LISTADO ATM'!$A$2:$B$821,2,0)</f>
        <v xml:space="preserve">ATM Estacion Eco Cibeles (Las Matas de Farfán) </v>
      </c>
      <c r="D41" s="16" t="s">
        <v>23</v>
      </c>
      <c r="E41" s="37">
        <v>335864266</v>
      </c>
    </row>
    <row r="42" spans="1:5" ht="18.75" customHeight="1" x14ac:dyDescent="0.25">
      <c r="A42" s="19" t="str">
        <f>VLOOKUP(B42,'[1]LISTADO ATM'!$A$2:$C$821,3,0)</f>
        <v>DISTRITO NACIONAL</v>
      </c>
      <c r="B42" s="28">
        <v>149</v>
      </c>
      <c r="C42" s="28" t="str">
        <f>VLOOKUP(B42,'[1]LISTADO ATM'!$A$2:$B$821,2,0)</f>
        <v>ATM Estación Metro Concepción</v>
      </c>
      <c r="D42" s="16" t="s">
        <v>23</v>
      </c>
      <c r="E42" s="37" t="s">
        <v>30</v>
      </c>
    </row>
    <row r="43" spans="1:5" ht="18.75" thickBot="1" x14ac:dyDescent="0.3">
      <c r="A43" s="3" t="s">
        <v>11</v>
      </c>
      <c r="B43" s="38">
        <f>COUNT(B9:B42)</f>
        <v>34</v>
      </c>
      <c r="C43" s="58"/>
      <c r="D43" s="59"/>
      <c r="E43" s="60"/>
    </row>
    <row r="44" spans="1:5" x14ac:dyDescent="0.25">
      <c r="B44" s="5"/>
      <c r="E44" s="5"/>
    </row>
    <row r="45" spans="1:5" ht="18" x14ac:dyDescent="0.25">
      <c r="A45" s="55" t="s">
        <v>16</v>
      </c>
      <c r="B45" s="56"/>
      <c r="C45" s="56"/>
      <c r="D45" s="56"/>
      <c r="E45" s="57"/>
    </row>
    <row r="46" spans="1:5" ht="18" x14ac:dyDescent="0.25">
      <c r="A46" s="2" t="s">
        <v>5</v>
      </c>
      <c r="B46" s="12" t="s">
        <v>6</v>
      </c>
      <c r="C46" s="2" t="s">
        <v>7</v>
      </c>
      <c r="D46" s="2" t="s">
        <v>8</v>
      </c>
      <c r="E46" s="12" t="s">
        <v>9</v>
      </c>
    </row>
    <row r="47" spans="1:5" ht="18.75" customHeight="1" x14ac:dyDescent="0.25">
      <c r="A47" s="19" t="str">
        <f>VLOOKUP(B47,'[1]LISTADO ATM'!$A$2:$C$821,3,0)</f>
        <v>DISTRITO NACIONAL</v>
      </c>
      <c r="B47" s="28">
        <v>235</v>
      </c>
      <c r="C47" s="28" t="str">
        <f>VLOOKUP(B47,'[1]LISTADO ATM'!$A$2:$B$821,2,0)</f>
        <v xml:space="preserve">ATM Oficina Multicentro La Sirena San Isidro </v>
      </c>
      <c r="D47" s="16" t="s">
        <v>20</v>
      </c>
      <c r="E47" s="37" t="s">
        <v>47</v>
      </c>
    </row>
    <row r="48" spans="1:5" ht="18.75" customHeight="1" x14ac:dyDescent="0.25">
      <c r="A48" s="19" t="str">
        <f>VLOOKUP(B48,'[1]LISTADO ATM'!$A$2:$C$821,3,0)</f>
        <v>SUR</v>
      </c>
      <c r="B48" s="28">
        <v>730</v>
      </c>
      <c r="C48" s="28" t="str">
        <f>VLOOKUP(B48,'[1]LISTADO ATM'!$A$2:$B$821,2,0)</f>
        <v xml:space="preserve">ATM Palacio de Justicia Barahona </v>
      </c>
      <c r="D48" s="16" t="s">
        <v>20</v>
      </c>
      <c r="E48" s="37">
        <v>335862209</v>
      </c>
    </row>
    <row r="49" spans="1:5" ht="18.75" customHeight="1" x14ac:dyDescent="0.25">
      <c r="A49" s="19" t="str">
        <f>VLOOKUP(B49,'[1]LISTADO ATM'!$A$2:$C$821,3,0)</f>
        <v>DISTRITO NACIONAL</v>
      </c>
      <c r="B49" s="28">
        <v>908</v>
      </c>
      <c r="C49" s="28" t="str">
        <f>VLOOKUP(B49,'[1]LISTADO ATM'!$A$2:$B$821,2,0)</f>
        <v xml:space="preserve">ATM Oficina Plaza Botánika </v>
      </c>
      <c r="D49" s="16" t="s">
        <v>20</v>
      </c>
      <c r="E49" s="37" t="s">
        <v>46</v>
      </c>
    </row>
    <row r="50" spans="1:5" ht="18.75" customHeight="1" x14ac:dyDescent="0.25">
      <c r="A50" s="19" t="str">
        <f>VLOOKUP(B50,'[1]LISTADO ATM'!$A$2:$C$821,3,0)</f>
        <v>DISTRITO NACIONAL</v>
      </c>
      <c r="B50" s="28">
        <v>231</v>
      </c>
      <c r="C50" s="28" t="str">
        <f>VLOOKUP(B50,'[1]LISTADO ATM'!$A$2:$B$821,2,0)</f>
        <v xml:space="preserve">ATM Oficina Zona Oriental </v>
      </c>
      <c r="D50" s="16" t="s">
        <v>20</v>
      </c>
      <c r="E50" s="37" t="s">
        <v>43</v>
      </c>
    </row>
    <row r="51" spans="1:5" ht="18.75" customHeight="1" x14ac:dyDescent="0.25">
      <c r="A51" s="19" t="str">
        <f>VLOOKUP(B51,'[1]LISTADO ATM'!$A$2:$C$821,3,0)</f>
        <v>DISTRITO NACIONAL</v>
      </c>
      <c r="B51" s="28">
        <v>113</v>
      </c>
      <c r="C51" s="28" t="str">
        <f>VLOOKUP(B51,'[1]LISTADO ATM'!$A$2:$B$821,2,0)</f>
        <v xml:space="preserve">ATM Autoservicio Atalaya del Mar </v>
      </c>
      <c r="D51" s="16" t="s">
        <v>20</v>
      </c>
      <c r="E51" s="37" t="s">
        <v>44</v>
      </c>
    </row>
    <row r="52" spans="1:5" ht="18.75" customHeight="1" x14ac:dyDescent="0.25">
      <c r="A52" s="19" t="str">
        <f>VLOOKUP(B52,'[1]LISTADO ATM'!$A$2:$C$821,3,0)</f>
        <v>NORTE</v>
      </c>
      <c r="B52" s="28">
        <v>304</v>
      </c>
      <c r="C52" s="28" t="str">
        <f>VLOOKUP(B52,'[1]LISTADO ATM'!$A$2:$B$821,2,0)</f>
        <v xml:space="preserve">ATM Multicentro La Sirena Estrella Sadhala </v>
      </c>
      <c r="D52" s="16" t="s">
        <v>20</v>
      </c>
      <c r="E52" s="37" t="s">
        <v>42</v>
      </c>
    </row>
    <row r="53" spans="1:5" ht="18.75" customHeight="1" x14ac:dyDescent="0.25">
      <c r="A53" s="19" t="str">
        <f>VLOOKUP(B53,'[1]LISTADO ATM'!$A$2:$C$821,3,0)</f>
        <v>DISTRITO NACIONAL</v>
      </c>
      <c r="B53" s="28">
        <v>562</v>
      </c>
      <c r="C53" s="28" t="str">
        <f>VLOOKUP(B53,'[1]LISTADO ATM'!$A$2:$B$821,2,0)</f>
        <v xml:space="preserve">ATM S/M Jumbo Carretera Mella </v>
      </c>
      <c r="D53" s="16" t="s">
        <v>20</v>
      </c>
      <c r="E53" s="37">
        <v>335864424</v>
      </c>
    </row>
    <row r="54" spans="1:5" ht="18.75" customHeight="1" x14ac:dyDescent="0.25">
      <c r="A54" s="19" t="str">
        <f>VLOOKUP(B54,'[1]LISTADO ATM'!$A$2:$C$821,3,0)</f>
        <v>NORTE</v>
      </c>
      <c r="B54" s="28">
        <v>638</v>
      </c>
      <c r="C54" s="28" t="str">
        <f>VLOOKUP(B54,'[1]LISTADO ATM'!$A$2:$B$821,2,0)</f>
        <v xml:space="preserve">ATM S/M Yoma </v>
      </c>
      <c r="D54" s="16" t="s">
        <v>20</v>
      </c>
      <c r="E54" s="37">
        <v>335864505</v>
      </c>
    </row>
    <row r="55" spans="1:5" ht="18.75" customHeight="1" thickBot="1" x14ac:dyDescent="0.3">
      <c r="A55" s="19" t="str">
        <f>VLOOKUP(B55,'[1]LISTADO ATM'!$A$2:$C$821,3,0)</f>
        <v>SUR</v>
      </c>
      <c r="B55" s="28">
        <v>619</v>
      </c>
      <c r="C55" s="28" t="str">
        <f>VLOOKUP(B55,'[1]LISTADO ATM'!$A$2:$B$821,2,0)</f>
        <v xml:space="preserve">ATM Academia P.N. Hatillo (San Cristóbal) </v>
      </c>
      <c r="D55" s="16" t="s">
        <v>20</v>
      </c>
      <c r="E55" s="37">
        <v>335864249</v>
      </c>
    </row>
    <row r="56" spans="1:5" ht="18.75" thickBot="1" x14ac:dyDescent="0.3">
      <c r="A56" s="3" t="s">
        <v>11</v>
      </c>
      <c r="B56" s="39">
        <f>COUNT(B47:B55)</f>
        <v>9</v>
      </c>
      <c r="C56" s="66"/>
      <c r="D56" s="67"/>
      <c r="E56" s="68"/>
    </row>
    <row r="57" spans="1:5" ht="15.75" thickBot="1" x14ac:dyDescent="0.3">
      <c r="B57" s="5"/>
      <c r="E57" s="5"/>
    </row>
    <row r="58" spans="1:5" ht="18.75" thickBot="1" x14ac:dyDescent="0.3">
      <c r="A58" s="63" t="s">
        <v>14</v>
      </c>
      <c r="B58" s="64"/>
      <c r="C58" s="64"/>
      <c r="D58" s="64"/>
      <c r="E58" s="65"/>
    </row>
    <row r="59" spans="1:5" ht="18" x14ac:dyDescent="0.25">
      <c r="A59" s="2" t="s">
        <v>5</v>
      </c>
      <c r="B59" s="12" t="s">
        <v>6</v>
      </c>
      <c r="C59" s="2" t="s">
        <v>7</v>
      </c>
      <c r="D59" s="2" t="s">
        <v>8</v>
      </c>
      <c r="E59" s="12" t="s">
        <v>9</v>
      </c>
    </row>
    <row r="60" spans="1:5" ht="18" customHeight="1" x14ac:dyDescent="0.25">
      <c r="A60" s="28" t="str">
        <f>VLOOKUP(B60,'[1]LISTADO ATM'!$A$2:$C$821,3,0)</f>
        <v>DISTRITO NACIONAL</v>
      </c>
      <c r="B60" s="28">
        <v>658</v>
      </c>
      <c r="C60" s="28" t="str">
        <f>VLOOKUP(B60,'[1]LISTADO ATM'!$A$2:$B$821,2,0)</f>
        <v>ATM Cámara de Cuentas</v>
      </c>
      <c r="D60" s="15" t="s">
        <v>10</v>
      </c>
      <c r="E60" s="32" t="s">
        <v>36</v>
      </c>
    </row>
    <row r="61" spans="1:5" ht="18" customHeight="1" x14ac:dyDescent="0.25">
      <c r="A61" s="28" t="str">
        <f>VLOOKUP(B61,'[1]LISTADO ATM'!$A$2:$C$821,3,0)</f>
        <v>DISTRITO NACIONAL</v>
      </c>
      <c r="B61" s="28">
        <v>486</v>
      </c>
      <c r="C61" s="28" t="str">
        <f>VLOOKUP(B61,'[1]LISTADO ATM'!$A$2:$B$821,2,0)</f>
        <v xml:space="preserve">ATM Olé La Caleta </v>
      </c>
      <c r="D61" s="15" t="s">
        <v>10</v>
      </c>
      <c r="E61" s="32" t="s">
        <v>39</v>
      </c>
    </row>
    <row r="62" spans="1:5" ht="18.75" customHeight="1" x14ac:dyDescent="0.25">
      <c r="A62" s="41" t="str">
        <f>VLOOKUP(B62,'[1]LISTADO ATM'!$A$2:$C$821,3,0)</f>
        <v>DISTRITO NACIONAL</v>
      </c>
      <c r="B62" s="28">
        <v>718</v>
      </c>
      <c r="C62" s="28" t="str">
        <f>VLOOKUP(B62,'[1]LISTADO ATM'!$A$2:$B$821,2,0)</f>
        <v xml:space="preserve">ATM Feria Ganadera </v>
      </c>
      <c r="D62" s="15" t="s">
        <v>10</v>
      </c>
      <c r="E62" s="37">
        <v>335864345</v>
      </c>
    </row>
    <row r="63" spans="1:5" ht="18.75" customHeight="1" x14ac:dyDescent="0.25">
      <c r="A63" s="41" t="str">
        <f>VLOOKUP(B63,'[1]LISTADO ATM'!$A$2:$C$821,3,0)</f>
        <v>SUR</v>
      </c>
      <c r="B63" s="28">
        <v>870</v>
      </c>
      <c r="C63" s="28" t="str">
        <f>VLOOKUP(B63,'[1]LISTADO ATM'!$A$2:$B$821,2,0)</f>
        <v xml:space="preserve">ATM Willbes Dominicana (Barahona) </v>
      </c>
      <c r="D63" s="15" t="s">
        <v>10</v>
      </c>
      <c r="E63" s="37">
        <v>335864361</v>
      </c>
    </row>
    <row r="64" spans="1:5" ht="18.75" customHeight="1" x14ac:dyDescent="0.25">
      <c r="A64" s="41" t="str">
        <f>VLOOKUP(B64,'[1]LISTADO ATM'!$A$2:$C$821,3,0)</f>
        <v>SUR</v>
      </c>
      <c r="B64" s="28">
        <v>512</v>
      </c>
      <c r="C64" s="28" t="str">
        <f>VLOOKUP(B64,'[1]LISTADO ATM'!$A$2:$B$821,2,0)</f>
        <v>ATM Plaza Jesús Ferreira</v>
      </c>
      <c r="D64" s="15" t="s">
        <v>10</v>
      </c>
      <c r="E64" s="37">
        <v>335864469</v>
      </c>
    </row>
    <row r="65" spans="1:5" ht="18.75" customHeight="1" x14ac:dyDescent="0.25">
      <c r="A65" s="41" t="str">
        <f>VLOOKUP(B65,'[1]LISTADO ATM'!$A$2:$C$821,3,0)</f>
        <v>SUR</v>
      </c>
      <c r="B65" s="28">
        <v>750</v>
      </c>
      <c r="C65" s="28" t="str">
        <f>VLOOKUP(B65,'[1]LISTADO ATM'!$A$2:$B$821,2,0)</f>
        <v xml:space="preserve">ATM UNP Duvergé </v>
      </c>
      <c r="D65" s="15" t="s">
        <v>10</v>
      </c>
      <c r="E65" s="44">
        <v>335864496</v>
      </c>
    </row>
    <row r="66" spans="1:5" ht="18.75" customHeight="1" x14ac:dyDescent="0.25">
      <c r="A66" s="41" t="str">
        <f>VLOOKUP(B66,'[1]LISTADO ATM'!$A$2:$C$821,3,0)</f>
        <v>NORTE</v>
      </c>
      <c r="B66" s="28">
        <v>138</v>
      </c>
      <c r="C66" s="28" t="str">
        <f>VLOOKUP(B66,'[1]LISTADO ATM'!$A$2:$B$821,2,0)</f>
        <v xml:space="preserve">ATM UNP Fantino </v>
      </c>
      <c r="D66" s="15" t="s">
        <v>10</v>
      </c>
      <c r="E66" s="44">
        <v>335864497</v>
      </c>
    </row>
    <row r="67" spans="1:5" ht="18.75" customHeight="1" x14ac:dyDescent="0.25">
      <c r="A67" s="41" t="str">
        <f>VLOOKUP(B67,'[1]LISTADO ATM'!$A$2:$C$821,3,0)</f>
        <v>DISTRITO NACIONAL</v>
      </c>
      <c r="B67" s="28">
        <v>979</v>
      </c>
      <c r="C67" s="28" t="str">
        <f>VLOOKUP(B67,'[1]LISTADO ATM'!$A$2:$B$821,2,0)</f>
        <v xml:space="preserve">ATM Oficina Luperón I </v>
      </c>
      <c r="D67" s="15" t="s">
        <v>10</v>
      </c>
      <c r="E67" s="44">
        <v>335864503</v>
      </c>
    </row>
    <row r="68" spans="1:5" ht="18.75" customHeight="1" x14ac:dyDescent="0.25">
      <c r="A68" s="41" t="str">
        <f>VLOOKUP(B68,'[1]LISTADO ATM'!$A$2:$C$821,3,0)</f>
        <v>DISTRITO NACIONAL</v>
      </c>
      <c r="B68" s="28">
        <v>931</v>
      </c>
      <c r="C68" s="28" t="str">
        <f>VLOOKUP(B68,'[1]LISTADO ATM'!$A$2:$B$821,2,0)</f>
        <v xml:space="preserve">ATM Autobanco Luperón I </v>
      </c>
      <c r="D68" s="15" t="s">
        <v>10</v>
      </c>
      <c r="E68" s="44">
        <v>335864504</v>
      </c>
    </row>
    <row r="69" spans="1:5" ht="18.75" customHeight="1" x14ac:dyDescent="0.25">
      <c r="A69" s="41" t="str">
        <f>VLOOKUP(B69,'[1]LISTADO ATM'!$A$2:$C$821,3,0)</f>
        <v>DISTRITO NACIONAL</v>
      </c>
      <c r="B69" s="28">
        <v>911</v>
      </c>
      <c r="C69" s="28" t="str">
        <f>VLOOKUP(B69,'[1]LISTADO ATM'!$A$2:$B$821,2,0)</f>
        <v xml:space="preserve">ATM Oficina Venezuela II </v>
      </c>
      <c r="D69" s="15" t="s">
        <v>10</v>
      </c>
      <c r="E69" s="44">
        <v>335864516</v>
      </c>
    </row>
    <row r="70" spans="1:5" ht="18.75" customHeight="1" x14ac:dyDescent="0.25">
      <c r="A70" s="41" t="str">
        <f>VLOOKUP(B70,'[1]LISTADO ATM'!$A$2:$C$821,3,0)</f>
        <v>ESTE</v>
      </c>
      <c r="B70" s="28">
        <v>673</v>
      </c>
      <c r="C70" s="28" t="str">
        <f>VLOOKUP(B70,'[1]LISTADO ATM'!$A$2:$B$821,2,0)</f>
        <v>ATM Clínica Dr. Cruz Jiminián</v>
      </c>
      <c r="D70" s="15" t="s">
        <v>10</v>
      </c>
      <c r="E70" s="44">
        <v>335864518</v>
      </c>
    </row>
    <row r="71" spans="1:5" ht="18.75" customHeight="1" x14ac:dyDescent="0.25">
      <c r="A71" s="41" t="str">
        <f>VLOOKUP(B71,'[1]LISTADO ATM'!$A$2:$C$821,3,0)</f>
        <v>DISTRITO NACIONAL</v>
      </c>
      <c r="B71" s="28">
        <v>192</v>
      </c>
      <c r="C71" s="28" t="str">
        <f>VLOOKUP(B71,'[1]LISTADO ATM'!$A$2:$B$821,2,0)</f>
        <v xml:space="preserve">ATM Autobanco Luperón II </v>
      </c>
      <c r="D71" s="15" t="s">
        <v>10</v>
      </c>
      <c r="E71" s="44">
        <v>335864524</v>
      </c>
    </row>
    <row r="72" spans="1:5" ht="18.75" customHeight="1" x14ac:dyDescent="0.25">
      <c r="A72" s="41" t="e">
        <f>VLOOKUP(B72,'[1]LISTADO ATM'!$A$2:$C$821,3,0)</f>
        <v>#N/A</v>
      </c>
      <c r="B72" s="28"/>
      <c r="C72" s="28" t="e">
        <f>VLOOKUP(B72,'[1]LISTADO ATM'!$A$2:$B$821,2,0)</f>
        <v>#N/A</v>
      </c>
      <c r="D72" s="15" t="s">
        <v>10</v>
      </c>
      <c r="E72" s="44"/>
    </row>
    <row r="73" spans="1:5" ht="18.75" customHeight="1" x14ac:dyDescent="0.25">
      <c r="A73" s="41" t="str">
        <f>VLOOKUP(B73,'[1]LISTADO ATM'!$A$2:$C$821,3,0)</f>
        <v>SUR</v>
      </c>
      <c r="B73" s="28">
        <v>677</v>
      </c>
      <c r="C73" s="28" t="str">
        <f>VLOOKUP(B73,'[1]LISTADO ATM'!$A$2:$B$821,2,0)</f>
        <v>ATM PBG Villa Jaragua</v>
      </c>
      <c r="D73" s="15" t="s">
        <v>10</v>
      </c>
      <c r="E73" s="44">
        <v>335864552</v>
      </c>
    </row>
    <row r="74" spans="1:5" ht="18.75" customHeight="1" x14ac:dyDescent="0.25">
      <c r="A74" s="41" t="e">
        <f>VLOOKUP(B74,'[1]LISTADO ATM'!$A$2:$C$821,3,0)</f>
        <v>#N/A</v>
      </c>
      <c r="B74" s="28"/>
      <c r="C74" s="28" t="e">
        <f>VLOOKUP(B74,'[1]LISTADO ATM'!$A$2:$B$821,2,0)</f>
        <v>#N/A</v>
      </c>
      <c r="D74" s="15" t="s">
        <v>10</v>
      </c>
      <c r="E74" s="44"/>
    </row>
    <row r="75" spans="1:5" ht="18.75" customHeight="1" x14ac:dyDescent="0.25">
      <c r="A75" s="41" t="e">
        <f>VLOOKUP(B75,'[1]LISTADO ATM'!$A$2:$C$821,3,0)</f>
        <v>#N/A</v>
      </c>
      <c r="B75" s="28"/>
      <c r="C75" s="28" t="e">
        <f>VLOOKUP(B75,'[1]LISTADO ATM'!$A$2:$B$821,2,0)</f>
        <v>#N/A</v>
      </c>
      <c r="D75" s="15" t="s">
        <v>10</v>
      </c>
      <c r="E75" s="44"/>
    </row>
    <row r="76" spans="1:5" ht="18.75" customHeight="1" x14ac:dyDescent="0.25">
      <c r="A76" s="41" t="e">
        <f>VLOOKUP(B76,'[1]LISTADO ATM'!$A$2:$C$821,3,0)</f>
        <v>#N/A</v>
      </c>
      <c r="B76" s="28"/>
      <c r="C76" s="28" t="e">
        <f>VLOOKUP(B76,'[1]LISTADO ATM'!$A$2:$B$821,2,0)</f>
        <v>#N/A</v>
      </c>
      <c r="D76" s="15" t="s">
        <v>10</v>
      </c>
      <c r="E76" s="44"/>
    </row>
    <row r="77" spans="1:5" ht="18.75" customHeight="1" x14ac:dyDescent="0.25">
      <c r="A77" s="41" t="e">
        <f>VLOOKUP(B77,'[1]LISTADO ATM'!$A$2:$C$821,3,0)</f>
        <v>#N/A</v>
      </c>
      <c r="B77" s="28"/>
      <c r="C77" s="28" t="e">
        <f>VLOOKUP(B77,'[1]LISTADO ATM'!$A$2:$B$821,2,0)</f>
        <v>#N/A</v>
      </c>
      <c r="D77" s="15" t="s">
        <v>10</v>
      </c>
      <c r="E77" s="44"/>
    </row>
    <row r="78" spans="1:5" ht="18.75" customHeight="1" x14ac:dyDescent="0.25">
      <c r="A78" s="41" t="e">
        <f>VLOOKUP(B78,'[1]LISTADO ATM'!$A$2:$C$821,3,0)</f>
        <v>#N/A</v>
      </c>
      <c r="B78" s="28"/>
      <c r="C78" s="28" t="e">
        <f>VLOOKUP(B78,'[1]LISTADO ATM'!$A$2:$B$821,2,0)</f>
        <v>#N/A</v>
      </c>
      <c r="D78" s="15" t="s">
        <v>10</v>
      </c>
      <c r="E78" s="44"/>
    </row>
    <row r="79" spans="1:5" ht="18.75" customHeight="1" x14ac:dyDescent="0.25">
      <c r="A79" s="41" t="e">
        <f>VLOOKUP(B79,'[1]LISTADO ATM'!$A$2:$C$821,3,0)</f>
        <v>#N/A</v>
      </c>
      <c r="B79" s="28"/>
      <c r="C79" s="28" t="e">
        <f>VLOOKUP(B79,'[1]LISTADO ATM'!$A$2:$B$821,2,0)</f>
        <v>#N/A</v>
      </c>
      <c r="D79" s="15" t="s">
        <v>10</v>
      </c>
      <c r="E79" s="44"/>
    </row>
    <row r="80" spans="1:5" ht="18" x14ac:dyDescent="0.25">
      <c r="A80" s="42" t="s">
        <v>11</v>
      </c>
      <c r="B80" s="43">
        <f>COUNT(B60:B79)</f>
        <v>13</v>
      </c>
      <c r="C80" s="14"/>
      <c r="D80" s="14"/>
      <c r="E80" s="14"/>
    </row>
    <row r="81" spans="1:5" ht="15.75" thickBot="1" x14ac:dyDescent="0.3">
      <c r="B81" s="5"/>
      <c r="E81" s="5"/>
    </row>
    <row r="82" spans="1:5" ht="18" customHeight="1" thickBot="1" x14ac:dyDescent="0.3">
      <c r="A82" s="63" t="s">
        <v>21</v>
      </c>
      <c r="B82" s="64"/>
      <c r="C82" s="64"/>
      <c r="D82" s="64"/>
      <c r="E82" s="65"/>
    </row>
    <row r="83" spans="1:5" ht="18" x14ac:dyDescent="0.25">
      <c r="A83" s="2" t="s">
        <v>5</v>
      </c>
      <c r="B83" s="12" t="s">
        <v>6</v>
      </c>
      <c r="C83" s="2" t="s">
        <v>7</v>
      </c>
      <c r="D83" s="2" t="s">
        <v>8</v>
      </c>
      <c r="E83" s="12" t="s">
        <v>9</v>
      </c>
    </row>
    <row r="84" spans="1:5" ht="18.75" customHeight="1" x14ac:dyDescent="0.25">
      <c r="A84" s="19" t="str">
        <f>VLOOKUP(B84,'[1]LISTADO ATM'!$A$2:$C$821,3,0)</f>
        <v>DISTRITO NACIONAL</v>
      </c>
      <c r="B84" s="28">
        <v>577</v>
      </c>
      <c r="C84" s="28" t="str">
        <f>VLOOKUP(B84,'[1]LISTADO ATM'!$A$2:$B$821,2,0)</f>
        <v xml:space="preserve">ATM Olé Ave. Duarte </v>
      </c>
      <c r="D84" s="29" t="s">
        <v>19</v>
      </c>
      <c r="E84" s="37" t="s">
        <v>26</v>
      </c>
    </row>
    <row r="85" spans="1:5" ht="18" x14ac:dyDescent="0.25">
      <c r="A85" s="19" t="str">
        <f>VLOOKUP(B85,'[1]LISTADO ATM'!$A$2:$C$821,3,0)</f>
        <v>DISTRITO NACIONAL</v>
      </c>
      <c r="B85" s="28">
        <v>607</v>
      </c>
      <c r="C85" s="28" t="str">
        <f>VLOOKUP(B85,'[1]LISTADO ATM'!$A$2:$B$821,2,0)</f>
        <v xml:space="preserve">ATM ONAPI </v>
      </c>
      <c r="D85" s="29" t="s">
        <v>19</v>
      </c>
      <c r="E85" s="37" t="s">
        <v>28</v>
      </c>
    </row>
    <row r="86" spans="1:5" ht="18" x14ac:dyDescent="0.25">
      <c r="A86" s="19" t="str">
        <f>VLOOKUP(B86,'[1]LISTADO ATM'!$A$2:$C$821,3,0)</f>
        <v>DISTRITO NACIONAL</v>
      </c>
      <c r="B86" s="28">
        <v>125</v>
      </c>
      <c r="C86" s="28" t="str">
        <f>VLOOKUP(B86,'[1]LISTADO ATM'!$A$2:$B$821,2,0)</f>
        <v xml:space="preserve">ATM Dirección General de Aduanas II </v>
      </c>
      <c r="D86" s="29" t="s">
        <v>19</v>
      </c>
      <c r="E86" s="37" t="s">
        <v>31</v>
      </c>
    </row>
    <row r="87" spans="1:5" ht="18" x14ac:dyDescent="0.25">
      <c r="A87" s="19" t="str">
        <f>VLOOKUP(B87,'[1]LISTADO ATM'!$A$2:$C$821,3,0)</f>
        <v>DISTRITO NACIONAL</v>
      </c>
      <c r="B87" s="28">
        <v>578</v>
      </c>
      <c r="C87" s="28" t="str">
        <f>VLOOKUP(B87,'[1]LISTADO ATM'!$A$2:$B$821,2,0)</f>
        <v xml:space="preserve">ATM Procuraduría General de la República </v>
      </c>
      <c r="D87" s="29" t="s">
        <v>19</v>
      </c>
      <c r="E87" s="37" t="s">
        <v>32</v>
      </c>
    </row>
    <row r="88" spans="1:5" ht="18.75" customHeight="1" x14ac:dyDescent="0.25">
      <c r="A88" s="19" t="str">
        <f>VLOOKUP(B88,'[1]LISTADO ATM'!$A$2:$C$821,3,0)</f>
        <v>DISTRITO NACIONAL</v>
      </c>
      <c r="B88" s="28">
        <v>558</v>
      </c>
      <c r="C88" s="28" t="str">
        <f>VLOOKUP(B88,'[1]LISTADO ATM'!$A$2:$B$821,2,0)</f>
        <v xml:space="preserve">ATM Base Naval 27 de Febrero (Sans Soucí) </v>
      </c>
      <c r="D88" s="29" t="s">
        <v>19</v>
      </c>
      <c r="E88" s="37">
        <v>335864366</v>
      </c>
    </row>
    <row r="89" spans="1:5" ht="18.75" customHeight="1" x14ac:dyDescent="0.25">
      <c r="A89" s="19" t="str">
        <f>VLOOKUP(B89,'[1]LISTADO ATM'!$A$2:$C$821,3,0)</f>
        <v>SUR</v>
      </c>
      <c r="B89" s="28">
        <v>356</v>
      </c>
      <c r="C89" s="28" t="str">
        <f>VLOOKUP(B89,'[1]LISTADO ATM'!$A$2:$B$821,2,0)</f>
        <v xml:space="preserve">ATM Estación Sigma (San Cristóbal) </v>
      </c>
      <c r="D89" s="29" t="s">
        <v>19</v>
      </c>
      <c r="E89" s="37" t="s">
        <v>50</v>
      </c>
    </row>
    <row r="90" spans="1:5" ht="18.75" customHeight="1" x14ac:dyDescent="0.25">
      <c r="A90" s="19" t="str">
        <f>VLOOKUP(B90,'[1]LISTADO ATM'!$A$2:$C$821,3,0)</f>
        <v>DISTRITO NACIONAL</v>
      </c>
      <c r="B90" s="28">
        <v>735</v>
      </c>
      <c r="C90" s="28" t="str">
        <f>VLOOKUP(B90,'[1]LISTADO ATM'!$A$2:$B$821,2,0)</f>
        <v xml:space="preserve">ATM Oficina Independencia II  </v>
      </c>
      <c r="D90" s="29" t="s">
        <v>19</v>
      </c>
      <c r="E90" s="37">
        <v>335864517</v>
      </c>
    </row>
    <row r="91" spans="1:5" ht="18.75" customHeight="1" x14ac:dyDescent="0.25">
      <c r="A91" s="19" t="str">
        <f>VLOOKUP(B91,'[1]LISTADO ATM'!$A$2:$C$821,3,0)</f>
        <v>SUR</v>
      </c>
      <c r="B91" s="28">
        <v>537</v>
      </c>
      <c r="C91" s="28" t="str">
        <f>VLOOKUP(B91,'[1]LISTADO ATM'!$A$2:$B$821,2,0)</f>
        <v xml:space="preserve">ATM Estación Texaco Enriquillo (Barahona) </v>
      </c>
      <c r="D91" s="29" t="s">
        <v>19</v>
      </c>
      <c r="E91" s="37">
        <v>335864519</v>
      </c>
    </row>
    <row r="92" spans="1:5" ht="18.75" customHeight="1" x14ac:dyDescent="0.25">
      <c r="A92" s="19" t="str">
        <f>VLOOKUP(B92,'[1]LISTADO ATM'!$A$2:$C$821,3,0)</f>
        <v>DISTRITO NACIONAL</v>
      </c>
      <c r="B92" s="28">
        <v>147</v>
      </c>
      <c r="C92" s="28" t="str">
        <f>VLOOKUP(B92,'[1]LISTADO ATM'!$A$2:$B$821,2,0)</f>
        <v xml:space="preserve">ATM Kiosco Megacentro I </v>
      </c>
      <c r="D92" s="29" t="s">
        <v>19</v>
      </c>
      <c r="E92" s="37">
        <v>335864528</v>
      </c>
    </row>
    <row r="93" spans="1:5" ht="18.75" customHeight="1" x14ac:dyDescent="0.25">
      <c r="A93" s="19" t="e">
        <f>VLOOKUP(B93,'[1]LISTADO ATM'!$A$2:$C$821,3,0)</f>
        <v>#N/A</v>
      </c>
      <c r="B93" s="28"/>
      <c r="C93" s="28" t="e">
        <f>VLOOKUP(B93,'[1]LISTADO ATM'!$A$2:$B$821,2,0)</f>
        <v>#N/A</v>
      </c>
      <c r="D93" s="29" t="s">
        <v>19</v>
      </c>
      <c r="E93" s="37"/>
    </row>
    <row r="94" spans="1:5" ht="18.75" customHeight="1" x14ac:dyDescent="0.25">
      <c r="A94" s="19" t="str">
        <f>VLOOKUP(B94,'[1]LISTADO ATM'!$A$2:$C$821,3,0)</f>
        <v>DISTRITO NACIONAL</v>
      </c>
      <c r="B94" s="28">
        <v>302</v>
      </c>
      <c r="C94" s="28" t="str">
        <f>VLOOKUP(B94,'[1]LISTADO ATM'!$A$2:$B$821,2,0)</f>
        <v xml:space="preserve">ATM S/M Aprezio Los Mameyes  </v>
      </c>
      <c r="D94" s="29" t="s">
        <v>19</v>
      </c>
      <c r="E94" s="37">
        <v>335864541</v>
      </c>
    </row>
    <row r="95" spans="1:5" ht="18.75" customHeight="1" x14ac:dyDescent="0.25">
      <c r="A95" s="19" t="e">
        <f>VLOOKUP(B95,'[1]LISTADO ATM'!$A$2:$C$821,3,0)</f>
        <v>#N/A</v>
      </c>
      <c r="B95" s="28"/>
      <c r="C95" s="28" t="e">
        <f>VLOOKUP(B95,'[1]LISTADO ATM'!$A$2:$B$821,2,0)</f>
        <v>#N/A</v>
      </c>
      <c r="D95" s="29" t="s">
        <v>19</v>
      </c>
      <c r="E95" s="37"/>
    </row>
    <row r="96" spans="1:5" ht="18.75" customHeight="1" x14ac:dyDescent="0.25">
      <c r="A96" s="19" t="e">
        <f>VLOOKUP(B96,'[1]LISTADO ATM'!$A$2:$C$821,3,0)</f>
        <v>#N/A</v>
      </c>
      <c r="B96" s="28"/>
      <c r="C96" s="28" t="e">
        <f>VLOOKUP(B96,'[1]LISTADO ATM'!$A$2:$B$821,2,0)</f>
        <v>#N/A</v>
      </c>
      <c r="D96" s="29" t="s">
        <v>19</v>
      </c>
      <c r="E96" s="37"/>
    </row>
    <row r="97" spans="1:5" ht="18.75" customHeight="1" x14ac:dyDescent="0.25">
      <c r="A97" s="19" t="e">
        <f>VLOOKUP(B97,'[1]LISTADO ATM'!$A$2:$C$821,3,0)</f>
        <v>#N/A</v>
      </c>
      <c r="B97" s="28"/>
      <c r="C97" s="28" t="e">
        <f>VLOOKUP(B97,'[1]LISTADO ATM'!$A$2:$B$821,2,0)</f>
        <v>#N/A</v>
      </c>
      <c r="D97" s="29" t="s">
        <v>19</v>
      </c>
      <c r="E97" s="37"/>
    </row>
    <row r="98" spans="1:5" ht="18.75" customHeight="1" x14ac:dyDescent="0.25">
      <c r="A98" s="19" t="e">
        <f>VLOOKUP(B98,'[1]LISTADO ATM'!$A$2:$C$821,3,0)</f>
        <v>#N/A</v>
      </c>
      <c r="B98" s="28"/>
      <c r="C98" s="28" t="e">
        <f>VLOOKUP(B98,'[1]LISTADO ATM'!$A$2:$B$821,2,0)</f>
        <v>#N/A</v>
      </c>
      <c r="D98" s="29" t="s">
        <v>19</v>
      </c>
      <c r="E98" s="37"/>
    </row>
    <row r="99" spans="1:5" ht="18.75" customHeight="1" x14ac:dyDescent="0.25">
      <c r="A99" s="19" t="e">
        <f>VLOOKUP(B99,'[1]LISTADO ATM'!$A$2:$C$821,3,0)</f>
        <v>#N/A</v>
      </c>
      <c r="B99" s="28"/>
      <c r="C99" s="28" t="e">
        <f>VLOOKUP(B99,'[1]LISTADO ATM'!$A$2:$B$821,2,0)</f>
        <v>#N/A</v>
      </c>
      <c r="D99" s="29" t="s">
        <v>19</v>
      </c>
      <c r="E99" s="37"/>
    </row>
    <row r="100" spans="1:5" ht="18.75" thickBot="1" x14ac:dyDescent="0.3">
      <c r="A100" s="3"/>
      <c r="B100" s="38">
        <f>COUNT(B84:B99)</f>
        <v>10</v>
      </c>
      <c r="C100" s="14"/>
      <c r="D100" s="35"/>
      <c r="E100" s="36"/>
    </row>
    <row r="101" spans="1:5" ht="15.75" thickBot="1" x14ac:dyDescent="0.3">
      <c r="B101" s="5"/>
      <c r="E101" s="5"/>
    </row>
    <row r="102" spans="1:5" ht="18" x14ac:dyDescent="0.25">
      <c r="A102" s="69" t="s">
        <v>13</v>
      </c>
      <c r="B102" s="70"/>
      <c r="C102" s="70"/>
      <c r="D102" s="70"/>
      <c r="E102" s="71"/>
    </row>
    <row r="103" spans="1:5" ht="18" x14ac:dyDescent="0.25">
      <c r="A103" s="2" t="s">
        <v>5</v>
      </c>
      <c r="B103" s="12" t="s">
        <v>6</v>
      </c>
      <c r="C103" s="4" t="s">
        <v>7</v>
      </c>
      <c r="D103" s="18" t="s">
        <v>8</v>
      </c>
      <c r="E103" s="12" t="s">
        <v>9</v>
      </c>
    </row>
    <row r="104" spans="1:5" ht="18.75" customHeight="1" x14ac:dyDescent="0.25">
      <c r="A104" s="19" t="str">
        <f>VLOOKUP(B104,'[1]LISTADO ATM'!$A$2:$C$821,3,0)</f>
        <v>NORTE</v>
      </c>
      <c r="B104" s="28">
        <v>256</v>
      </c>
      <c r="C104" s="28" t="str">
        <f>VLOOKUP(B104,'[1]LISTADO ATM'!$A$2:$B$821,2,0)</f>
        <v xml:space="preserve">ATM Oficina Licey Al Medio </v>
      </c>
      <c r="D104" s="40" t="s">
        <v>48</v>
      </c>
      <c r="E104" s="37" t="s">
        <v>45</v>
      </c>
    </row>
    <row r="105" spans="1:5" ht="18.75" customHeight="1" x14ac:dyDescent="0.25">
      <c r="A105" s="19"/>
      <c r="B105" s="28">
        <v>165</v>
      </c>
      <c r="C105" s="28" t="str">
        <f>VLOOKUP(B105,'[1]LISTADO ATM'!$A$2:$B$821,2,0)</f>
        <v>ATM Autoservicio Megacentro</v>
      </c>
      <c r="D105" s="40" t="s">
        <v>48</v>
      </c>
      <c r="E105" s="37">
        <v>335864451</v>
      </c>
    </row>
    <row r="106" spans="1:5" ht="18.75" customHeight="1" x14ac:dyDescent="0.25">
      <c r="A106" s="19" t="str">
        <f>VLOOKUP(B106,'[1]LISTADO ATM'!$A$2:$C$821,3,0)</f>
        <v>SUR</v>
      </c>
      <c r="B106" s="28">
        <v>252</v>
      </c>
      <c r="C106" s="28" t="str">
        <f>VLOOKUP(B106,'[1]LISTADO ATM'!$A$2:$B$821,2,0)</f>
        <v xml:space="preserve">ATM Banco Agrícola (Barahona) </v>
      </c>
      <c r="D106" s="28" t="s">
        <v>22</v>
      </c>
      <c r="E106" s="37">
        <v>335864271</v>
      </c>
    </row>
    <row r="107" spans="1:5" ht="18.75" customHeight="1" thickBot="1" x14ac:dyDescent="0.3">
      <c r="A107" s="19" t="str">
        <f>VLOOKUP(B107,'[1]LISTADO ATM'!$A$2:$C$821,3,0)</f>
        <v>SUR</v>
      </c>
      <c r="B107" s="28">
        <v>297</v>
      </c>
      <c r="C107" s="28" t="str">
        <f>VLOOKUP(B107,'[1]LISTADO ATM'!$A$2:$B$821,2,0)</f>
        <v xml:space="preserve">ATM S/M Cadena Ocoa </v>
      </c>
      <c r="D107" s="28" t="s">
        <v>22</v>
      </c>
      <c r="E107" s="37">
        <v>335864448</v>
      </c>
    </row>
    <row r="108" spans="1:5" ht="18.75" thickBot="1" x14ac:dyDescent="0.3">
      <c r="A108" s="3" t="s">
        <v>11</v>
      </c>
      <c r="B108" s="39">
        <f>COUNT(B104:B107)</f>
        <v>4</v>
      </c>
      <c r="C108" s="14"/>
      <c r="D108" s="17"/>
      <c r="E108" s="17"/>
    </row>
    <row r="109" spans="1:5" ht="15.75" thickBot="1" x14ac:dyDescent="0.3">
      <c r="B109" s="5"/>
      <c r="E109" s="5"/>
    </row>
    <row r="110" spans="1:5" ht="18.75" thickBot="1" x14ac:dyDescent="0.3">
      <c r="A110" s="72" t="s">
        <v>12</v>
      </c>
      <c r="B110" s="73"/>
      <c r="C110" t="s">
        <v>18</v>
      </c>
      <c r="D110" s="5"/>
      <c r="E110" s="5"/>
    </row>
    <row r="111" spans="1:5" ht="18.75" thickBot="1" x14ac:dyDescent="0.3">
      <c r="A111" s="33">
        <f>+B80+B100+B108</f>
        <v>27</v>
      </c>
      <c r="B111" s="34"/>
    </row>
    <row r="112" spans="1:5" ht="15.75" thickBot="1" x14ac:dyDescent="0.3">
      <c r="B112" s="5"/>
      <c r="E112" s="5"/>
    </row>
    <row r="113" spans="1:5" ht="18.75" thickBot="1" x14ac:dyDescent="0.3">
      <c r="A113" s="63" t="s">
        <v>15</v>
      </c>
      <c r="B113" s="64"/>
      <c r="C113" s="64"/>
      <c r="D113" s="64"/>
      <c r="E113" s="65"/>
    </row>
    <row r="114" spans="1:5" ht="18" x14ac:dyDescent="0.25">
      <c r="A114" s="6" t="s">
        <v>5</v>
      </c>
      <c r="B114" s="12" t="s">
        <v>6</v>
      </c>
      <c r="C114" s="4" t="s">
        <v>7</v>
      </c>
      <c r="D114" s="61" t="s">
        <v>8</v>
      </c>
      <c r="E114" s="62"/>
    </row>
    <row r="115" spans="1:5" ht="18" x14ac:dyDescent="0.25">
      <c r="A115" s="28" t="str">
        <f>VLOOKUP(B115,'[1]LISTADO ATM'!$A$2:$C$821,3,0)</f>
        <v>DISTRITO NACIONAL</v>
      </c>
      <c r="B115" s="28">
        <v>561</v>
      </c>
      <c r="C115" s="28" t="str">
        <f>VLOOKUP(B115,'[1]LISTADO ATM'!$A$2:$B$821,2,0)</f>
        <v xml:space="preserve">ATM Comando Regional P.N. S.D. Este </v>
      </c>
      <c r="D115" s="47" t="s">
        <v>24</v>
      </c>
      <c r="E115" s="48"/>
    </row>
    <row r="116" spans="1:5" ht="18" x14ac:dyDescent="0.25">
      <c r="A116" s="28" t="str">
        <f>VLOOKUP(B116,'[1]LISTADO ATM'!$A$2:$C$821,3,0)</f>
        <v>SUR</v>
      </c>
      <c r="B116" s="28">
        <v>968</v>
      </c>
      <c r="C116" s="28" t="str">
        <f>VLOOKUP(B116,'[1]LISTADO ATM'!$A$2:$B$821,2,0)</f>
        <v xml:space="preserve">ATM UNP Mercado Baní </v>
      </c>
      <c r="D116" s="47" t="s">
        <v>25</v>
      </c>
      <c r="E116" s="48"/>
    </row>
    <row r="117" spans="1:5" ht="18" x14ac:dyDescent="0.25">
      <c r="A117" s="28" t="str">
        <f>VLOOKUP(B117,'[1]LISTADO ATM'!$A$2:$C$821,3,0)</f>
        <v>NORTE</v>
      </c>
      <c r="B117" s="28">
        <v>358</v>
      </c>
      <c r="C117" s="28" t="str">
        <f>VLOOKUP(B117,'[1]LISTADO ATM'!$A$2:$B$821,2,0)</f>
        <v>ATM Ayuntamiento Cevico</v>
      </c>
      <c r="D117" s="47" t="s">
        <v>17</v>
      </c>
      <c r="E117" s="48"/>
    </row>
    <row r="118" spans="1:5" ht="18" x14ac:dyDescent="0.25">
      <c r="A118" s="28" t="str">
        <f>VLOOKUP(B118,'[1]LISTADO ATM'!$A$2:$C$821,3,0)</f>
        <v>SUR</v>
      </c>
      <c r="B118" s="28">
        <v>582</v>
      </c>
      <c r="C118" s="28" t="str">
        <f>VLOOKUP(B118,'[1]LISTADO ATM'!$A$2:$B$821,2,0)</f>
        <v>ATM Estación Sabana Yegua</v>
      </c>
      <c r="D118" s="47" t="s">
        <v>17</v>
      </c>
      <c r="E118" s="48"/>
    </row>
    <row r="119" spans="1:5" ht="18" x14ac:dyDescent="0.25">
      <c r="A119" s="28" t="e">
        <f>VLOOKUP(B119,'[1]LISTADO ATM'!$A$2:$C$821,3,0)</f>
        <v>#N/A</v>
      </c>
      <c r="B119" s="28"/>
      <c r="C119" s="28" t="e">
        <f>VLOOKUP(B119,'[1]LISTADO ATM'!$A$2:$B$821,2,0)</f>
        <v>#N/A</v>
      </c>
      <c r="D119" s="47" t="s">
        <v>17</v>
      </c>
      <c r="E119" s="48"/>
    </row>
    <row r="120" spans="1:5" ht="18" x14ac:dyDescent="0.25">
      <c r="A120" s="28" t="str">
        <f>VLOOKUP(B120,'[1]LISTADO ATM'!$A$2:$C$821,3,0)</f>
        <v>DISTRITO NACIONAL</v>
      </c>
      <c r="B120" s="28">
        <v>96</v>
      </c>
      <c r="C120" s="28" t="str">
        <f>VLOOKUP(B120,'[1]LISTADO ATM'!$A$2:$B$821,2,0)</f>
        <v>ATM S/M Caribe Av. Charles de Gaulle</v>
      </c>
      <c r="D120" s="47" t="s">
        <v>17</v>
      </c>
      <c r="E120" s="48"/>
    </row>
    <row r="121" spans="1:5" ht="18" x14ac:dyDescent="0.25">
      <c r="A121" s="28" t="str">
        <f>VLOOKUP(B121,'[1]LISTADO ATM'!$A$2:$C$821,3,0)</f>
        <v>DISTRITO NACIONAL</v>
      </c>
      <c r="B121" s="28">
        <v>325</v>
      </c>
      <c r="C121" s="28" t="str">
        <f>VLOOKUP(B121,'[1]LISTADO ATM'!$A$2:$B$821,2,0)</f>
        <v>ATM Casa Edwin</v>
      </c>
      <c r="D121" s="47" t="s">
        <v>17</v>
      </c>
      <c r="E121" s="48"/>
    </row>
    <row r="122" spans="1:5" ht="18" x14ac:dyDescent="0.25">
      <c r="A122" s="28" t="str">
        <f>VLOOKUP(B122,'[1]LISTADO ATM'!$A$2:$C$821,3,0)</f>
        <v>ESTE</v>
      </c>
      <c r="B122" s="28">
        <v>660</v>
      </c>
      <c r="C122" s="28" t="str">
        <f>VLOOKUP(B122,'[1]LISTADO ATM'!$A$2:$B$821,2,0)</f>
        <v>ATM Oficina Romana Norte II</v>
      </c>
      <c r="D122" s="47" t="s">
        <v>17</v>
      </c>
      <c r="E122" s="48"/>
    </row>
    <row r="123" spans="1:5" ht="18" x14ac:dyDescent="0.25">
      <c r="A123" s="28" t="str">
        <f>VLOOKUP(B123,'[1]LISTADO ATM'!$A$2:$C$821,3,0)</f>
        <v>ESTE</v>
      </c>
      <c r="B123" s="28">
        <v>824</v>
      </c>
      <c r="C123" s="28" t="str">
        <f>VLOOKUP(B123,'[1]LISTADO ATM'!$A$2:$B$821,2,0)</f>
        <v xml:space="preserve">ATM Multiplaza (Higuey) </v>
      </c>
      <c r="D123" s="47" t="s">
        <v>17</v>
      </c>
      <c r="E123" s="48"/>
    </row>
    <row r="124" spans="1:5" ht="18" x14ac:dyDescent="0.25">
      <c r="A124" s="28" t="str">
        <f>VLOOKUP(B124,'[1]LISTADO ATM'!$A$2:$C$821,3,0)</f>
        <v>DISTRITO NACIONAL</v>
      </c>
      <c r="B124" s="28">
        <v>884</v>
      </c>
      <c r="C124" s="28" t="str">
        <f>VLOOKUP(B124,'[1]LISTADO ATM'!$A$2:$B$821,2,0)</f>
        <v xml:space="preserve">ATM UNP Olé Sabana Perdida </v>
      </c>
      <c r="D124" s="47" t="s">
        <v>17</v>
      </c>
      <c r="E124" s="48"/>
    </row>
    <row r="125" spans="1:5" ht="18" x14ac:dyDescent="0.25">
      <c r="A125" s="28" t="str">
        <f>VLOOKUP(B125,'[1]LISTADO ATM'!$A$2:$C$821,3,0)</f>
        <v>NORTE</v>
      </c>
      <c r="B125" s="28">
        <v>987</v>
      </c>
      <c r="C125" s="28" t="str">
        <f>VLOOKUP(B125,'[1]LISTADO ATM'!$A$2:$B$821,2,0)</f>
        <v xml:space="preserve">ATM S/M Jumbo (Moca) </v>
      </c>
      <c r="D125" s="47" t="s">
        <v>17</v>
      </c>
      <c r="E125" s="48"/>
    </row>
    <row r="126" spans="1:5" ht="18" x14ac:dyDescent="0.25">
      <c r="A126" s="28" t="str">
        <f>VLOOKUP(B126,'[1]LISTADO ATM'!$A$2:$C$821,3,0)</f>
        <v>DISTRITO NACIONAL</v>
      </c>
      <c r="B126" s="28">
        <v>813</v>
      </c>
      <c r="C126" s="28" t="str">
        <f>VLOOKUP(B126,'[1]LISTADO ATM'!$A$2:$B$821,2,0)</f>
        <v>ATM Oficina Occidental Mall</v>
      </c>
      <c r="D126" s="47" t="s">
        <v>17</v>
      </c>
      <c r="E126" s="48"/>
    </row>
    <row r="127" spans="1:5" ht="18" x14ac:dyDescent="0.25">
      <c r="A127" s="28" t="e">
        <f>VLOOKUP(B127,'[1]LISTADO ATM'!$A$2:$C$821,3,0)</f>
        <v>#N/A</v>
      </c>
      <c r="B127" s="28"/>
      <c r="C127" s="28" t="e">
        <f>VLOOKUP(B127,'[1]LISTADO ATM'!$A$2:$B$821,2,0)</f>
        <v>#N/A</v>
      </c>
      <c r="D127" s="45"/>
      <c r="E127" s="46"/>
    </row>
    <row r="128" spans="1:5" ht="18" x14ac:dyDescent="0.25">
      <c r="A128" s="28" t="e">
        <f>VLOOKUP(B128,'[1]LISTADO ATM'!$A$2:$C$821,3,0)</f>
        <v>#N/A</v>
      </c>
      <c r="B128" s="28"/>
      <c r="C128" s="28" t="e">
        <f>VLOOKUP(B128,'[1]LISTADO ATM'!$A$2:$B$821,2,0)</f>
        <v>#N/A</v>
      </c>
      <c r="D128" s="45"/>
      <c r="E128" s="46"/>
    </row>
    <row r="129" spans="1:5" ht="18" x14ac:dyDescent="0.25">
      <c r="A129" s="28" t="e">
        <f>VLOOKUP(B129,'[1]LISTADO ATM'!$A$2:$C$821,3,0)</f>
        <v>#N/A</v>
      </c>
      <c r="B129" s="28"/>
      <c r="C129" s="28" t="e">
        <f>VLOOKUP(B129,'[1]LISTADO ATM'!$A$2:$B$821,2,0)</f>
        <v>#N/A</v>
      </c>
      <c r="D129" s="45"/>
      <c r="E129" s="46"/>
    </row>
    <row r="130" spans="1:5" ht="18" x14ac:dyDescent="0.25">
      <c r="A130" s="28" t="e">
        <f>VLOOKUP(B130,'[1]LISTADO ATM'!$A$2:$C$821,3,0)</f>
        <v>#N/A</v>
      </c>
      <c r="B130" s="28"/>
      <c r="C130" s="28" t="e">
        <f>VLOOKUP(B130,'[1]LISTADO ATM'!$A$2:$B$821,2,0)</f>
        <v>#N/A</v>
      </c>
      <c r="D130" s="45"/>
      <c r="E130" s="46"/>
    </row>
    <row r="131" spans="1:5" ht="18.75" thickBot="1" x14ac:dyDescent="0.3">
      <c r="A131" s="3" t="s">
        <v>11</v>
      </c>
      <c r="B131" s="38">
        <f>COUNT(B115:B130)</f>
        <v>11</v>
      </c>
      <c r="C131" s="30"/>
      <c r="D131" s="30"/>
      <c r="E131" s="31"/>
    </row>
  </sheetData>
  <mergeCells count="24">
    <mergeCell ref="D126:E126"/>
    <mergeCell ref="D121:E121"/>
    <mergeCell ref="D122:E122"/>
    <mergeCell ref="D123:E123"/>
    <mergeCell ref="D124:E124"/>
    <mergeCell ref="D125:E125"/>
    <mergeCell ref="D116:E116"/>
    <mergeCell ref="D119:E119"/>
    <mergeCell ref="D118:E118"/>
    <mergeCell ref="D117:E117"/>
    <mergeCell ref="D120:E120"/>
    <mergeCell ref="D115:E115"/>
    <mergeCell ref="A1:E1"/>
    <mergeCell ref="A2:E2"/>
    <mergeCell ref="A7:E7"/>
    <mergeCell ref="C43:E43"/>
    <mergeCell ref="A45:E45"/>
    <mergeCell ref="D114:E114"/>
    <mergeCell ref="A113:E113"/>
    <mergeCell ref="C56:E56"/>
    <mergeCell ref="A58:E58"/>
    <mergeCell ref="A82:E82"/>
    <mergeCell ref="A102:E102"/>
    <mergeCell ref="A110:B110"/>
  </mergeCells>
  <phoneticPr fontId="11" type="noConversion"/>
  <conditionalFormatting sqref="E82">
    <cfRule type="duplicateValues" dxfId="258" priority="2090"/>
  </conditionalFormatting>
  <conditionalFormatting sqref="E82">
    <cfRule type="duplicateValues" dxfId="257" priority="2089"/>
  </conditionalFormatting>
  <conditionalFormatting sqref="E82">
    <cfRule type="duplicateValues" dxfId="256" priority="2091"/>
  </conditionalFormatting>
  <conditionalFormatting sqref="E131:E1048576 E100:E102 E80:E81 E1:E7 E108:E114 E43:E45 E56:E58">
    <cfRule type="duplicateValues" dxfId="255" priority="3333"/>
  </conditionalFormatting>
  <conditionalFormatting sqref="E131:E1048576 E80:E82 E1:E7 E100:E102 E108:E114 E56:E58 E43:E45">
    <cfRule type="duplicateValues" dxfId="254" priority="8758"/>
    <cfRule type="duplicateValues" dxfId="253" priority="8759"/>
  </conditionalFormatting>
  <conditionalFormatting sqref="E49">
    <cfRule type="duplicateValues" dxfId="252" priority="1353"/>
  </conditionalFormatting>
  <conditionalFormatting sqref="E49">
    <cfRule type="duplicateValues" dxfId="251" priority="1354"/>
    <cfRule type="duplicateValues" dxfId="250" priority="1355"/>
  </conditionalFormatting>
  <conditionalFormatting sqref="E48">
    <cfRule type="duplicateValues" dxfId="249" priority="1338"/>
  </conditionalFormatting>
  <conditionalFormatting sqref="E48">
    <cfRule type="duplicateValues" dxfId="248" priority="1339"/>
    <cfRule type="duplicateValues" dxfId="247" priority="1340"/>
  </conditionalFormatting>
  <conditionalFormatting sqref="E86">
    <cfRule type="duplicateValues" dxfId="246" priority="13017"/>
    <cfRule type="duplicateValues" dxfId="245" priority="13018"/>
  </conditionalFormatting>
  <conditionalFormatting sqref="E86">
    <cfRule type="duplicateValues" dxfId="244" priority="13021"/>
  </conditionalFormatting>
  <conditionalFormatting sqref="E131:E1048576 E1:E7 E86:E87 E80:E82 E100:E102 E108:E114 E43:E45 E47:E49 E56:E58">
    <cfRule type="duplicateValues" dxfId="243" priority="13336"/>
  </conditionalFormatting>
  <conditionalFormatting sqref="E47">
    <cfRule type="duplicateValues" dxfId="242" priority="13451"/>
  </conditionalFormatting>
  <conditionalFormatting sqref="E47">
    <cfRule type="duplicateValues" dxfId="241" priority="13452"/>
    <cfRule type="duplicateValues" dxfId="240" priority="13453"/>
  </conditionalFormatting>
  <conditionalFormatting sqref="B132:B1048576">
    <cfRule type="duplicateValues" dxfId="239" priority="13567"/>
    <cfRule type="duplicateValues" dxfId="238" priority="13568"/>
  </conditionalFormatting>
  <conditionalFormatting sqref="E87">
    <cfRule type="duplicateValues" dxfId="237" priority="13643"/>
    <cfRule type="duplicateValues" dxfId="236" priority="13644"/>
  </conditionalFormatting>
  <conditionalFormatting sqref="E87">
    <cfRule type="duplicateValues" dxfId="235" priority="13645"/>
  </conditionalFormatting>
  <conditionalFormatting sqref="E84 E32">
    <cfRule type="duplicateValues" dxfId="234" priority="13648"/>
  </conditionalFormatting>
  <conditionalFormatting sqref="E84 E32">
    <cfRule type="duplicateValues" dxfId="233" priority="13650"/>
    <cfRule type="duplicateValues" dxfId="232" priority="13651"/>
  </conditionalFormatting>
  <conditionalFormatting sqref="B15">
    <cfRule type="duplicateValues" dxfId="231" priority="711"/>
  </conditionalFormatting>
  <conditionalFormatting sqref="B15">
    <cfRule type="duplicateValues" dxfId="230" priority="712"/>
    <cfRule type="duplicateValues" dxfId="229" priority="713"/>
  </conditionalFormatting>
  <conditionalFormatting sqref="B15">
    <cfRule type="duplicateValues" dxfId="228" priority="714"/>
  </conditionalFormatting>
  <conditionalFormatting sqref="B15">
    <cfRule type="duplicateValues" dxfId="227" priority="715"/>
    <cfRule type="duplicateValues" dxfId="226" priority="716"/>
  </conditionalFormatting>
  <conditionalFormatting sqref="B15">
    <cfRule type="duplicateValues" dxfId="225" priority="717"/>
  </conditionalFormatting>
  <conditionalFormatting sqref="E15">
    <cfRule type="duplicateValues" dxfId="224" priority="718"/>
  </conditionalFormatting>
  <conditionalFormatting sqref="E15">
    <cfRule type="duplicateValues" dxfId="223" priority="719"/>
    <cfRule type="duplicateValues" dxfId="222" priority="720"/>
  </conditionalFormatting>
  <conditionalFormatting sqref="E26">
    <cfRule type="duplicateValues" dxfId="221" priority="13746"/>
  </conditionalFormatting>
  <conditionalFormatting sqref="E26">
    <cfRule type="duplicateValues" dxfId="220" priority="13747"/>
    <cfRule type="duplicateValues" dxfId="219" priority="13748"/>
  </conditionalFormatting>
  <conditionalFormatting sqref="B115">
    <cfRule type="duplicateValues" dxfId="218" priority="629"/>
  </conditionalFormatting>
  <conditionalFormatting sqref="B115">
    <cfRule type="duplicateValues" dxfId="217" priority="630"/>
  </conditionalFormatting>
  <conditionalFormatting sqref="E115">
    <cfRule type="duplicateValues" dxfId="216" priority="610"/>
  </conditionalFormatting>
  <conditionalFormatting sqref="E115">
    <cfRule type="duplicateValues" dxfId="215" priority="611"/>
    <cfRule type="duplicateValues" dxfId="214" priority="612"/>
  </conditionalFormatting>
  <conditionalFormatting sqref="E115">
    <cfRule type="duplicateValues" dxfId="213" priority="613"/>
  </conditionalFormatting>
  <conditionalFormatting sqref="E61">
    <cfRule type="duplicateValues" dxfId="212" priority="575"/>
  </conditionalFormatting>
  <conditionalFormatting sqref="E61">
    <cfRule type="duplicateValues" dxfId="211" priority="576"/>
    <cfRule type="duplicateValues" dxfId="210" priority="577"/>
  </conditionalFormatting>
  <conditionalFormatting sqref="B25">
    <cfRule type="duplicateValues" dxfId="209" priority="574"/>
  </conditionalFormatting>
  <conditionalFormatting sqref="E25">
    <cfRule type="duplicateValues" dxfId="208" priority="571"/>
  </conditionalFormatting>
  <conditionalFormatting sqref="E25">
    <cfRule type="duplicateValues" dxfId="207" priority="572"/>
    <cfRule type="duplicateValues" dxfId="206" priority="573"/>
  </conditionalFormatting>
  <conditionalFormatting sqref="B25">
    <cfRule type="duplicateValues" dxfId="205" priority="570"/>
  </conditionalFormatting>
  <conditionalFormatting sqref="E25">
    <cfRule type="duplicateValues" dxfId="204" priority="569"/>
  </conditionalFormatting>
  <conditionalFormatting sqref="E61">
    <cfRule type="duplicateValues" dxfId="203" priority="578"/>
  </conditionalFormatting>
  <conditionalFormatting sqref="B61 B25">
    <cfRule type="duplicateValues" dxfId="202" priority="582"/>
  </conditionalFormatting>
  <conditionalFormatting sqref="B61">
    <cfRule type="duplicateValues" dxfId="201" priority="585"/>
  </conditionalFormatting>
  <conditionalFormatting sqref="B14">
    <cfRule type="duplicateValues" dxfId="200" priority="586"/>
  </conditionalFormatting>
  <conditionalFormatting sqref="E14">
    <cfRule type="duplicateValues" dxfId="199" priority="587"/>
  </conditionalFormatting>
  <conditionalFormatting sqref="E14">
    <cfRule type="duplicateValues" dxfId="198" priority="588"/>
    <cfRule type="duplicateValues" dxfId="197" priority="589"/>
  </conditionalFormatting>
  <conditionalFormatting sqref="E60">
    <cfRule type="duplicateValues" dxfId="196" priority="553"/>
  </conditionalFormatting>
  <conditionalFormatting sqref="E60">
    <cfRule type="duplicateValues" dxfId="195" priority="554"/>
    <cfRule type="duplicateValues" dxfId="194" priority="555"/>
  </conditionalFormatting>
  <conditionalFormatting sqref="B27">
    <cfRule type="duplicateValues" dxfId="193" priority="552"/>
  </conditionalFormatting>
  <conditionalFormatting sqref="E27">
    <cfRule type="duplicateValues" dxfId="192" priority="549"/>
  </conditionalFormatting>
  <conditionalFormatting sqref="E27">
    <cfRule type="duplicateValues" dxfId="191" priority="550"/>
    <cfRule type="duplicateValues" dxfId="190" priority="551"/>
  </conditionalFormatting>
  <conditionalFormatting sqref="B27">
    <cfRule type="duplicateValues" dxfId="189" priority="548"/>
  </conditionalFormatting>
  <conditionalFormatting sqref="E27">
    <cfRule type="duplicateValues" dxfId="188" priority="547"/>
  </conditionalFormatting>
  <conditionalFormatting sqref="E60">
    <cfRule type="duplicateValues" dxfId="187" priority="556"/>
  </conditionalFormatting>
  <conditionalFormatting sqref="B60 B27">
    <cfRule type="duplicateValues" dxfId="186" priority="560"/>
  </conditionalFormatting>
  <conditionalFormatting sqref="B60">
    <cfRule type="duplicateValues" dxfId="185" priority="563"/>
  </conditionalFormatting>
  <conditionalFormatting sqref="E37">
    <cfRule type="duplicateValues" dxfId="184" priority="565"/>
  </conditionalFormatting>
  <conditionalFormatting sqref="E37">
    <cfRule type="duplicateValues" dxfId="183" priority="566"/>
    <cfRule type="duplicateValues" dxfId="182" priority="567"/>
  </conditionalFormatting>
  <conditionalFormatting sqref="B42">
    <cfRule type="duplicateValues" dxfId="181" priority="534"/>
  </conditionalFormatting>
  <conditionalFormatting sqref="B42">
    <cfRule type="duplicateValues" dxfId="180" priority="536"/>
    <cfRule type="duplicateValues" dxfId="179" priority="537"/>
  </conditionalFormatting>
  <conditionalFormatting sqref="E85">
    <cfRule type="duplicateValues" dxfId="178" priority="538"/>
    <cfRule type="duplicateValues" dxfId="177" priority="539"/>
  </conditionalFormatting>
  <conditionalFormatting sqref="E85">
    <cfRule type="duplicateValues" dxfId="176" priority="540"/>
  </conditionalFormatting>
  <conditionalFormatting sqref="B42">
    <cfRule type="duplicateValues" dxfId="175" priority="541"/>
  </conditionalFormatting>
  <conditionalFormatting sqref="E42">
    <cfRule type="duplicateValues" dxfId="174" priority="542"/>
  </conditionalFormatting>
  <conditionalFormatting sqref="E42">
    <cfRule type="duplicateValues" dxfId="173" priority="543"/>
    <cfRule type="duplicateValues" dxfId="172" priority="544"/>
  </conditionalFormatting>
  <conditionalFormatting sqref="B34">
    <cfRule type="duplicateValues" dxfId="171" priority="517"/>
  </conditionalFormatting>
  <conditionalFormatting sqref="B34">
    <cfRule type="duplicateValues" dxfId="170" priority="518"/>
    <cfRule type="duplicateValues" dxfId="169" priority="519"/>
  </conditionalFormatting>
  <conditionalFormatting sqref="B34">
    <cfRule type="duplicateValues" dxfId="168" priority="520"/>
  </conditionalFormatting>
  <conditionalFormatting sqref="B34">
    <cfRule type="duplicateValues" dxfId="167" priority="521"/>
    <cfRule type="duplicateValues" dxfId="166" priority="522"/>
  </conditionalFormatting>
  <conditionalFormatting sqref="B34">
    <cfRule type="duplicateValues" dxfId="165" priority="523"/>
  </conditionalFormatting>
  <conditionalFormatting sqref="E34">
    <cfRule type="duplicateValues" dxfId="164" priority="524"/>
  </conditionalFormatting>
  <conditionalFormatting sqref="E34">
    <cfRule type="duplicateValues" dxfId="163" priority="525"/>
    <cfRule type="duplicateValues" dxfId="162" priority="526"/>
  </conditionalFormatting>
  <conditionalFormatting sqref="E52">
    <cfRule type="duplicateValues" dxfId="161" priority="499"/>
  </conditionalFormatting>
  <conditionalFormatting sqref="E52">
    <cfRule type="duplicateValues" dxfId="160" priority="500"/>
    <cfRule type="duplicateValues" dxfId="159" priority="501"/>
  </conditionalFormatting>
  <conditionalFormatting sqref="E50">
    <cfRule type="duplicateValues" dxfId="158" priority="496"/>
  </conditionalFormatting>
  <conditionalFormatting sqref="E50">
    <cfRule type="duplicateValues" dxfId="157" priority="497"/>
    <cfRule type="duplicateValues" dxfId="156" priority="498"/>
  </conditionalFormatting>
  <conditionalFormatting sqref="E50:E52">
    <cfRule type="duplicateValues" dxfId="155" priority="502"/>
  </conditionalFormatting>
  <conditionalFormatting sqref="B104:B105">
    <cfRule type="duplicateValues" dxfId="154" priority="503"/>
  </conditionalFormatting>
  <conditionalFormatting sqref="E104:E105">
    <cfRule type="duplicateValues" dxfId="153" priority="504"/>
  </conditionalFormatting>
  <conditionalFormatting sqref="E104:E105">
    <cfRule type="duplicateValues" dxfId="152" priority="505"/>
    <cfRule type="duplicateValues" dxfId="151" priority="506"/>
  </conditionalFormatting>
  <conditionalFormatting sqref="E51">
    <cfRule type="duplicateValues" dxfId="150" priority="507"/>
  </conditionalFormatting>
  <conditionalFormatting sqref="E51">
    <cfRule type="duplicateValues" dxfId="149" priority="508"/>
    <cfRule type="duplicateValues" dxfId="148" priority="509"/>
  </conditionalFormatting>
  <conditionalFormatting sqref="E55">
    <cfRule type="duplicateValues" dxfId="147" priority="491"/>
  </conditionalFormatting>
  <conditionalFormatting sqref="E55">
    <cfRule type="duplicateValues" dxfId="146" priority="492"/>
  </conditionalFormatting>
  <conditionalFormatting sqref="E55">
    <cfRule type="duplicateValues" dxfId="145" priority="493"/>
    <cfRule type="duplicateValues" dxfId="144" priority="494"/>
  </conditionalFormatting>
  <conditionalFormatting sqref="E13">
    <cfRule type="duplicateValues" dxfId="143" priority="472"/>
  </conditionalFormatting>
  <conditionalFormatting sqref="E13">
    <cfRule type="duplicateValues" dxfId="142" priority="473"/>
    <cfRule type="duplicateValues" dxfId="141" priority="474"/>
  </conditionalFormatting>
  <conditionalFormatting sqref="E23">
    <cfRule type="duplicateValues" dxfId="140" priority="449"/>
  </conditionalFormatting>
  <conditionalFormatting sqref="E23">
    <cfRule type="duplicateValues" dxfId="139" priority="450"/>
    <cfRule type="duplicateValues" dxfId="138" priority="451"/>
  </conditionalFormatting>
  <conditionalFormatting sqref="E33">
    <cfRule type="duplicateValues" dxfId="137" priority="426"/>
  </conditionalFormatting>
  <conditionalFormatting sqref="E33">
    <cfRule type="duplicateValues" dxfId="136" priority="427"/>
    <cfRule type="duplicateValues" dxfId="135" priority="428"/>
  </conditionalFormatting>
  <conditionalFormatting sqref="E116">
    <cfRule type="duplicateValues" dxfId="134" priority="414"/>
  </conditionalFormatting>
  <conditionalFormatting sqref="E116">
    <cfRule type="duplicateValues" dxfId="133" priority="415"/>
    <cfRule type="duplicateValues" dxfId="132" priority="416"/>
  </conditionalFormatting>
  <conditionalFormatting sqref="E116">
    <cfRule type="duplicateValues" dxfId="131" priority="417"/>
  </conditionalFormatting>
  <conditionalFormatting sqref="E12">
    <cfRule type="duplicateValues" dxfId="130" priority="411"/>
  </conditionalFormatting>
  <conditionalFormatting sqref="E12">
    <cfRule type="duplicateValues" dxfId="129" priority="412"/>
    <cfRule type="duplicateValues" dxfId="128" priority="413"/>
  </conditionalFormatting>
  <conditionalFormatting sqref="E11">
    <cfRule type="duplicateValues" dxfId="127" priority="408"/>
  </conditionalFormatting>
  <conditionalFormatting sqref="E11">
    <cfRule type="duplicateValues" dxfId="126" priority="409"/>
    <cfRule type="duplicateValues" dxfId="125" priority="410"/>
  </conditionalFormatting>
  <conditionalFormatting sqref="E31">
    <cfRule type="duplicateValues" dxfId="124" priority="405"/>
  </conditionalFormatting>
  <conditionalFormatting sqref="E31">
    <cfRule type="duplicateValues" dxfId="123" priority="406"/>
    <cfRule type="duplicateValues" dxfId="122" priority="407"/>
  </conditionalFormatting>
  <conditionalFormatting sqref="E41">
    <cfRule type="duplicateValues" dxfId="121" priority="402"/>
  </conditionalFormatting>
  <conditionalFormatting sqref="E41">
    <cfRule type="duplicateValues" dxfId="120" priority="403"/>
    <cfRule type="duplicateValues" dxfId="119" priority="404"/>
  </conditionalFormatting>
  <conditionalFormatting sqref="E24">
    <cfRule type="duplicateValues" dxfId="118" priority="399"/>
  </conditionalFormatting>
  <conditionalFormatting sqref="E24">
    <cfRule type="duplicateValues" dxfId="117" priority="400"/>
    <cfRule type="duplicateValues" dxfId="116" priority="401"/>
  </conditionalFormatting>
  <conditionalFormatting sqref="E10">
    <cfRule type="duplicateValues" dxfId="115" priority="396"/>
  </conditionalFormatting>
  <conditionalFormatting sqref="E10">
    <cfRule type="duplicateValues" dxfId="114" priority="397"/>
    <cfRule type="duplicateValues" dxfId="113" priority="398"/>
  </conditionalFormatting>
  <conditionalFormatting sqref="E29:E30">
    <cfRule type="duplicateValues" dxfId="112" priority="386"/>
  </conditionalFormatting>
  <conditionalFormatting sqref="E29:E30">
    <cfRule type="duplicateValues" dxfId="111" priority="387"/>
    <cfRule type="duplicateValues" dxfId="110" priority="388"/>
  </conditionalFormatting>
  <conditionalFormatting sqref="E28">
    <cfRule type="duplicateValues" dxfId="109" priority="380"/>
  </conditionalFormatting>
  <conditionalFormatting sqref="E28">
    <cfRule type="duplicateValues" dxfId="108" priority="381"/>
    <cfRule type="duplicateValues" dxfId="107" priority="382"/>
  </conditionalFormatting>
  <conditionalFormatting sqref="E21">
    <cfRule type="duplicateValues" dxfId="106" priority="377"/>
  </conditionalFormatting>
  <conditionalFormatting sqref="E21">
    <cfRule type="duplicateValues" dxfId="105" priority="378"/>
    <cfRule type="duplicateValues" dxfId="104" priority="379"/>
  </conditionalFormatting>
  <conditionalFormatting sqref="E88">
    <cfRule type="duplicateValues" dxfId="103" priority="374"/>
  </conditionalFormatting>
  <conditionalFormatting sqref="E88">
    <cfRule type="duplicateValues" dxfId="102" priority="375"/>
    <cfRule type="duplicateValues" dxfId="101" priority="376"/>
  </conditionalFormatting>
  <conditionalFormatting sqref="E20">
    <cfRule type="duplicateValues" dxfId="100" priority="371"/>
  </conditionalFormatting>
  <conditionalFormatting sqref="E20">
    <cfRule type="duplicateValues" dxfId="99" priority="372"/>
    <cfRule type="duplicateValues" dxfId="98" priority="373"/>
  </conditionalFormatting>
  <conditionalFormatting sqref="E63 E9">
    <cfRule type="duplicateValues" dxfId="97" priority="14731"/>
  </conditionalFormatting>
  <conditionalFormatting sqref="E63 E9">
    <cfRule type="duplicateValues" dxfId="96" priority="14733"/>
    <cfRule type="duplicateValues" dxfId="95" priority="14734"/>
  </conditionalFormatting>
  <conditionalFormatting sqref="B61 B25 B14">
    <cfRule type="duplicateValues" dxfId="94" priority="14938"/>
  </conditionalFormatting>
  <conditionalFormatting sqref="B61 B25 B14">
    <cfRule type="duplicateValues" dxfId="93" priority="14940"/>
    <cfRule type="duplicateValues" dxfId="92" priority="14941"/>
  </conditionalFormatting>
  <conditionalFormatting sqref="B104:B105 B50:B52">
    <cfRule type="duplicateValues" dxfId="91" priority="15074"/>
  </conditionalFormatting>
  <conditionalFormatting sqref="B104:B105 B50:B52">
    <cfRule type="duplicateValues" dxfId="90" priority="15077"/>
    <cfRule type="duplicateValues" dxfId="89" priority="15078"/>
  </conditionalFormatting>
  <conditionalFormatting sqref="B1:B1048576">
    <cfRule type="duplicateValues" dxfId="88" priority="306"/>
    <cfRule type="duplicateValues" dxfId="87" priority="316"/>
    <cfRule type="duplicateValues" dxfId="86" priority="317"/>
    <cfRule type="duplicateValues" dxfId="85" priority="354"/>
  </conditionalFormatting>
  <conditionalFormatting sqref="B1:B1048576">
    <cfRule type="duplicateValues" dxfId="84" priority="318"/>
  </conditionalFormatting>
  <conditionalFormatting sqref="B115">
    <cfRule type="duplicateValues" dxfId="83" priority="15176"/>
    <cfRule type="duplicateValues" dxfId="82" priority="15177"/>
  </conditionalFormatting>
  <conditionalFormatting sqref="E65:E66 E76 E69">
    <cfRule type="duplicateValues" dxfId="81" priority="307"/>
  </conditionalFormatting>
  <conditionalFormatting sqref="E65:E66 E76 E69">
    <cfRule type="duplicateValues" dxfId="80" priority="308"/>
    <cfRule type="duplicateValues" dxfId="79" priority="309"/>
  </conditionalFormatting>
  <conditionalFormatting sqref="E64 E39 E16:E19">
    <cfRule type="duplicateValues" dxfId="78" priority="15646"/>
  </conditionalFormatting>
  <conditionalFormatting sqref="E64 E39 E16:E19">
    <cfRule type="duplicateValues" dxfId="77" priority="15649"/>
    <cfRule type="duplicateValues" dxfId="76" priority="15650"/>
  </conditionalFormatting>
  <conditionalFormatting sqref="E89 E35">
    <cfRule type="duplicateValues" dxfId="75" priority="15827"/>
  </conditionalFormatting>
  <conditionalFormatting sqref="E89 E35">
    <cfRule type="duplicateValues" dxfId="74" priority="15828"/>
    <cfRule type="duplicateValues" dxfId="73" priority="15829"/>
  </conditionalFormatting>
  <conditionalFormatting sqref="E85 E36">
    <cfRule type="duplicateValues" dxfId="72" priority="16062"/>
  </conditionalFormatting>
  <conditionalFormatting sqref="B85 B36:B38 B42">
    <cfRule type="duplicateValues" dxfId="71" priority="16064"/>
  </conditionalFormatting>
  <conditionalFormatting sqref="B85 B36:B38 B42">
    <cfRule type="duplicateValues" dxfId="70" priority="16066"/>
    <cfRule type="duplicateValues" dxfId="69" priority="16067"/>
  </conditionalFormatting>
  <conditionalFormatting sqref="B85 B36:B38">
    <cfRule type="duplicateValues" dxfId="68" priority="16070"/>
  </conditionalFormatting>
  <conditionalFormatting sqref="B100:B103 B86:B87 B80:B83 B106:B114 B1:B8 B43:B49 B53:B59 B116:B1048576">
    <cfRule type="duplicateValues" dxfId="67" priority="16149"/>
  </conditionalFormatting>
  <conditionalFormatting sqref="B131:B1048576 B109:B113 B86:B87 B101:B102 B81:B82 B57:B58 B44:B45 B106:B107 B47:B49 B1:B7 B53:B55">
    <cfRule type="duplicateValues" dxfId="66" priority="16160"/>
  </conditionalFormatting>
  <conditionalFormatting sqref="E117">
    <cfRule type="duplicateValues" dxfId="65" priority="294"/>
  </conditionalFormatting>
  <conditionalFormatting sqref="E117">
    <cfRule type="duplicateValues" dxfId="64" priority="295"/>
    <cfRule type="duplicateValues" dxfId="63" priority="296"/>
  </conditionalFormatting>
  <conditionalFormatting sqref="E117">
    <cfRule type="duplicateValues" dxfId="62" priority="297"/>
  </conditionalFormatting>
  <conditionalFormatting sqref="E127 E118 E130">
    <cfRule type="duplicateValues" dxfId="61" priority="286"/>
  </conditionalFormatting>
  <conditionalFormatting sqref="E127 E118 E130">
    <cfRule type="duplicateValues" dxfId="60" priority="287"/>
    <cfRule type="duplicateValues" dxfId="59" priority="288"/>
  </conditionalFormatting>
  <conditionalFormatting sqref="E119">
    <cfRule type="duplicateValues" dxfId="58" priority="274"/>
  </conditionalFormatting>
  <conditionalFormatting sqref="E119">
    <cfRule type="duplicateValues" dxfId="57" priority="275"/>
    <cfRule type="duplicateValues" dxfId="56" priority="276"/>
  </conditionalFormatting>
  <conditionalFormatting sqref="E119">
    <cfRule type="duplicateValues" dxfId="55" priority="277"/>
  </conditionalFormatting>
  <conditionalFormatting sqref="B132:B1048576">
    <cfRule type="duplicateValues" dxfId="54" priority="198"/>
  </conditionalFormatting>
  <conditionalFormatting sqref="B60 B27">
    <cfRule type="duplicateValues" dxfId="53" priority="16852"/>
    <cfRule type="duplicateValues" dxfId="52" priority="16853"/>
  </conditionalFormatting>
  <conditionalFormatting sqref="E67:E68">
    <cfRule type="duplicateValues" dxfId="51" priority="74"/>
  </conditionalFormatting>
  <conditionalFormatting sqref="E67:E68">
    <cfRule type="duplicateValues" dxfId="50" priority="75"/>
    <cfRule type="duplicateValues" dxfId="49" priority="76"/>
  </conditionalFormatting>
  <conditionalFormatting sqref="E38">
    <cfRule type="duplicateValues" dxfId="48" priority="34"/>
  </conditionalFormatting>
  <conditionalFormatting sqref="E38">
    <cfRule type="duplicateValues" dxfId="47" priority="32"/>
    <cfRule type="duplicateValues" dxfId="46" priority="33"/>
  </conditionalFormatting>
  <conditionalFormatting sqref="E62 E40 E22">
    <cfRule type="duplicateValues" dxfId="45" priority="17102"/>
  </conditionalFormatting>
  <conditionalFormatting sqref="E62 E40 E22">
    <cfRule type="duplicateValues" dxfId="44" priority="17105"/>
    <cfRule type="duplicateValues" dxfId="43" priority="17106"/>
  </conditionalFormatting>
  <conditionalFormatting sqref="B106:B114 B1:B13 B16:B24 B26 B28:B33 B43:B49 B39:B41 B35 B53:B59 B116:B1048576 B86:B103 B62:B84">
    <cfRule type="duplicateValues" dxfId="42" priority="17208"/>
  </conditionalFormatting>
  <conditionalFormatting sqref="B106:B114 B1:B13 B16:B24 B26 B28:B33 B43:B49 B39:B41 B35 B53:B59 B116:B1048576 B86:B103 B62:B84">
    <cfRule type="duplicateValues" dxfId="41" priority="17221"/>
    <cfRule type="duplicateValues" dxfId="40" priority="17222"/>
  </conditionalFormatting>
  <conditionalFormatting sqref="B84 B28:B33 B41 B35 B88:B99">
    <cfRule type="duplicateValues" dxfId="39" priority="17328"/>
  </conditionalFormatting>
  <conditionalFormatting sqref="B116:B130">
    <cfRule type="duplicateValues" dxfId="38" priority="17910"/>
  </conditionalFormatting>
  <conditionalFormatting sqref="E90:E99">
    <cfRule type="duplicateValues" dxfId="37" priority="26"/>
  </conditionalFormatting>
  <conditionalFormatting sqref="E90:E99">
    <cfRule type="duplicateValues" dxfId="36" priority="27"/>
    <cfRule type="duplicateValues" dxfId="35" priority="28"/>
  </conditionalFormatting>
  <conditionalFormatting sqref="E106:E107 E53:E54">
    <cfRule type="duplicateValues" dxfId="34" priority="17937"/>
  </conditionalFormatting>
  <conditionalFormatting sqref="E106:E107 E53:E54">
    <cfRule type="duplicateValues" dxfId="33" priority="17939"/>
    <cfRule type="duplicateValues" dxfId="32" priority="17940"/>
  </conditionalFormatting>
  <conditionalFormatting sqref="B106:B107 B53:B55">
    <cfRule type="duplicateValues" dxfId="31" priority="17958"/>
  </conditionalFormatting>
  <conditionalFormatting sqref="E71">
    <cfRule type="duplicateValues" dxfId="30" priority="23"/>
  </conditionalFormatting>
  <conditionalFormatting sqref="E71">
    <cfRule type="duplicateValues" dxfId="29" priority="24"/>
    <cfRule type="duplicateValues" dxfId="28" priority="25"/>
  </conditionalFormatting>
  <conditionalFormatting sqref="B39:B40 B26 B16:B24 B9:B13 B62:B79">
    <cfRule type="duplicateValues" dxfId="27" priority="18036"/>
  </conditionalFormatting>
  <conditionalFormatting sqref="E70 E72:E75 E77:E79">
    <cfRule type="duplicateValues" dxfId="26" priority="18081"/>
  </conditionalFormatting>
  <conditionalFormatting sqref="E70 E72:E75 E77:E79">
    <cfRule type="duplicateValues" dxfId="25" priority="18082"/>
    <cfRule type="duplicateValues" dxfId="24" priority="18083"/>
  </conditionalFormatting>
  <conditionalFormatting sqref="E36">
    <cfRule type="duplicateValues" dxfId="23" priority="18115"/>
    <cfRule type="duplicateValues" dxfId="22" priority="18116"/>
  </conditionalFormatting>
  <conditionalFormatting sqref="E36">
    <cfRule type="duplicateValues" dxfId="21" priority="18117"/>
  </conditionalFormatting>
  <conditionalFormatting sqref="E120:E121">
    <cfRule type="duplicateValues" dxfId="20" priority="19"/>
  </conditionalFormatting>
  <conditionalFormatting sqref="E120:E121">
    <cfRule type="duplicateValues" dxfId="19" priority="20"/>
    <cfRule type="duplicateValues" dxfId="18" priority="21"/>
  </conditionalFormatting>
  <conditionalFormatting sqref="E120:E121">
    <cfRule type="duplicateValues" dxfId="17" priority="22"/>
  </conditionalFormatting>
  <conditionalFormatting sqref="E122">
    <cfRule type="duplicateValues" dxfId="16" priority="15"/>
  </conditionalFormatting>
  <conditionalFormatting sqref="E122">
    <cfRule type="duplicateValues" dxfId="15" priority="16"/>
    <cfRule type="duplicateValues" dxfId="14" priority="17"/>
  </conditionalFormatting>
  <conditionalFormatting sqref="E122">
    <cfRule type="duplicateValues" dxfId="13" priority="18"/>
  </conditionalFormatting>
  <conditionalFormatting sqref="E123">
    <cfRule type="duplicateValues" dxfId="12" priority="11"/>
  </conditionalFormatting>
  <conditionalFormatting sqref="E123">
    <cfRule type="duplicateValues" dxfId="11" priority="12"/>
    <cfRule type="duplicateValues" dxfId="10" priority="13"/>
  </conditionalFormatting>
  <conditionalFormatting sqref="E123">
    <cfRule type="duplicateValues" dxfId="9" priority="14"/>
  </conditionalFormatting>
  <conditionalFormatting sqref="E124 E128:E129">
    <cfRule type="duplicateValues" dxfId="8" priority="7"/>
  </conditionalFormatting>
  <conditionalFormatting sqref="E124 E128:E129">
    <cfRule type="duplicateValues" dxfId="7" priority="8"/>
    <cfRule type="duplicateValues" dxfId="6" priority="9"/>
  </conditionalFormatting>
  <conditionalFormatting sqref="E125">
    <cfRule type="duplicateValues" dxfId="5" priority="4"/>
  </conditionalFormatting>
  <conditionalFormatting sqref="E125">
    <cfRule type="duplicateValues" dxfId="4" priority="5"/>
    <cfRule type="duplicateValues" dxfId="3" priority="6"/>
  </conditionalFormatting>
  <conditionalFormatting sqref="E126">
    <cfRule type="duplicateValues" dxfId="2" priority="1"/>
  </conditionalFormatting>
  <conditionalFormatting sqref="E126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2021-04-24T21:02:28Z</dcterms:modified>
</cp:coreProperties>
</file>