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26\"/>
    </mc:Choice>
  </mc:AlternateContent>
  <bookViews>
    <workbookView xWindow="0" yWindow="0" windowWidth="14490" windowHeight="52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Hoja1!$A$94:$E$94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1" i="1" l="1"/>
  <c r="C134" i="1" l="1"/>
  <c r="C135" i="1"/>
  <c r="C136" i="1"/>
  <c r="C137" i="1"/>
  <c r="C138" i="1"/>
  <c r="C139" i="1"/>
  <c r="C140" i="1"/>
  <c r="C141" i="1"/>
  <c r="C142" i="1"/>
  <c r="A134" i="1"/>
  <c r="A135" i="1"/>
  <c r="A136" i="1"/>
  <c r="A137" i="1"/>
  <c r="A138" i="1"/>
  <c r="A139" i="1"/>
  <c r="A140" i="1"/>
  <c r="A141" i="1"/>
  <c r="A142" i="1"/>
  <c r="C102" i="1"/>
  <c r="A102" i="1"/>
  <c r="C85" i="1"/>
  <c r="C86" i="1"/>
  <c r="C87" i="1"/>
  <c r="C88" i="1"/>
  <c r="A85" i="1"/>
  <c r="A86" i="1"/>
  <c r="A87" i="1"/>
  <c r="A88" i="1"/>
  <c r="C57" i="1"/>
  <c r="C58" i="1"/>
  <c r="C59" i="1"/>
  <c r="C60" i="1"/>
  <c r="C61" i="1"/>
  <c r="C62" i="1"/>
  <c r="C63" i="1"/>
  <c r="C64" i="1"/>
  <c r="C65" i="1"/>
  <c r="A57" i="1"/>
  <c r="A58" i="1"/>
  <c r="A59" i="1"/>
  <c r="A60" i="1"/>
  <c r="A61" i="1"/>
  <c r="A62" i="1"/>
  <c r="A63" i="1"/>
  <c r="A64" i="1"/>
  <c r="A65" i="1"/>
  <c r="C128" i="1"/>
  <c r="C129" i="1"/>
  <c r="C130" i="1"/>
  <c r="C131" i="1"/>
  <c r="C132" i="1"/>
  <c r="C133" i="1"/>
  <c r="C143" i="1"/>
  <c r="A128" i="1"/>
  <c r="A129" i="1"/>
  <c r="A130" i="1"/>
  <c r="A131" i="1"/>
  <c r="A132" i="1"/>
  <c r="A133" i="1"/>
  <c r="A143" i="1"/>
  <c r="C118" i="1"/>
  <c r="C119" i="1"/>
  <c r="C120" i="1"/>
  <c r="C121" i="1"/>
  <c r="C122" i="1"/>
  <c r="C123" i="1"/>
  <c r="C124" i="1"/>
  <c r="C125" i="1"/>
  <c r="C126" i="1"/>
  <c r="C127" i="1"/>
  <c r="A118" i="1"/>
  <c r="A119" i="1"/>
  <c r="A120" i="1"/>
  <c r="A121" i="1"/>
  <c r="A122" i="1"/>
  <c r="A123" i="1"/>
  <c r="A124" i="1"/>
  <c r="A125" i="1"/>
  <c r="A126" i="1"/>
  <c r="A127" i="1"/>
  <c r="C83" i="1"/>
  <c r="C84" i="1"/>
  <c r="C89" i="1"/>
  <c r="A83" i="1"/>
  <c r="A84" i="1"/>
  <c r="A89" i="1"/>
  <c r="C9" i="1" l="1"/>
  <c r="A9" i="1"/>
  <c r="C54" i="1"/>
  <c r="A54" i="1"/>
  <c r="C56" i="1"/>
  <c r="A56" i="1"/>
  <c r="C55" i="1"/>
  <c r="A55" i="1"/>
  <c r="C50" i="1"/>
  <c r="A50" i="1"/>
  <c r="C49" i="1"/>
  <c r="A49" i="1"/>
  <c r="C48" i="1"/>
  <c r="A48" i="1"/>
  <c r="C47" i="1"/>
  <c r="A47" i="1"/>
  <c r="B10" i="1"/>
  <c r="C42" i="1"/>
  <c r="A42" i="1"/>
  <c r="C41" i="1"/>
  <c r="A41" i="1"/>
  <c r="C46" i="1"/>
  <c r="A46" i="1"/>
  <c r="C45" i="1"/>
  <c r="A45" i="1"/>
  <c r="C44" i="1"/>
  <c r="A44" i="1"/>
  <c r="C43" i="1"/>
  <c r="A43" i="1"/>
  <c r="C52" i="1"/>
  <c r="A52" i="1"/>
  <c r="C51" i="1"/>
  <c r="A51" i="1"/>
  <c r="C112" i="1"/>
  <c r="A112" i="1"/>
  <c r="C111" i="1"/>
  <c r="A11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36" i="1"/>
  <c r="A36" i="1"/>
  <c r="C35" i="1"/>
  <c r="A35" i="1"/>
  <c r="C39" i="1"/>
  <c r="A39" i="1"/>
  <c r="C38" i="1"/>
  <c r="A38" i="1"/>
  <c r="C37" i="1"/>
  <c r="A37" i="1"/>
  <c r="C100" i="1"/>
  <c r="A100" i="1"/>
  <c r="C99" i="1"/>
  <c r="A99" i="1"/>
  <c r="C98" i="1"/>
  <c r="A98" i="1"/>
  <c r="C97" i="1"/>
  <c r="A97" i="1"/>
  <c r="C96" i="1"/>
  <c r="A96" i="1"/>
  <c r="C34" i="1"/>
  <c r="A34" i="1"/>
  <c r="C40" i="1"/>
  <c r="A40" i="1"/>
  <c r="C33" i="1"/>
  <c r="A33" i="1"/>
  <c r="B103" i="1" l="1"/>
  <c r="C114" i="1" l="1"/>
  <c r="C115" i="1"/>
  <c r="C116" i="1"/>
  <c r="C117" i="1"/>
  <c r="A114" i="1"/>
  <c r="A115" i="1"/>
  <c r="A116" i="1"/>
  <c r="A117" i="1"/>
  <c r="C28" i="1"/>
  <c r="C29" i="1"/>
  <c r="C30" i="1"/>
  <c r="C31" i="1"/>
  <c r="C32" i="1"/>
  <c r="A28" i="1"/>
  <c r="A29" i="1"/>
  <c r="A30" i="1"/>
  <c r="A31" i="1"/>
  <c r="A32" i="1"/>
  <c r="C53" i="1"/>
  <c r="C26" i="1"/>
  <c r="C27" i="1"/>
  <c r="A53" i="1"/>
  <c r="A26" i="1"/>
  <c r="A27" i="1"/>
  <c r="C113" i="1"/>
  <c r="A113" i="1"/>
  <c r="C25" i="1"/>
  <c r="A25" i="1"/>
  <c r="A81" i="1" l="1"/>
  <c r="C81" i="1"/>
  <c r="B66" i="1"/>
  <c r="A73" i="1"/>
  <c r="C73" i="1"/>
  <c r="C23" i="1" l="1"/>
  <c r="C24" i="1"/>
  <c r="A23" i="1"/>
  <c r="A24" i="1"/>
  <c r="B15" i="1"/>
  <c r="B144" i="1" l="1"/>
  <c r="A22" i="1"/>
  <c r="C22" i="1"/>
  <c r="A21" i="1" l="1"/>
  <c r="C21" i="1"/>
  <c r="A101" i="1"/>
  <c r="C101" i="1"/>
  <c r="C95" i="1" l="1"/>
  <c r="A95" i="1"/>
  <c r="C71" i="1"/>
  <c r="A71" i="1"/>
  <c r="C19" i="1"/>
  <c r="A19" i="1"/>
  <c r="C20" i="1"/>
  <c r="A20" i="1"/>
  <c r="C110" i="1" l="1"/>
  <c r="A110" i="1"/>
  <c r="C70" i="1" l="1"/>
  <c r="A70" i="1"/>
  <c r="C14" i="1"/>
  <c r="A14" i="1"/>
  <c r="A72" i="1" l="1"/>
  <c r="C72" i="1"/>
  <c r="A106" i="1" l="1"/>
  <c r="F2" i="3"/>
</calcChain>
</file>

<file path=xl/sharedStrings.xml><?xml version="1.0" encoding="utf-8"?>
<sst xmlns="http://schemas.openxmlformats.org/spreadsheetml/2006/main" count="1040" uniqueCount="34">
  <si>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</si>
  <si>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</si>
  <si>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</si>
  <si>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</si>
  <si>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</si>
  <si>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</si>
  <si>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</si>
  <si>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</si>
  <si>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</si>
  <si>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</si>
  <si>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</si>
  <si>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</si>
  <si>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</si>
  <si>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</si>
  <si>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</si>
  <si>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</si>
  <si>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</si>
  <si>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</si>
  <si>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</si>
  <si>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</si>
  <si>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</si>
  <si>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 xml:space="preserve">FUERA DE SERVICIO / GAVETAS VACIAS + GAVETAS FALLANDO </t>
  </si>
  <si>
    <t>GAVETA DE RECHAZO LLENA</t>
  </si>
  <si>
    <t>2 Gavetas Vacías  + 1 Fallando</t>
  </si>
  <si>
    <t>335863747</t>
  </si>
  <si>
    <t>335864042</t>
  </si>
  <si>
    <t>335864218</t>
  </si>
  <si>
    <t>335863998</t>
  </si>
  <si>
    <t>335864245</t>
  </si>
  <si>
    <t>335864234</t>
  </si>
  <si>
    <t>GAVETA DE DEPOSITO LLENA</t>
  </si>
  <si>
    <t>DISTRITO NACIONAL</t>
  </si>
  <si>
    <t xml:space="preserve">ATM Ayuntamiento Municipal San Luís </t>
  </si>
  <si>
    <t>3335864703 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</si>
</sst>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31"/>
      <tableStyleElement type="headerRow" dxfId="530"/>
      <tableStyleElement type="totalRow" dxfId="529"/>
      <tableStyleElement type="firstColumn" dxfId="528"/>
      <tableStyleElement type="lastColumn" dxfId="527"/>
      <tableStyleElement type="firstRowStripe" dxfId="526"/>
      <tableStyleElement type="firstColumnStripe" dxfId="5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abSelected="1" zoomScale="80" zoomScaleNormal="80" workbookViewId="0">
      <selection activeCell="A2" sqref="A2:E2"/>
    </sheetView>
  </sheetViews>
  <sheetFormatPr baseColWidth="10" defaultColWidth="23.42578125" defaultRowHeight="15" x14ac:dyDescent="0.25"/>
  <cols>
    <col min="1" max="1" width="25.7109375" bestFit="1" customWidth="1"/>
    <col min="2" max="2" width="18" bestFit="1" customWidth="1"/>
    <col min="3" max="3" width="53" bestFit="1" customWidth="1"/>
    <col min="4" max="4" width="43.85546875" bestFit="1" customWidth="1"/>
    <col min="5" max="5" width="13.7109375" bestFit="1" customWidth="1"/>
  </cols>
  <sheetData>
    <row r="1" spans="1:5" ht="22.5" x14ac:dyDescent="0.25">
      <c r="A1" s="45" t="s">
        <v>1</v>
      </c>
      <c r="B1" s="46"/>
      <c r="C1" s="46"/>
      <c r="D1" s="46"/>
      <c r="E1" s="47"/>
    </row>
    <row r="2" spans="1:5" ht="25.5" x14ac:dyDescent="0.25">
      <c r="A2" s="48" t="s">
        <v>0</v>
      </c>
      <c r="B2" s="49"/>
      <c r="C2" s="49"/>
      <c r="D2" s="49"/>
      <c r="E2" s="50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44311.708333333336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44312.25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1" t="s">
        <v>4</v>
      </c>
      <c r="B7" s="52"/>
      <c r="C7" s="52"/>
      <c r="D7" s="52"/>
      <c r="E7" s="53"/>
    </row>
    <row r="8" spans="1:5" ht="18" x14ac:dyDescent="0.25">
      <c r="A8" s="2" t="s">
        <v>5</v>
      </c>
      <c r="B8" s="12" t="s">
        <v>6</v>
      </c>
      <c r="C8" s="2" t="s">
        <v>7</v>
      </c>
      <c r="D8" s="12" t="s">
        <v>8</v>
      </c>
      <c r="E8" s="12" t="s">
        <v>9</v>
      </c>
    </row>
    <row r="9" spans="1:5" ht="18" customHeight="1" thickBot="1" x14ac:dyDescent="0.3">
      <c r="A9" s="39" t="e">
        <f>VLOOKUP(B9,'[1]LISTADO ATM'!$A$2:$C$821,3,0)</f>
        <v>#N/A</v>
      </c>
      <c r="B9" s="28"/>
      <c r="C9" s="28" t="e">
        <f>VLOOKUP(B9,'[1]LISTADO ATM'!$A$2:$B$821,2,0)</f>
        <v>#N/A</v>
      </c>
      <c r="D9" s="16" t="s">
        <v>10</v>
      </c>
      <c r="E9" s="41">
        <v>3335864662</v>
      </c>
    </row>
    <row r="10" spans="1:5" ht="18.75" thickBot="1" x14ac:dyDescent="0.3">
      <c r="A10" s="3" t="s">
        <v>11</v>
      </c>
      <c r="B10" s="38">
        <f>COUNT(B9:B9)</f>
        <v>0</v>
      </c>
      <c r="C10" s="54"/>
      <c r="D10" s="55"/>
      <c r="E10" s="56"/>
    </row>
    <row r="11" spans="1:5" x14ac:dyDescent="0.25">
      <c r="B11" s="5"/>
      <c r="E11" s="5"/>
    </row>
    <row r="12" spans="1:5" ht="18" x14ac:dyDescent="0.25">
      <c r="A12" s="51" t="s">
        <v>16</v>
      </c>
      <c r="B12" s="52"/>
      <c r="C12" s="52"/>
      <c r="D12" s="52"/>
      <c r="E12" s="53"/>
    </row>
    <row r="13" spans="1:5" ht="18" x14ac:dyDescent="0.25">
      <c r="A13" s="2" t="s">
        <v>5</v>
      </c>
      <c r="B13" s="12" t="s">
        <v>6</v>
      </c>
      <c r="C13" s="2" t="s">
        <v>7</v>
      </c>
      <c r="D13" s="2" t="s">
        <v>8</v>
      </c>
      <c r="E13" s="12" t="s">
        <v>9</v>
      </c>
    </row>
    <row r="14" spans="1:5" ht="18.75" customHeight="1" thickBot="1" x14ac:dyDescent="0.3">
      <c r="A14" s="19" t="e">
        <f>VLOOKUP(B14,'[1]LISTADO ATM'!$A$2:$C$821,3,0)</f>
        <v>#N/A</v>
      </c>
      <c r="B14" s="28"/>
      <c r="C14" s="28" t="e">
        <f>VLOOKUP(B14,'[1]LISTADO ATM'!$A$2:$B$821,2,0)</f>
        <v>#N/A</v>
      </c>
      <c r="D14" s="16" t="s">
        <v>20</v>
      </c>
      <c r="E14" s="37"/>
    </row>
    <row r="15" spans="1:5" ht="18.75" thickBot="1" x14ac:dyDescent="0.3">
      <c r="A15" s="3" t="s">
        <v>11</v>
      </c>
      <c r="B15" s="38">
        <f>COUNT(B14:B14)</f>
        <v>0</v>
      </c>
      <c r="C15" s="62"/>
      <c r="D15" s="63"/>
      <c r="E15" s="64"/>
    </row>
    <row r="16" spans="1:5" ht="15.75" thickBot="1" x14ac:dyDescent="0.3">
      <c r="B16" s="5"/>
      <c r="E16" s="5"/>
    </row>
    <row r="17" spans="1:5" ht="18.75" thickBot="1" x14ac:dyDescent="0.3">
      <c r="A17" s="59" t="s">
        <v>14</v>
      </c>
      <c r="B17" s="60"/>
      <c r="C17" s="60"/>
      <c r="D17" s="60"/>
      <c r="E17" s="61"/>
    </row>
    <row r="18" spans="1:5" ht="18" x14ac:dyDescent="0.25">
      <c r="A18" s="2" t="s">
        <v>5</v>
      </c>
      <c r="B18" s="12" t="s">
        <v>6</v>
      </c>
      <c r="C18" s="2" t="s">
        <v>7</v>
      </c>
      <c r="D18" s="2" t="s">
        <v>8</v>
      </c>
      <c r="E18" s="12" t="s">
        <v>9</v>
      </c>
    </row>
    <row r="19" spans="1:5" ht="18" customHeight="1" x14ac:dyDescent="0.25">
      <c r="A19" s="28" t="str">
        <f>VLOOKUP(B19,'[1]LISTADO ATM'!$A$2:$C$821,3,0)</f>
        <v>DISTRITO NACIONAL</v>
      </c>
      <c r="B19" s="28">
        <v>658</v>
      </c>
      <c r="C19" s="28" t="str">
        <f>VLOOKUP(B19,'[1]LISTADO ATM'!$A$2:$B$821,2,0)</f>
        <v>ATM Cámara de Cuentas</v>
      </c>
      <c r="D19" s="15" t="s">
        <v>10</v>
      </c>
      <c r="E19" s="32" t="s">
        <v>27</v>
      </c>
    </row>
    <row r="20" spans="1:5" ht="18" customHeight="1" x14ac:dyDescent="0.25">
      <c r="A20" s="28" t="str">
        <f>VLOOKUP(B20,'[1]LISTADO ATM'!$A$2:$C$821,3,0)</f>
        <v>DISTRITO NACIONAL</v>
      </c>
      <c r="B20" s="28">
        <v>486</v>
      </c>
      <c r="C20" s="28" t="str">
        <f>VLOOKUP(B20,'[1]LISTADO ATM'!$A$2:$B$821,2,0)</f>
        <v xml:space="preserve">ATM Olé La Caleta </v>
      </c>
      <c r="D20" s="15" t="s">
        <v>10</v>
      </c>
      <c r="E20" s="32" t="s">
        <v>28</v>
      </c>
    </row>
    <row r="21" spans="1:5" ht="18.75" customHeight="1" x14ac:dyDescent="0.25">
      <c r="A21" s="39" t="str">
        <f>VLOOKUP(B21,'[1]LISTADO ATM'!$A$2:$C$821,3,0)</f>
        <v>DISTRITO NACIONAL</v>
      </c>
      <c r="B21" s="28">
        <v>718</v>
      </c>
      <c r="C21" s="28" t="str">
        <f>VLOOKUP(B21,'[1]LISTADO ATM'!$A$2:$B$821,2,0)</f>
        <v xml:space="preserve">ATM Feria Ganadera </v>
      </c>
      <c r="D21" s="15" t="s">
        <v>10</v>
      </c>
      <c r="E21" s="37">
        <v>335864345</v>
      </c>
    </row>
    <row r="22" spans="1:5" ht="18.75" customHeight="1" x14ac:dyDescent="0.25">
      <c r="A22" s="39" t="str">
        <f>VLOOKUP(B22,'[1]LISTADO ATM'!$A$2:$C$821,3,0)</f>
        <v>NORTE</v>
      </c>
      <c r="B22" s="28">
        <v>138</v>
      </c>
      <c r="C22" s="28" t="str">
        <f>VLOOKUP(B22,'[1]LISTADO ATM'!$A$2:$B$821,2,0)</f>
        <v xml:space="preserve">ATM UNP Fantino </v>
      </c>
      <c r="D22" s="15" t="s">
        <v>10</v>
      </c>
      <c r="E22" s="41">
        <v>335864497</v>
      </c>
    </row>
    <row r="23" spans="1:5" ht="18.75" customHeight="1" x14ac:dyDescent="0.25">
      <c r="A23" s="39" t="str">
        <f>VLOOKUP(B23,'[1]LISTADO ATM'!$A$2:$C$821,3,0)</f>
        <v>DISTRITO NACIONAL</v>
      </c>
      <c r="B23" s="28">
        <v>979</v>
      </c>
      <c r="C23" s="28" t="str">
        <f>VLOOKUP(B23,'[1]LISTADO ATM'!$A$2:$B$821,2,0)</f>
        <v xml:space="preserve">ATM Oficina Luperón I </v>
      </c>
      <c r="D23" s="15" t="s">
        <v>10</v>
      </c>
      <c r="E23" s="41">
        <v>335864503</v>
      </c>
    </row>
    <row r="24" spans="1:5" ht="18.75" customHeight="1" x14ac:dyDescent="0.25">
      <c r="A24" s="39" t="str">
        <f>VLOOKUP(B24,'[1]LISTADO ATM'!$A$2:$C$821,3,0)</f>
        <v>DISTRITO NACIONAL</v>
      </c>
      <c r="B24" s="28">
        <v>911</v>
      </c>
      <c r="C24" s="28" t="str">
        <f>VLOOKUP(B24,'[1]LISTADO ATM'!$A$2:$B$821,2,0)</f>
        <v xml:space="preserve">ATM Oficina Venezuela II </v>
      </c>
      <c r="D24" s="15" t="s">
        <v>10</v>
      </c>
      <c r="E24" s="41">
        <v>335864516</v>
      </c>
    </row>
    <row r="25" spans="1:5" ht="18.75" customHeight="1" x14ac:dyDescent="0.25">
      <c r="A25" s="39" t="str">
        <f>VLOOKUP(B25,'[1]LISTADO ATM'!$A$2:$C$821,3,0)</f>
        <v>SUR</v>
      </c>
      <c r="B25" s="28">
        <v>677</v>
      </c>
      <c r="C25" s="28" t="str">
        <f>VLOOKUP(B25,'[1]LISTADO ATM'!$A$2:$B$821,2,0)</f>
        <v>ATM PBG Villa Jaragua</v>
      </c>
      <c r="D25" s="15" t="s">
        <v>10</v>
      </c>
      <c r="E25" s="41">
        <v>335864552</v>
      </c>
    </row>
    <row r="26" spans="1:5" ht="18.75" customHeight="1" x14ac:dyDescent="0.25">
      <c r="A26" s="39" t="str">
        <f>VLOOKUP(B26,'[1]LISTADO ATM'!$A$2:$C$821,3,0)</f>
        <v>NORTE</v>
      </c>
      <c r="B26" s="28">
        <v>151</v>
      </c>
      <c r="C26" s="28" t="str">
        <f>VLOOKUP(B26,'[1]LISTADO ATM'!$A$2:$B$821,2,0)</f>
        <v xml:space="preserve">ATM Oficina Nagua </v>
      </c>
      <c r="D26" s="15" t="s">
        <v>10</v>
      </c>
      <c r="E26" s="41">
        <v>3335864599</v>
      </c>
    </row>
    <row r="27" spans="1:5" ht="18.75" customHeight="1" x14ac:dyDescent="0.25">
      <c r="A27" s="39" t="str">
        <f>VLOOKUP(B27,'[1]LISTADO ATM'!$A$2:$C$821,3,0)</f>
        <v>DISTRITO NACIONAL</v>
      </c>
      <c r="B27" s="28">
        <v>359</v>
      </c>
      <c r="C27" s="28" t="str">
        <f>VLOOKUP(B27,'[1]LISTADO ATM'!$A$2:$B$821,2,0)</f>
        <v>ATM S/M Bravo Ozama</v>
      </c>
      <c r="D27" s="15" t="s">
        <v>10</v>
      </c>
      <c r="E27" s="41">
        <v>3335864558</v>
      </c>
    </row>
    <row r="28" spans="1:5" ht="18.75" customHeight="1" x14ac:dyDescent="0.25">
      <c r="A28" s="39" t="str">
        <f>VLOOKUP(B28,'[1]LISTADO ATM'!$A$2:$C$821,3,0)</f>
        <v>ESTE</v>
      </c>
      <c r="B28" s="28">
        <v>660</v>
      </c>
      <c r="C28" s="28" t="str">
        <f>VLOOKUP(B28,'[1]LISTADO ATM'!$A$2:$B$821,2,0)</f>
        <v>ATM Oficina Romana Norte II</v>
      </c>
      <c r="D28" s="15" t="s">
        <v>10</v>
      </c>
      <c r="E28" s="41">
        <v>3335864602</v>
      </c>
    </row>
    <row r="29" spans="1:5" ht="18.75" customHeight="1" x14ac:dyDescent="0.25">
      <c r="A29" s="39" t="str">
        <f>VLOOKUP(B29,'[1]LISTADO ATM'!$A$2:$C$821,3,0)</f>
        <v>ESTE</v>
      </c>
      <c r="B29" s="28">
        <v>776</v>
      </c>
      <c r="C29" s="28" t="str">
        <f>VLOOKUP(B29,'[1]LISTADO ATM'!$A$2:$B$821,2,0)</f>
        <v xml:space="preserve">ATM Oficina Monte Plata </v>
      </c>
      <c r="D29" s="15" t="s">
        <v>10</v>
      </c>
      <c r="E29" s="41">
        <v>3335864601</v>
      </c>
    </row>
    <row r="30" spans="1:5" ht="18.75" customHeight="1" x14ac:dyDescent="0.25">
      <c r="A30" s="39" t="str">
        <f>VLOOKUP(B30,'[1]LISTADO ATM'!$A$2:$C$821,3,0)</f>
        <v>ESTE</v>
      </c>
      <c r="B30" s="28">
        <v>824</v>
      </c>
      <c r="C30" s="28" t="str">
        <f>VLOOKUP(B30,'[1]LISTADO ATM'!$A$2:$B$821,2,0)</f>
        <v xml:space="preserve">ATM Multiplaza (Higuey) </v>
      </c>
      <c r="D30" s="15" t="s">
        <v>10</v>
      </c>
      <c r="E30" s="41">
        <v>3335864568</v>
      </c>
    </row>
    <row r="31" spans="1:5" ht="18.75" customHeight="1" x14ac:dyDescent="0.25">
      <c r="A31" s="39" t="str">
        <f>VLOOKUP(B31,'[1]LISTADO ATM'!$A$2:$C$821,3,0)</f>
        <v>DISTRITO NACIONAL</v>
      </c>
      <c r="B31" s="28">
        <v>813</v>
      </c>
      <c r="C31" s="28" t="str">
        <f>VLOOKUP(B31,'[1]LISTADO ATM'!$A$2:$B$821,2,0)</f>
        <v>ATM Oficina Occidental Mall</v>
      </c>
      <c r="D31" s="15" t="s">
        <v>10</v>
      </c>
      <c r="E31" s="41">
        <v>335864495</v>
      </c>
    </row>
    <row r="32" spans="1:5" ht="18.75" customHeight="1" x14ac:dyDescent="0.25">
      <c r="A32" s="39" t="str">
        <f>VLOOKUP(B32,'[1]LISTADO ATM'!$A$2:$C$821,3,0)</f>
        <v>NORTE</v>
      </c>
      <c r="B32" s="28">
        <v>965</v>
      </c>
      <c r="C32" s="28" t="str">
        <f>VLOOKUP(B32,'[1]LISTADO ATM'!$A$2:$B$821,2,0)</f>
        <v xml:space="preserve">ATM S/M La Fuente FUN (Santiago) </v>
      </c>
      <c r="D32" s="15" t="s">
        <v>10</v>
      </c>
      <c r="E32" s="41">
        <v>3335864594</v>
      </c>
    </row>
    <row r="33" spans="1:5" ht="18.75" customHeight="1" x14ac:dyDescent="0.25">
      <c r="A33" s="39" t="str">
        <f>VLOOKUP(B33,'[1]LISTADO ATM'!$A$2:$C$821,3,0)</f>
        <v>SUR</v>
      </c>
      <c r="B33" s="28">
        <v>582</v>
      </c>
      <c r="C33" s="28" t="str">
        <f>VLOOKUP(B33,'[1]LISTADO ATM'!$A$2:$B$821,2,0)</f>
        <v>ATM Estación Sabana Yegua</v>
      </c>
      <c r="D33" s="15" t="s">
        <v>10</v>
      </c>
      <c r="E33" s="41">
        <v>3335864605</v>
      </c>
    </row>
    <row r="34" spans="1:5" ht="18.75" customHeight="1" x14ac:dyDescent="0.25">
      <c r="A34" s="39" t="str">
        <f>VLOOKUP(B34,'[1]LISTADO ATM'!$A$2:$C$821,3,0)</f>
        <v>DISTRITO NACIONAL</v>
      </c>
      <c r="B34" s="28">
        <v>734</v>
      </c>
      <c r="C34" s="28" t="str">
        <f>VLOOKUP(B34,'[1]LISTADO ATM'!$A$2:$B$821,2,0)</f>
        <v xml:space="preserve">ATM Oficina Independencia I </v>
      </c>
      <c r="D34" s="15" t="s">
        <v>10</v>
      </c>
      <c r="E34" s="41">
        <v>3335864613</v>
      </c>
    </row>
    <row r="35" spans="1:5" ht="18" customHeight="1" x14ac:dyDescent="0.25">
      <c r="A35" s="39" t="str">
        <f>VLOOKUP(B35,'[1]LISTADO ATM'!$A$2:$C$821,3,0)</f>
        <v>DISTRITO NACIONAL</v>
      </c>
      <c r="B35" s="28">
        <v>722</v>
      </c>
      <c r="C35" s="28" t="str">
        <f>VLOOKUP(B35,'[1]LISTADO ATM'!$A$2:$B$821,2,0)</f>
        <v xml:space="preserve">ATM Oficina Charles de Gaulle III </v>
      </c>
      <c r="D35" s="15" t="s">
        <v>10</v>
      </c>
      <c r="E35" s="41">
        <v>3335864629</v>
      </c>
    </row>
    <row r="36" spans="1:5" ht="18" customHeight="1" x14ac:dyDescent="0.25">
      <c r="A36" s="39" t="str">
        <f>VLOOKUP(B36,'[1]LISTADO ATM'!$A$2:$C$821,3,0)</f>
        <v>DISTRITO NACIONAL</v>
      </c>
      <c r="B36" s="28">
        <v>721</v>
      </c>
      <c r="C36" s="28" t="str">
        <f>VLOOKUP(B36,'[1]LISTADO ATM'!$A$2:$B$821,2,0)</f>
        <v xml:space="preserve">ATM Oficina Charles de Gaulle II </v>
      </c>
      <c r="D36" s="15" t="s">
        <v>10</v>
      </c>
      <c r="E36" s="41">
        <v>3335864635</v>
      </c>
    </row>
    <row r="37" spans="1:5" ht="18" customHeight="1" x14ac:dyDescent="0.25">
      <c r="A37" s="39" t="str">
        <f>VLOOKUP(B37,'[1]LISTADO ATM'!$A$2:$C$821,3,0)</f>
        <v>DISTRITO NACIONAL</v>
      </c>
      <c r="B37" s="28">
        <v>354</v>
      </c>
      <c r="C37" s="28" t="str">
        <f>VLOOKUP(B37,'[1]LISTADO ATM'!$A$2:$B$821,2,0)</f>
        <v xml:space="preserve">ATM Oficina Núñez de Cáceres II </v>
      </c>
      <c r="D37" s="15" t="s">
        <v>10</v>
      </c>
      <c r="E37" s="41">
        <v>3335864638</v>
      </c>
    </row>
    <row r="38" spans="1:5" ht="18" customHeight="1" x14ac:dyDescent="0.25">
      <c r="A38" s="39" t="str">
        <f>VLOOKUP(B38,'[1]LISTADO ATM'!$A$2:$C$821,3,0)</f>
        <v>SUR</v>
      </c>
      <c r="B38" s="28">
        <v>984</v>
      </c>
      <c r="C38" s="28" t="str">
        <f>VLOOKUP(B38,'[1]LISTADO ATM'!$A$2:$B$821,2,0)</f>
        <v xml:space="preserve">ATM Oficina Neiba II </v>
      </c>
      <c r="D38" s="15" t="s">
        <v>10</v>
      </c>
      <c r="E38" s="41">
        <v>3335864639</v>
      </c>
    </row>
    <row r="39" spans="1:5" ht="18" customHeight="1" x14ac:dyDescent="0.25">
      <c r="A39" s="39" t="str">
        <f>VLOOKUP(B39,'[1]LISTADO ATM'!$A$2:$C$821,3,0)</f>
        <v>DISTRITO NACIONAL</v>
      </c>
      <c r="B39" s="28">
        <v>697</v>
      </c>
      <c r="C39" s="28" t="str">
        <f>VLOOKUP(B39,'[1]LISTADO ATM'!$A$2:$B$821,2,0)</f>
        <v>ATM Hipermercado Olé Ciudad Juan Bosch</v>
      </c>
      <c r="D39" s="15" t="s">
        <v>10</v>
      </c>
      <c r="E39" s="41">
        <v>3335864640</v>
      </c>
    </row>
    <row r="40" spans="1:5" ht="18" customHeight="1" x14ac:dyDescent="0.25">
      <c r="A40" s="39" t="str">
        <f>VLOOKUP(B40,'[1]LISTADO ATM'!$A$2:$C$821,3,0)</f>
        <v>NORTE</v>
      </c>
      <c r="B40" s="28">
        <v>157</v>
      </c>
      <c r="C40" s="28" t="str">
        <f>VLOOKUP(B40,'[1]LISTADO ATM'!$A$2:$B$821,2,0)</f>
        <v xml:space="preserve">ATM Oficina Samaná </v>
      </c>
      <c r="D40" s="15" t="s">
        <v>10</v>
      </c>
      <c r="E40" s="41">
        <v>3335864641</v>
      </c>
    </row>
    <row r="41" spans="1:5" ht="18" customHeight="1" x14ac:dyDescent="0.25">
      <c r="A41" s="39" t="str">
        <f>VLOOKUP(B41,'[1]LISTADO ATM'!$A$2:$C$821,3,0)</f>
        <v>NORTE</v>
      </c>
      <c r="B41" s="28">
        <v>332</v>
      </c>
      <c r="C41" s="28" t="str">
        <f>VLOOKUP(B41,'[1]LISTADO ATM'!$A$2:$B$821,2,0)</f>
        <v>ATM Estación Sigma (Cotuí)</v>
      </c>
      <c r="D41" s="15" t="s">
        <v>10</v>
      </c>
      <c r="E41" s="41">
        <v>3335864651</v>
      </c>
    </row>
    <row r="42" spans="1:5" ht="18" customHeight="1" x14ac:dyDescent="0.25">
      <c r="A42" s="39" t="str">
        <f>VLOOKUP(B42,'[1]LISTADO ATM'!$A$2:$C$821,3,0)</f>
        <v>DISTRITO NACIONAL</v>
      </c>
      <c r="B42" s="28">
        <v>347</v>
      </c>
      <c r="C42" s="28" t="str">
        <f>VLOOKUP(B42,'[1]LISTADO ATM'!$A$2:$B$821,2,0)</f>
        <v>ATM Patio de Colombia</v>
      </c>
      <c r="D42" s="15" t="s">
        <v>10</v>
      </c>
      <c r="E42" s="41">
        <v>3335864659</v>
      </c>
    </row>
    <row r="43" spans="1:5" ht="18" customHeight="1" x14ac:dyDescent="0.25">
      <c r="A43" s="39" t="str">
        <f>VLOOKUP(B43,'[1]LISTADO ATM'!$A$2:$C$821,3,0)</f>
        <v>ESTE</v>
      </c>
      <c r="B43" s="28">
        <v>385</v>
      </c>
      <c r="C43" s="28" t="str">
        <f>VLOOKUP(B43,'[1]LISTADO ATM'!$A$2:$B$821,2,0)</f>
        <v xml:space="preserve">ATM Plaza Verón I </v>
      </c>
      <c r="D43" s="15" t="s">
        <v>10</v>
      </c>
      <c r="E43" s="41">
        <v>3335864663</v>
      </c>
    </row>
    <row r="44" spans="1:5" ht="18" customHeight="1" x14ac:dyDescent="0.25">
      <c r="A44" s="39" t="str">
        <f>VLOOKUP(B44,'[1]LISTADO ATM'!$A$2:$C$821,3,0)</f>
        <v>ESTE</v>
      </c>
      <c r="B44" s="28">
        <v>634</v>
      </c>
      <c r="C44" s="28" t="str">
        <f>VLOOKUP(B44,'[1]LISTADO ATM'!$A$2:$B$821,2,0)</f>
        <v xml:space="preserve">ATM Ayuntamiento Los Llanos (SPM) </v>
      </c>
      <c r="D44" s="15" t="s">
        <v>10</v>
      </c>
      <c r="E44" s="41">
        <v>3335864664</v>
      </c>
    </row>
    <row r="45" spans="1:5" ht="18" customHeight="1" x14ac:dyDescent="0.25">
      <c r="A45" s="39" t="str">
        <f>VLOOKUP(B45,'[1]LISTADO ATM'!$A$2:$C$821,3,0)</f>
        <v>NORTE</v>
      </c>
      <c r="B45" s="28">
        <v>774</v>
      </c>
      <c r="C45" s="28" t="str">
        <f>VLOOKUP(B45,'[1]LISTADO ATM'!$A$2:$B$821,2,0)</f>
        <v xml:space="preserve">ATM Oficina Montecristi </v>
      </c>
      <c r="D45" s="15" t="s">
        <v>10</v>
      </c>
      <c r="E45" s="41">
        <v>3335864671</v>
      </c>
    </row>
    <row r="46" spans="1:5" ht="18" customHeight="1" x14ac:dyDescent="0.25">
      <c r="A46" s="39" t="str">
        <f>VLOOKUP(B46,'[1]LISTADO ATM'!$A$2:$C$821,3,0)</f>
        <v>NORTE</v>
      </c>
      <c r="B46" s="28">
        <v>809</v>
      </c>
      <c r="C46" s="28" t="str">
        <f>VLOOKUP(B46,'[1]LISTADO ATM'!$A$2:$B$821,2,0)</f>
        <v>ATM Yoma (Cotuí)</v>
      </c>
      <c r="D46" s="15" t="s">
        <v>10</v>
      </c>
      <c r="E46" s="41">
        <v>3335864696</v>
      </c>
    </row>
    <row r="47" spans="1:5" ht="18" customHeight="1" x14ac:dyDescent="0.25">
      <c r="A47" s="39" t="str">
        <f>VLOOKUP(B47,'[1]LISTADO ATM'!$A$2:$C$821,3,0)</f>
        <v>NORTE</v>
      </c>
      <c r="B47" s="28">
        <v>775</v>
      </c>
      <c r="C47" s="28" t="str">
        <f>VLOOKUP(B47,'[1]LISTADO ATM'!$A$2:$B$821,2,0)</f>
        <v xml:space="preserve">ATM S/M Lilo (Montecristi) </v>
      </c>
      <c r="D47" s="15" t="s">
        <v>10</v>
      </c>
      <c r="E47" s="41">
        <v>3335864697</v>
      </c>
    </row>
    <row r="48" spans="1:5" ht="18" customHeight="1" x14ac:dyDescent="0.25">
      <c r="A48" s="39" t="str">
        <f>VLOOKUP(B48,'[1]LISTADO ATM'!$A$2:$C$821,3,0)</f>
        <v>NORTE</v>
      </c>
      <c r="B48" s="28">
        <v>22</v>
      </c>
      <c r="C48" s="28" t="str">
        <f>VLOOKUP(B48,'[1]LISTADO ATM'!$A$2:$B$821,2,0)</f>
        <v>ATM S/M Olimpico (Santiago)</v>
      </c>
      <c r="D48" s="15" t="s">
        <v>10</v>
      </c>
      <c r="E48" s="41">
        <v>3335864698</v>
      </c>
    </row>
    <row r="49" spans="1:5" ht="18" customHeight="1" x14ac:dyDescent="0.25">
      <c r="A49" s="39" t="str">
        <f>VLOOKUP(B49,'[1]LISTADO ATM'!$A$2:$C$821,3,0)</f>
        <v>NORTE</v>
      </c>
      <c r="B49" s="28">
        <v>807</v>
      </c>
      <c r="C49" s="28" t="str">
        <f>VLOOKUP(B49,'[1]LISTADO ATM'!$A$2:$B$821,2,0)</f>
        <v xml:space="preserve">ATM S/M Morel (Mao) </v>
      </c>
      <c r="D49" s="15" t="s">
        <v>10</v>
      </c>
      <c r="E49" s="41">
        <v>3335864699</v>
      </c>
    </row>
    <row r="50" spans="1:5" ht="18" customHeight="1" x14ac:dyDescent="0.25">
      <c r="A50" s="39" t="str">
        <f>VLOOKUP(B50,'[1]LISTADO ATM'!$A$2:$C$821,3,0)</f>
        <v>NORTE</v>
      </c>
      <c r="B50" s="28">
        <v>307</v>
      </c>
      <c r="C50" s="28" t="str">
        <f>VLOOKUP(B50,'[1]LISTADO ATM'!$A$2:$B$821,2,0)</f>
        <v>ATM Oficina Nagua II</v>
      </c>
      <c r="D50" s="15" t="s">
        <v>10</v>
      </c>
      <c r="E50" s="41">
        <v>3335864700</v>
      </c>
    </row>
    <row r="51" spans="1:5" ht="18" customHeight="1" x14ac:dyDescent="0.25">
      <c r="A51" s="39" t="str">
        <f>VLOOKUP(B51,'[1]LISTADO ATM'!$A$2:$C$821,3,0)</f>
        <v>DISTRITO NACIONAL</v>
      </c>
      <c r="B51" s="28">
        <v>958</v>
      </c>
      <c r="C51" s="28" t="str">
        <f>VLOOKUP(B51,'[1]LISTADO ATM'!$A$2:$B$821,2,0)</f>
        <v xml:space="preserve">ATM Olé Aut. San Isidro </v>
      </c>
      <c r="D51" s="15" t="s">
        <v>10</v>
      </c>
      <c r="E51" s="41">
        <v>3335864701</v>
      </c>
    </row>
    <row r="52" spans="1:5" ht="18" customHeight="1" x14ac:dyDescent="0.25">
      <c r="A52" s="39" t="str">
        <f>VLOOKUP(B52,'[1]LISTADO ATM'!$A$2:$C$821,3,0)</f>
        <v>NORTE</v>
      </c>
      <c r="B52" s="28">
        <v>808</v>
      </c>
      <c r="C52" s="28" t="str">
        <f>VLOOKUP(B52,'[1]LISTADO ATM'!$A$2:$B$821,2,0)</f>
        <v xml:space="preserve">ATM Oficina Castillo </v>
      </c>
      <c r="D52" s="15" t="s">
        <v>10</v>
      </c>
      <c r="E52" s="41">
        <v>3335864702</v>
      </c>
    </row>
    <row r="53" spans="1:5" ht="18" customHeight="1" x14ac:dyDescent="0.25">
      <c r="A53" s="39" t="str">
        <f>VLOOKUP(B53,'[1]LISTADO ATM'!$A$2:$C$821,3,0)</f>
        <v>NORTE</v>
      </c>
      <c r="B53" s="28">
        <v>119</v>
      </c>
      <c r="C53" s="28" t="str">
        <f>VLOOKUP(B53,'[1]LISTADO ATM'!$A$2:$B$821,2,0)</f>
        <v>ATM Oficina La Barranquita</v>
      </c>
      <c r="D53" s="15" t="s">
        <v>10</v>
      </c>
      <c r="E53" s="41" t="s">
        <v>33</v>
      </c>
    </row>
    <row r="54" spans="1:5" ht="18" customHeight="1" x14ac:dyDescent="0.25">
      <c r="A54" s="39" t="str">
        <f>VLOOKUP(B54,'[1]LISTADO ATM'!$A$2:$C$821,3,0)</f>
        <v>SUR</v>
      </c>
      <c r="B54" s="28">
        <v>48</v>
      </c>
      <c r="C54" s="28" t="str">
        <f>VLOOKUP(B54,'[1]LISTADO ATM'!$A$2:$B$821,2,0)</f>
        <v xml:space="preserve">ATM Autoservicio Neiba I </v>
      </c>
      <c r="D54" s="15" t="s">
        <v>10</v>
      </c>
      <c r="E54" s="41">
        <v>3335864707</v>
      </c>
    </row>
    <row r="55" spans="1:5" ht="18" customHeight="1" x14ac:dyDescent="0.25">
      <c r="A55" s="39" t="str">
        <f>VLOOKUP(B55,'[1]LISTADO ATM'!$A$2:$C$821,3,0)</f>
        <v>DISTRITO NACIONAL</v>
      </c>
      <c r="B55" s="28">
        <v>717</v>
      </c>
      <c r="C55" s="28" t="str">
        <f>VLOOKUP(B55,'[1]LISTADO ATM'!$A$2:$B$821,2,0)</f>
        <v xml:space="preserve">ATM Oficina Los Alcarrizos </v>
      </c>
      <c r="D55" s="15" t="s">
        <v>10</v>
      </c>
      <c r="E55" s="41">
        <v>3335864711</v>
      </c>
    </row>
    <row r="56" spans="1:5" ht="18" customHeight="1" x14ac:dyDescent="0.25">
      <c r="A56" s="39" t="str">
        <f>VLOOKUP(B56,'[1]LISTADO ATM'!$A$2:$C$821,3,0)</f>
        <v>DISTRITO NACIONAL</v>
      </c>
      <c r="B56" s="28">
        <v>930</v>
      </c>
      <c r="C56" s="28" t="str">
        <f>VLOOKUP(B56,'[1]LISTADO ATM'!$A$2:$B$821,2,0)</f>
        <v>ATM Oficina Plaza Spring Center</v>
      </c>
      <c r="D56" s="15" t="s">
        <v>10</v>
      </c>
      <c r="E56" s="41">
        <v>3335864713</v>
      </c>
    </row>
    <row r="57" spans="1:5" ht="18" customHeight="1" x14ac:dyDescent="0.25">
      <c r="A57" s="39" t="str">
        <f>VLOOKUP(B57,'[1]LISTADO ATM'!$A$2:$C$821,3,0)</f>
        <v>DISTRITO NACIONAL</v>
      </c>
      <c r="B57" s="28">
        <v>889</v>
      </c>
      <c r="C57" s="28" t="str">
        <f>VLOOKUP(B57,'[1]LISTADO ATM'!$A$2:$B$821,2,0)</f>
        <v>ATM Oficina Plaza Lama Máximo Gómez II</v>
      </c>
      <c r="D57" s="15" t="s">
        <v>10</v>
      </c>
      <c r="E57" s="41">
        <v>3335864724</v>
      </c>
    </row>
    <row r="58" spans="1:5" ht="18" customHeight="1" x14ac:dyDescent="0.25">
      <c r="A58" s="39" t="str">
        <f>VLOOKUP(B58,'[1]LISTADO ATM'!$A$2:$C$821,3,0)</f>
        <v>NORTE</v>
      </c>
      <c r="B58" s="28">
        <v>649</v>
      </c>
      <c r="C58" s="28" t="str">
        <f>VLOOKUP(B58,'[1]LISTADO ATM'!$A$2:$B$821,2,0)</f>
        <v xml:space="preserve">ATM Oficina Galería 56 (San Francisco de Macorís) </v>
      </c>
      <c r="D58" s="15" t="s">
        <v>10</v>
      </c>
      <c r="E58" s="41">
        <v>3335864725</v>
      </c>
    </row>
    <row r="59" spans="1:5" ht="18" customHeight="1" x14ac:dyDescent="0.25">
      <c r="A59" s="39" t="str">
        <f>VLOOKUP(B59,'[1]LISTADO ATM'!$A$2:$C$821,3,0)</f>
        <v>ESTE</v>
      </c>
      <c r="B59" s="28">
        <v>386</v>
      </c>
      <c r="C59" s="28" t="str">
        <f>VLOOKUP(B59,'[1]LISTADO ATM'!$A$2:$B$821,2,0)</f>
        <v xml:space="preserve">ATM Plaza Verón II </v>
      </c>
      <c r="D59" s="15" t="s">
        <v>10</v>
      </c>
      <c r="E59" s="41">
        <v>3335864726</v>
      </c>
    </row>
    <row r="60" spans="1:5" ht="18" customHeight="1" x14ac:dyDescent="0.25">
      <c r="A60" s="39" t="str">
        <f>VLOOKUP(B60,'[1]LISTADO ATM'!$A$2:$C$821,3,0)</f>
        <v>SUR</v>
      </c>
      <c r="B60" s="28">
        <v>615</v>
      </c>
      <c r="C60" s="28" t="str">
        <f>VLOOKUP(B60,'[1]LISTADO ATM'!$A$2:$B$821,2,0)</f>
        <v xml:space="preserve">ATM Estación Sunix Cabral (Barahona) </v>
      </c>
      <c r="D60" s="15" t="s">
        <v>10</v>
      </c>
      <c r="E60" s="41">
        <v>335864342</v>
      </c>
    </row>
    <row r="61" spans="1:5" ht="18" customHeight="1" x14ac:dyDescent="0.25">
      <c r="A61" s="39" t="str">
        <f>VLOOKUP(B61,'[1]LISTADO ATM'!$A$2:$C$821,3,0)</f>
        <v>NORTE</v>
      </c>
      <c r="B61" s="28">
        <v>747</v>
      </c>
      <c r="C61" s="28" t="str">
        <f>VLOOKUP(B61,'[1]LISTADO ATM'!$A$2:$B$821,2,0)</f>
        <v xml:space="preserve">ATM Club BR (Santiago) </v>
      </c>
      <c r="D61" s="15" t="s">
        <v>10</v>
      </c>
      <c r="E61" s="41">
        <v>3335864732</v>
      </c>
    </row>
    <row r="62" spans="1:5" ht="18" customHeight="1" x14ac:dyDescent="0.25">
      <c r="A62" s="39" t="str">
        <f>VLOOKUP(B62,'[1]LISTADO ATM'!$A$2:$C$821,3,0)</f>
        <v>NORTE</v>
      </c>
      <c r="B62" s="28">
        <v>632</v>
      </c>
      <c r="C62" s="28" t="str">
        <f>VLOOKUP(B62,'[1]LISTADO ATM'!$A$2:$B$821,2,0)</f>
        <v xml:space="preserve">ATM Autobanco Gurabo </v>
      </c>
      <c r="D62" s="15" t="s">
        <v>10</v>
      </c>
      <c r="E62" s="41">
        <v>3335864733</v>
      </c>
    </row>
    <row r="63" spans="1:5" ht="18" customHeight="1" x14ac:dyDescent="0.25">
      <c r="A63" s="39" t="str">
        <f>VLOOKUP(B63,'[1]LISTADO ATM'!$A$2:$C$821,3,0)</f>
        <v>ESTE</v>
      </c>
      <c r="B63" s="28">
        <v>772</v>
      </c>
      <c r="C63" s="28" t="str">
        <f>VLOOKUP(B63,'[1]LISTADO ATM'!$A$2:$B$821,2,0)</f>
        <v xml:space="preserve">ATM UNP Yamasá </v>
      </c>
      <c r="D63" s="15" t="s">
        <v>10</v>
      </c>
      <c r="E63" s="41">
        <v>3335864731</v>
      </c>
    </row>
    <row r="64" spans="1:5" ht="18" customHeight="1" x14ac:dyDescent="0.25">
      <c r="A64" s="39" t="str">
        <f>VLOOKUP(B64,'[1]LISTADO ATM'!$A$2:$C$821,3,0)</f>
        <v>SUR</v>
      </c>
      <c r="B64" s="28">
        <v>89</v>
      </c>
      <c r="C64" s="28" t="str">
        <f>VLOOKUP(B64,'[1]LISTADO ATM'!$A$2:$B$821,2,0)</f>
        <v xml:space="preserve">ATM UNP El Cercado (San Juan) </v>
      </c>
      <c r="D64" s="15" t="s">
        <v>10</v>
      </c>
      <c r="E64" s="41">
        <v>3335864734</v>
      </c>
    </row>
    <row r="65" spans="1:5" ht="18" customHeight="1" thickBot="1" x14ac:dyDescent="0.3">
      <c r="A65" s="39" t="str">
        <f>VLOOKUP(B65,'[1]LISTADO ATM'!$A$2:$C$821,3,0)</f>
        <v>NORTE</v>
      </c>
      <c r="B65" s="28">
        <v>189</v>
      </c>
      <c r="C65" s="28" t="str">
        <f>VLOOKUP(B65,'[1]LISTADO ATM'!$A$2:$B$821,2,0)</f>
        <v xml:space="preserve">ATM Comando Regional Cibao Central P.N. </v>
      </c>
      <c r="D65" s="15" t="s">
        <v>10</v>
      </c>
      <c r="E65" s="41">
        <v>3335864735</v>
      </c>
    </row>
    <row r="66" spans="1:5" ht="18.75" thickBot="1" x14ac:dyDescent="0.3">
      <c r="A66" s="40" t="s">
        <v>11</v>
      </c>
      <c r="B66" s="38">
        <f>COUNT(B19:B65)</f>
        <v>47</v>
      </c>
      <c r="C66" s="14"/>
      <c r="D66" s="14"/>
      <c r="E66" s="14"/>
    </row>
    <row r="67" spans="1:5" ht="15.75" thickBot="1" x14ac:dyDescent="0.3">
      <c r="B67" s="5"/>
      <c r="E67" s="5"/>
    </row>
    <row r="68" spans="1:5" ht="18" customHeight="1" thickBot="1" x14ac:dyDescent="0.3">
      <c r="A68" s="59" t="s">
        <v>21</v>
      </c>
      <c r="B68" s="60"/>
      <c r="C68" s="60"/>
      <c r="D68" s="60"/>
      <c r="E68" s="61"/>
    </row>
    <row r="69" spans="1:5" ht="18" x14ac:dyDescent="0.25">
      <c r="A69" s="2" t="s">
        <v>5</v>
      </c>
      <c r="B69" s="12" t="s">
        <v>6</v>
      </c>
      <c r="C69" s="2" t="s">
        <v>7</v>
      </c>
      <c r="D69" s="2" t="s">
        <v>8</v>
      </c>
      <c r="E69" s="12" t="s">
        <v>9</v>
      </c>
    </row>
    <row r="70" spans="1:5" ht="18.75" customHeight="1" x14ac:dyDescent="0.25">
      <c r="A70" s="19" t="str">
        <f>VLOOKUP(B70,'[1]LISTADO ATM'!$A$2:$C$821,3,0)</f>
        <v>DISTRITO NACIONAL</v>
      </c>
      <c r="B70" s="28">
        <v>577</v>
      </c>
      <c r="C70" s="28" t="str">
        <f>VLOOKUP(B70,'[1]LISTADO ATM'!$A$2:$B$821,2,0)</f>
        <v xml:space="preserve">ATM Olé Ave. Duarte </v>
      </c>
      <c r="D70" s="29" t="s">
        <v>19</v>
      </c>
      <c r="E70" s="37" t="s">
        <v>24</v>
      </c>
    </row>
    <row r="71" spans="1:5" ht="18" x14ac:dyDescent="0.25">
      <c r="A71" s="19" t="str">
        <f>VLOOKUP(B71,'[1]LISTADO ATM'!$A$2:$C$821,3,0)</f>
        <v>DISTRITO NACIONAL</v>
      </c>
      <c r="B71" s="28">
        <v>607</v>
      </c>
      <c r="C71" s="28" t="str">
        <f>VLOOKUP(B71,'[1]LISTADO ATM'!$A$2:$B$821,2,0)</f>
        <v xml:space="preserve">ATM ONAPI </v>
      </c>
      <c r="D71" s="29" t="s">
        <v>19</v>
      </c>
      <c r="E71" s="37" t="s">
        <v>25</v>
      </c>
    </row>
    <row r="72" spans="1:5" ht="18" x14ac:dyDescent="0.25">
      <c r="A72" s="19" t="str">
        <f>VLOOKUP(B72,'[1]LISTADO ATM'!$A$2:$C$821,3,0)</f>
        <v>DISTRITO NACIONAL</v>
      </c>
      <c r="B72" s="28">
        <v>125</v>
      </c>
      <c r="C72" s="28" t="str">
        <f>VLOOKUP(B72,'[1]LISTADO ATM'!$A$2:$B$821,2,0)</f>
        <v xml:space="preserve">ATM Dirección General de Aduanas II </v>
      </c>
      <c r="D72" s="29" t="s">
        <v>19</v>
      </c>
      <c r="E72" s="37" t="s">
        <v>26</v>
      </c>
    </row>
    <row r="73" spans="1:5" ht="18.75" customHeight="1" x14ac:dyDescent="0.25">
      <c r="A73" s="19" t="str">
        <f>VLOOKUP(B73,'[1]LISTADO ATM'!$A$2:$C$821,3,0)</f>
        <v>DISTRITO NACIONAL</v>
      </c>
      <c r="B73" s="28">
        <v>735</v>
      </c>
      <c r="C73" s="28" t="str">
        <f>VLOOKUP(B73,'[1]LISTADO ATM'!$A$2:$B$821,2,0)</f>
        <v xml:space="preserve">ATM Oficina Independencia II  </v>
      </c>
      <c r="D73" s="29" t="s">
        <v>19</v>
      </c>
      <c r="E73" s="37">
        <v>335864517</v>
      </c>
    </row>
    <row r="74" spans="1:5" ht="18.75" customHeight="1" x14ac:dyDescent="0.25">
      <c r="A74" s="19" t="str">
        <f>VLOOKUP(B74,'[1]LISTADO ATM'!$A$2:$C$821,3,0)</f>
        <v>DISTRITO NACIONAL</v>
      </c>
      <c r="B74" s="28">
        <v>147</v>
      </c>
      <c r="C74" s="28" t="str">
        <f>VLOOKUP(B74,'[1]LISTADO ATM'!$A$2:$B$821,2,0)</f>
        <v xml:space="preserve">ATM Kiosco Megacentro I </v>
      </c>
      <c r="D74" s="29" t="s">
        <v>19</v>
      </c>
      <c r="E74" s="37">
        <v>335864528</v>
      </c>
    </row>
    <row r="75" spans="1:5" ht="18.75" customHeight="1" x14ac:dyDescent="0.25">
      <c r="A75" s="19" t="str">
        <f>VLOOKUP(B75,'[1]LISTADO ATM'!$A$2:$C$821,3,0)</f>
        <v>ESTE</v>
      </c>
      <c r="B75" s="28">
        <v>963</v>
      </c>
      <c r="C75" s="28" t="str">
        <f>VLOOKUP(B75,'[1]LISTADO ATM'!$A$2:$B$821,2,0)</f>
        <v xml:space="preserve">ATM Multiplaza La Romana </v>
      </c>
      <c r="D75" s="29" t="s">
        <v>19</v>
      </c>
      <c r="E75" s="37">
        <v>3335864592</v>
      </c>
    </row>
    <row r="76" spans="1:5" ht="18.75" customHeight="1" x14ac:dyDescent="0.25">
      <c r="A76" s="19" t="str">
        <f>VLOOKUP(B76,'[1]LISTADO ATM'!$A$2:$C$821,3,0)</f>
        <v>NORTE</v>
      </c>
      <c r="B76" s="28">
        <v>638</v>
      </c>
      <c r="C76" s="28" t="str">
        <f>VLOOKUP(B76,'[1]LISTADO ATM'!$A$2:$B$821,2,0)</f>
        <v xml:space="preserve">ATM S/M Yoma </v>
      </c>
      <c r="D76" s="29" t="s">
        <v>19</v>
      </c>
      <c r="E76" s="37">
        <v>335864505</v>
      </c>
    </row>
    <row r="77" spans="1:5" ht="18.75" customHeight="1" x14ac:dyDescent="0.25">
      <c r="A77" s="19" t="str">
        <f>VLOOKUP(B77,'[1]LISTADO ATM'!$A$2:$C$821,3,0)</f>
        <v>NORTE</v>
      </c>
      <c r="B77" s="28">
        <v>358</v>
      </c>
      <c r="C77" s="28" t="str">
        <f>VLOOKUP(B77,'[1]LISTADO ATM'!$A$2:$B$821,2,0)</f>
        <v>ATM Ayuntamiento Cevico</v>
      </c>
      <c r="D77" s="29" t="s">
        <v>19</v>
      </c>
      <c r="E77" s="37">
        <v>3335864608</v>
      </c>
    </row>
    <row r="78" spans="1:5" ht="18.75" customHeight="1" x14ac:dyDescent="0.25">
      <c r="A78" s="19" t="str">
        <f>VLOOKUP(B78,'[1]LISTADO ATM'!$A$2:$C$821,3,0)</f>
        <v>NORTE</v>
      </c>
      <c r="B78" s="28">
        <v>262</v>
      </c>
      <c r="C78" s="28" t="str">
        <f>VLOOKUP(B78,'[1]LISTADO ATM'!$A$2:$B$821,2,0)</f>
        <v xml:space="preserve">ATM Oficina Obras Públicas (Santiago) </v>
      </c>
      <c r="D78" s="29" t="s">
        <v>19</v>
      </c>
      <c r="E78" s="37">
        <v>3335864650</v>
      </c>
    </row>
    <row r="79" spans="1:5" ht="18.75" customHeight="1" x14ac:dyDescent="0.25">
      <c r="A79" s="19" t="str">
        <f>VLOOKUP(B79,'[1]LISTADO ATM'!$A$2:$C$821,3,0)</f>
        <v>DISTRITO NACIONAL</v>
      </c>
      <c r="B79" s="28">
        <v>517</v>
      </c>
      <c r="C79" s="28" t="str">
        <f>VLOOKUP(B79,'[1]LISTADO ATM'!$A$2:$B$821,2,0)</f>
        <v xml:space="preserve">ATM Autobanco Oficina Sans Soucí </v>
      </c>
      <c r="D79" s="29" t="s">
        <v>19</v>
      </c>
      <c r="E79" s="37">
        <v>3335864653</v>
      </c>
    </row>
    <row r="80" spans="1:5" ht="18.75" customHeight="1" x14ac:dyDescent="0.25">
      <c r="A80" s="19" t="str">
        <f>VLOOKUP(B80,'[1]LISTADO ATM'!$A$2:$C$821,3,0)</f>
        <v>NORTE</v>
      </c>
      <c r="B80" s="28">
        <v>987</v>
      </c>
      <c r="C80" s="28" t="str">
        <f>VLOOKUP(B80,'[1]LISTADO ATM'!$A$2:$B$821,2,0)</f>
        <v xml:space="preserve">ATM S/M Jumbo (Moca) </v>
      </c>
      <c r="D80" s="29" t="s">
        <v>19</v>
      </c>
      <c r="E80" s="37">
        <v>3335864670</v>
      </c>
    </row>
    <row r="81" spans="1:5" ht="18.75" customHeight="1" x14ac:dyDescent="0.25">
      <c r="A81" s="19" t="str">
        <f>VLOOKUP(B81,'[1]LISTADO ATM'!$A$2:$C$821,3,0)</f>
        <v>ESTE</v>
      </c>
      <c r="B81" s="28">
        <v>366</v>
      </c>
      <c r="C81" s="28" t="str">
        <f>VLOOKUP(B81,'[1]LISTADO ATM'!$A$2:$B$821,2,0)</f>
        <v>ATM Oficina Boulevard (Higuey) II</v>
      </c>
      <c r="D81" s="29" t="s">
        <v>19</v>
      </c>
      <c r="E81" s="37">
        <v>3335864695</v>
      </c>
    </row>
    <row r="82" spans="1:5" ht="18.75" customHeight="1" x14ac:dyDescent="0.25">
      <c r="A82" s="19" t="s">
        <v>31</v>
      </c>
      <c r="B82" s="28">
        <v>719</v>
      </c>
      <c r="C82" s="28" t="s">
        <v>32</v>
      </c>
      <c r="D82" s="29" t="s">
        <v>19</v>
      </c>
      <c r="E82" s="37">
        <v>3335864636</v>
      </c>
    </row>
    <row r="83" spans="1:5" ht="18.75" customHeight="1" x14ac:dyDescent="0.25">
      <c r="A83" s="19" t="str">
        <f>VLOOKUP(B83,'[1]LISTADO ATM'!$A$2:$C$821,3,0)</f>
        <v>NORTE</v>
      </c>
      <c r="B83" s="28">
        <v>142</v>
      </c>
      <c r="C83" s="28" t="str">
        <f>VLOOKUP(B83,'[1]LISTADO ATM'!$A$2:$B$821,2,0)</f>
        <v xml:space="preserve">ATM Centro de Caja Galerías Bonao </v>
      </c>
      <c r="D83" s="29" t="s">
        <v>19</v>
      </c>
      <c r="E83" s="37">
        <v>3335864708</v>
      </c>
    </row>
    <row r="84" spans="1:5" ht="18.75" customHeight="1" x14ac:dyDescent="0.25">
      <c r="A84" s="19" t="str">
        <f>VLOOKUP(B84,'[1]LISTADO ATM'!$A$2:$C$821,3,0)</f>
        <v>NORTE</v>
      </c>
      <c r="B84" s="28">
        <v>882</v>
      </c>
      <c r="C84" s="28" t="str">
        <f>VLOOKUP(B84,'[1]LISTADO ATM'!$A$2:$B$821,2,0)</f>
        <v xml:space="preserve">ATM Oficina Moca II </v>
      </c>
      <c r="D84" s="29" t="s">
        <v>19</v>
      </c>
      <c r="E84" s="37">
        <v>3335864712</v>
      </c>
    </row>
    <row r="85" spans="1:5" ht="18.75" customHeight="1" x14ac:dyDescent="0.25">
      <c r="A85" s="19" t="str">
        <f>VLOOKUP(B85,'[1]LISTADO ATM'!$A$2:$C$821,3,0)</f>
        <v>NORTE</v>
      </c>
      <c r="B85" s="28">
        <v>91</v>
      </c>
      <c r="C85" s="28" t="str">
        <f>VLOOKUP(B85,'[1]LISTADO ATM'!$A$2:$B$821,2,0)</f>
        <v xml:space="preserve">ATM UNP Villa Isabela </v>
      </c>
      <c r="D85" s="29" t="s">
        <v>19</v>
      </c>
      <c r="E85" s="37">
        <v>3335864729</v>
      </c>
    </row>
    <row r="86" spans="1:5" ht="18.75" customHeight="1" x14ac:dyDescent="0.25">
      <c r="A86" s="19" t="str">
        <f>VLOOKUP(B86,'[1]LISTADO ATM'!$A$2:$C$821,3,0)</f>
        <v>NORTE</v>
      </c>
      <c r="B86" s="28">
        <v>752</v>
      </c>
      <c r="C86" s="28" t="str">
        <f>VLOOKUP(B86,'[1]LISTADO ATM'!$A$2:$B$821,2,0)</f>
        <v xml:space="preserve">ATM UNP Las Carolinas (La Vega) </v>
      </c>
      <c r="D86" s="29" t="s">
        <v>19</v>
      </c>
      <c r="E86" s="37">
        <v>3335864728</v>
      </c>
    </row>
    <row r="87" spans="1:5" ht="18.75" customHeight="1" x14ac:dyDescent="0.25">
      <c r="A87" s="19" t="str">
        <f>VLOOKUP(B87,'[1]LISTADO ATM'!$A$2:$C$821,3,0)</f>
        <v>NORTE</v>
      </c>
      <c r="B87" s="28">
        <v>95</v>
      </c>
      <c r="C87" s="28" t="str">
        <f>VLOOKUP(B87,'[1]LISTADO ATM'!$A$2:$B$821,2,0)</f>
        <v xml:space="preserve">ATM Oficina Tenares </v>
      </c>
      <c r="D87" s="29" t="s">
        <v>19</v>
      </c>
      <c r="E87" s="37">
        <v>3335864730</v>
      </c>
    </row>
    <row r="88" spans="1:5" ht="18.75" customHeight="1" x14ac:dyDescent="0.25">
      <c r="A88" s="19" t="str">
        <f>VLOOKUP(B88,'[1]LISTADO ATM'!$A$2:$C$821,3,0)</f>
        <v>SUR</v>
      </c>
      <c r="B88" s="28">
        <v>765</v>
      </c>
      <c r="C88" s="28" t="str">
        <f>VLOOKUP(B88,'[1]LISTADO ATM'!$A$2:$B$821,2,0)</f>
        <v xml:space="preserve">ATM Oficina Azua I </v>
      </c>
      <c r="D88" s="29" t="s">
        <v>19</v>
      </c>
      <c r="E88" s="37">
        <v>3335864738</v>
      </c>
    </row>
    <row r="89" spans="1:5" ht="18.75" customHeight="1" x14ac:dyDescent="0.25">
      <c r="A89" s="19" t="str">
        <f>VLOOKUP(B89,'[1]LISTADO ATM'!$A$2:$C$821,3,0)</f>
        <v>DISTRITO NACIONAL</v>
      </c>
      <c r="B89" s="28">
        <v>957</v>
      </c>
      <c r="C89" s="28" t="str">
        <f>VLOOKUP(B89,'[1]LISTADO ATM'!$A$2:$B$821,2,0)</f>
        <v xml:space="preserve">ATM Oficina Venezuela </v>
      </c>
      <c r="D89" s="29" t="s">
        <v>19</v>
      </c>
      <c r="E89" s="37">
        <v>3335864714</v>
      </c>
    </row>
    <row r="90" spans="1:5" ht="18.75" customHeight="1" thickBot="1" x14ac:dyDescent="0.3">
      <c r="A90" s="19"/>
      <c r="B90" s="70"/>
      <c r="C90" s="32"/>
      <c r="D90" s="39"/>
      <c r="E90" s="71"/>
    </row>
    <row r="91" spans="1:5" ht="18.75" thickBot="1" x14ac:dyDescent="0.3">
      <c r="A91" s="3"/>
      <c r="B91" s="38">
        <f>COUNT(B70:B89)</f>
        <v>20</v>
      </c>
      <c r="C91" s="14"/>
      <c r="D91" s="35"/>
      <c r="E91" s="36"/>
    </row>
    <row r="92" spans="1:5" ht="15.75" thickBot="1" x14ac:dyDescent="0.3">
      <c r="B92" s="5"/>
      <c r="E92" s="5"/>
    </row>
    <row r="93" spans="1:5" ht="18" x14ac:dyDescent="0.25">
      <c r="A93" s="65" t="s">
        <v>13</v>
      </c>
      <c r="B93" s="66"/>
      <c r="C93" s="66"/>
      <c r="D93" s="66"/>
      <c r="E93" s="67"/>
    </row>
    <row r="94" spans="1:5" ht="18" x14ac:dyDescent="0.25">
      <c r="A94" s="2" t="s">
        <v>5</v>
      </c>
      <c r="B94" s="12" t="s">
        <v>6</v>
      </c>
      <c r="C94" s="4" t="s">
        <v>7</v>
      </c>
      <c r="D94" s="18" t="s">
        <v>8</v>
      </c>
      <c r="E94" s="12" t="s">
        <v>9</v>
      </c>
    </row>
    <row r="95" spans="1:5" ht="18.75" customHeight="1" x14ac:dyDescent="0.25">
      <c r="A95" s="19" t="str">
        <f>VLOOKUP(B95,'[1]LISTADO ATM'!$A$2:$C$821,3,0)</f>
        <v>NORTE</v>
      </c>
      <c r="B95" s="28">
        <v>256</v>
      </c>
      <c r="C95" s="28" t="str">
        <f>VLOOKUP(B95,'[1]LISTADO ATM'!$A$2:$B$821,2,0)</f>
        <v xml:space="preserve">ATM Oficina Licey Al Medio </v>
      </c>
      <c r="D95" s="28" t="s">
        <v>30</v>
      </c>
      <c r="E95" s="37" t="s">
        <v>29</v>
      </c>
    </row>
    <row r="96" spans="1:5" ht="18.75" customHeight="1" x14ac:dyDescent="0.25">
      <c r="A96" s="19" t="str">
        <f>VLOOKUP(B96,'[1]LISTADO ATM'!$A$2:$C$821,3,0)</f>
        <v>SUR</v>
      </c>
      <c r="B96" s="28">
        <v>252</v>
      </c>
      <c r="C96" s="28" t="str">
        <f>VLOOKUP(B96,'[1]LISTADO ATM'!$A$2:$B$821,2,0)</f>
        <v xml:space="preserve">ATM Banco Agrícola (Barahona) </v>
      </c>
      <c r="D96" s="28" t="s">
        <v>22</v>
      </c>
      <c r="E96" s="37">
        <v>335864271</v>
      </c>
    </row>
    <row r="97" spans="1:6" ht="18.75" customHeight="1" x14ac:dyDescent="0.25">
      <c r="A97" s="19" t="str">
        <f>VLOOKUP(B97,'[1]LISTADO ATM'!$A$2:$C$821,3,0)</f>
        <v>SUR</v>
      </c>
      <c r="B97" s="28">
        <v>297</v>
      </c>
      <c r="C97" s="28" t="str">
        <f>VLOOKUP(B97,'[1]LISTADO ATM'!$A$2:$B$821,2,0)</f>
        <v xml:space="preserve">ATM S/M Cadena Ocoa </v>
      </c>
      <c r="D97" s="28" t="s">
        <v>22</v>
      </c>
      <c r="E97" s="37">
        <v>335864448</v>
      </c>
    </row>
    <row r="98" spans="1:6" ht="18" customHeight="1" x14ac:dyDescent="0.25">
      <c r="A98" s="19" t="str">
        <f>VLOOKUP(B98,'[1]LISTADO ATM'!$A$2:$C$821,3,0)</f>
        <v>DISTRITO NACIONAL</v>
      </c>
      <c r="B98" s="28">
        <v>70</v>
      </c>
      <c r="C98" s="28" t="str">
        <f>VLOOKUP(B98,'[1]LISTADO ATM'!$A$2:$B$821,2,0)</f>
        <v xml:space="preserve">ATM Autoservicio Plaza Lama Zona Oriental </v>
      </c>
      <c r="D98" s="28" t="s">
        <v>22</v>
      </c>
      <c r="E98" s="37">
        <v>3335864582</v>
      </c>
    </row>
    <row r="99" spans="1:6" ht="18" customHeight="1" x14ac:dyDescent="0.25">
      <c r="A99" s="19" t="str">
        <f>VLOOKUP(B99,'[1]LISTADO ATM'!$A$2:$C$821,3,0)</f>
        <v>DISTRITO NACIONAL</v>
      </c>
      <c r="B99" s="28">
        <v>946</v>
      </c>
      <c r="C99" s="28" t="str">
        <f>VLOOKUP(B99,'[1]LISTADO ATM'!$A$2:$B$821,2,0)</f>
        <v xml:space="preserve">ATM Oficina Núñez de Cáceres I </v>
      </c>
      <c r="D99" s="28" t="s">
        <v>30</v>
      </c>
      <c r="E99" s="37">
        <v>3335864609</v>
      </c>
    </row>
    <row r="100" spans="1:6" ht="18" customHeight="1" x14ac:dyDescent="0.25">
      <c r="A100" s="19" t="str">
        <f>VLOOKUP(B100,'[1]LISTADO ATM'!$A$2:$C$821,3,0)</f>
        <v>NORTE</v>
      </c>
      <c r="B100" s="28">
        <v>956</v>
      </c>
      <c r="C100" s="28" t="str">
        <f>VLOOKUP(B100,'[1]LISTADO ATM'!$A$2:$B$821,2,0)</f>
        <v xml:space="preserve">ATM Autoservicio El Jaya (SFM) </v>
      </c>
      <c r="D100" s="28" t="s">
        <v>30</v>
      </c>
      <c r="E100" s="37">
        <v>3335864610</v>
      </c>
    </row>
    <row r="101" spans="1:6" ht="18.75" customHeight="1" x14ac:dyDescent="0.25">
      <c r="A101" s="19" t="str">
        <f>VLOOKUP(B101,'[1]LISTADO ATM'!$A$2:$C$821,3,0)</f>
        <v>DISTRITO NACIONAL</v>
      </c>
      <c r="B101" s="28">
        <v>743</v>
      </c>
      <c r="C101" s="28" t="str">
        <f>VLOOKUP(B101,'[1]LISTADO ATM'!$A$2:$B$821,2,0)</f>
        <v xml:space="preserve">ATM Oficina Los Frailes </v>
      </c>
      <c r="D101" s="28" t="s">
        <v>30</v>
      </c>
      <c r="E101" s="37">
        <v>3335864625</v>
      </c>
    </row>
    <row r="102" spans="1:6" ht="18.75" customHeight="1" thickBot="1" x14ac:dyDescent="0.3">
      <c r="A102" s="19" t="str">
        <f>VLOOKUP(B102,'[1]LISTADO ATM'!$A$2:$C$821,3,0)</f>
        <v>NORTE</v>
      </c>
      <c r="B102" s="28">
        <v>396</v>
      </c>
      <c r="C102" s="28" t="str">
        <f>VLOOKUP(B102,'[1]LISTADO ATM'!$A$2:$B$821,2,0)</f>
        <v xml:space="preserve">ATM Oficina Plaza Ulloa (La Fuente) </v>
      </c>
      <c r="D102" s="28" t="s">
        <v>30</v>
      </c>
      <c r="E102" s="37">
        <v>3335864720</v>
      </c>
    </row>
    <row r="103" spans="1:6" ht="18.75" thickBot="1" x14ac:dyDescent="0.3">
      <c r="A103" s="3" t="s">
        <v>11</v>
      </c>
      <c r="B103" s="38">
        <f>COUNT(B95:B101)</f>
        <v>7</v>
      </c>
      <c r="C103" s="14"/>
      <c r="D103" s="17"/>
      <c r="E103" s="17"/>
    </row>
    <row r="104" spans="1:6" ht="15.75" thickBot="1" x14ac:dyDescent="0.3">
      <c r="B104" s="5"/>
      <c r="E104" s="5"/>
    </row>
    <row r="105" spans="1:6" ht="18.75" thickBot="1" x14ac:dyDescent="0.3">
      <c r="A105" s="68" t="s">
        <v>12</v>
      </c>
      <c r="B105" s="69"/>
      <c r="C105" t="s">
        <v>18</v>
      </c>
      <c r="D105" s="5"/>
      <c r="E105" s="5"/>
      <c r="F105" s="42"/>
    </row>
    <row r="106" spans="1:6" ht="18.75" thickBot="1" x14ac:dyDescent="0.3">
      <c r="A106" s="33">
        <f>+B66+B91+B103</f>
        <v>74</v>
      </c>
      <c r="B106" s="34"/>
    </row>
    <row r="107" spans="1:6" ht="15.75" thickBot="1" x14ac:dyDescent="0.3">
      <c r="B107" s="5"/>
      <c r="E107" s="5"/>
    </row>
    <row r="108" spans="1:6" ht="18.75" thickBot="1" x14ac:dyDescent="0.3">
      <c r="A108" s="59" t="s">
        <v>15</v>
      </c>
      <c r="B108" s="60"/>
      <c r="C108" s="60"/>
      <c r="D108" s="60"/>
      <c r="E108" s="61"/>
    </row>
    <row r="109" spans="1:6" ht="18" x14ac:dyDescent="0.25">
      <c r="A109" s="6" t="s">
        <v>5</v>
      </c>
      <c r="B109" s="12" t="s">
        <v>6</v>
      </c>
      <c r="C109" s="4" t="s">
        <v>7</v>
      </c>
      <c r="D109" s="57" t="s">
        <v>8</v>
      </c>
      <c r="E109" s="58"/>
    </row>
    <row r="110" spans="1:6" ht="18" x14ac:dyDescent="0.25">
      <c r="A110" s="28" t="str">
        <f>VLOOKUP(B110,'[1]LISTADO ATM'!$A$2:$C$821,3,0)</f>
        <v>DISTRITO NACIONAL</v>
      </c>
      <c r="B110" s="28">
        <v>561</v>
      </c>
      <c r="C110" s="28" t="str">
        <f>VLOOKUP(B110,'[1]LISTADO ATM'!$A$2:$B$821,2,0)</f>
        <v xml:space="preserve">ATM Comando Regional P.N. S.D. Este </v>
      </c>
      <c r="D110" s="43" t="s">
        <v>23</v>
      </c>
      <c r="E110" s="44"/>
    </row>
    <row r="111" spans="1:6" ht="18" x14ac:dyDescent="0.25">
      <c r="A111" s="28" t="str">
        <f>VLOOKUP(B111,'[1]LISTADO ATM'!$A$2:$C$821,3,0)</f>
        <v>SUR</v>
      </c>
      <c r="B111" s="28">
        <v>342</v>
      </c>
      <c r="C111" s="28" t="str">
        <f>VLOOKUP(B111,'[1]LISTADO ATM'!$A$2:$B$821,2,0)</f>
        <v>ATM Oficina Obras Públicas Azua</v>
      </c>
      <c r="D111" s="43" t="s">
        <v>17</v>
      </c>
      <c r="E111" s="44"/>
    </row>
    <row r="112" spans="1:6" ht="18" x14ac:dyDescent="0.25">
      <c r="A112" s="28" t="str">
        <f>VLOOKUP(B112,'[1]LISTADO ATM'!$A$2:$C$821,3,0)</f>
        <v>NORTE</v>
      </c>
      <c r="B112" s="28">
        <v>93</v>
      </c>
      <c r="C112" s="28" t="str">
        <f>VLOOKUP(B112,'[1]LISTADO ATM'!$A$2:$B$821,2,0)</f>
        <v xml:space="preserve">ATM Oficina Cotuí </v>
      </c>
      <c r="D112" s="43" t="s">
        <v>17</v>
      </c>
      <c r="E112" s="44"/>
    </row>
    <row r="113" spans="1:5" ht="18" x14ac:dyDescent="0.25">
      <c r="A113" s="28" t="str">
        <f>VLOOKUP(B113,'[1]LISTADO ATM'!$A$2:$C$821,3,0)</f>
        <v>ESTE</v>
      </c>
      <c r="B113" s="28">
        <v>673</v>
      </c>
      <c r="C113" s="28" t="str">
        <f>VLOOKUP(B113,'[1]LISTADO ATM'!$A$2:$B$821,2,0)</f>
        <v>ATM Clínica Dr. Cruz Jiminián</v>
      </c>
      <c r="D113" s="43" t="s">
        <v>17</v>
      </c>
      <c r="E113" s="44"/>
    </row>
    <row r="114" spans="1:5" ht="18" x14ac:dyDescent="0.25">
      <c r="A114" s="28" t="str">
        <f>VLOOKUP(B114,'[1]LISTADO ATM'!$A$2:$C$821,3,0)</f>
        <v>NORTE</v>
      </c>
      <c r="B114" s="28">
        <v>98</v>
      </c>
      <c r="C114" s="28" t="str">
        <f>VLOOKUP(B114,'[1]LISTADO ATM'!$A$2:$B$821,2,0)</f>
        <v xml:space="preserve">ATM UNP Pimentel </v>
      </c>
      <c r="D114" s="43" t="s">
        <v>17</v>
      </c>
      <c r="E114" s="44"/>
    </row>
    <row r="115" spans="1:5" ht="18" x14ac:dyDescent="0.25">
      <c r="A115" s="28" t="str">
        <f>VLOOKUP(B115,'[1]LISTADO ATM'!$A$2:$C$821,3,0)</f>
        <v>NORTE</v>
      </c>
      <c r="B115" s="28">
        <v>171</v>
      </c>
      <c r="C115" s="28" t="str">
        <f>VLOOKUP(B115,'[1]LISTADO ATM'!$A$2:$B$821,2,0)</f>
        <v xml:space="preserve">ATM Oficina Moca </v>
      </c>
      <c r="D115" s="43" t="s">
        <v>17</v>
      </c>
      <c r="E115" s="44"/>
    </row>
    <row r="116" spans="1:5" ht="18" x14ac:dyDescent="0.25">
      <c r="A116" s="28" t="str">
        <f>VLOOKUP(B116,'[1]LISTADO ATM'!$A$2:$C$821,3,0)</f>
        <v>DISTRITO NACIONAL</v>
      </c>
      <c r="B116" s="28">
        <v>314</v>
      </c>
      <c r="C116" s="28" t="str">
        <f>VLOOKUP(B116,'[1]LISTADO ATM'!$A$2:$B$821,2,0)</f>
        <v xml:space="preserve">ATM UNP Cambita Garabito (San Cristóbal) </v>
      </c>
      <c r="D116" s="43" t="s">
        <v>17</v>
      </c>
      <c r="E116" s="44"/>
    </row>
    <row r="117" spans="1:5" ht="18" x14ac:dyDescent="0.25">
      <c r="A117" s="28" t="str">
        <f>VLOOKUP(B117,'[1]LISTADO ATM'!$A$2:$C$821,3,0)</f>
        <v>NORTE</v>
      </c>
      <c r="B117" s="28">
        <v>337</v>
      </c>
      <c r="C117" s="28" t="str">
        <f>VLOOKUP(B117,'[1]LISTADO ATM'!$A$2:$B$821,2,0)</f>
        <v>ATM S/M Cooperativa Moca</v>
      </c>
      <c r="D117" s="43" t="s">
        <v>17</v>
      </c>
      <c r="E117" s="44"/>
    </row>
    <row r="118" spans="1:5" ht="18" x14ac:dyDescent="0.25">
      <c r="A118" s="28" t="str">
        <f>VLOOKUP(B118,'[1]LISTADO ATM'!$A$2:$C$821,3,0)</f>
        <v>DISTRITO NACIONAL</v>
      </c>
      <c r="B118" s="28">
        <v>152</v>
      </c>
      <c r="C118" s="28" t="str">
        <f>VLOOKUP(B118,'[1]LISTADO ATM'!$A$2:$B$821,2,0)</f>
        <v xml:space="preserve">ATM Kiosco Megacentro II </v>
      </c>
      <c r="D118" s="43" t="s">
        <v>23</v>
      </c>
      <c r="E118" s="44"/>
    </row>
    <row r="119" spans="1:5" ht="18" x14ac:dyDescent="0.25">
      <c r="A119" s="28" t="str">
        <f>VLOOKUP(B119,'[1]LISTADO ATM'!$A$2:$C$821,3,0)</f>
        <v>NORTE</v>
      </c>
      <c r="B119" s="28">
        <v>396</v>
      </c>
      <c r="C119" s="28" t="str">
        <f>VLOOKUP(B119,'[1]LISTADO ATM'!$A$2:$B$821,2,0)</f>
        <v xml:space="preserve">ATM Oficina Plaza Ulloa (La Fuente) </v>
      </c>
      <c r="D119" s="43" t="s">
        <v>17</v>
      </c>
      <c r="E119" s="44"/>
    </row>
    <row r="120" spans="1:5" ht="18" x14ac:dyDescent="0.25">
      <c r="A120" s="28" t="str">
        <f>VLOOKUP(B120,'[1]LISTADO ATM'!$A$2:$C$821,3,0)</f>
        <v>DISTRITO NACIONAL</v>
      </c>
      <c r="B120" s="28">
        <v>438</v>
      </c>
      <c r="C120" s="28" t="str">
        <f>VLOOKUP(B120,'[1]LISTADO ATM'!$A$2:$B$821,2,0)</f>
        <v xml:space="preserve">ATM Autobanco Torre IV </v>
      </c>
      <c r="D120" s="43" t="s">
        <v>17</v>
      </c>
      <c r="E120" s="44"/>
    </row>
    <row r="121" spans="1:5" ht="18" x14ac:dyDescent="0.25">
      <c r="A121" s="28" t="str">
        <f>VLOOKUP(B121,'[1]LISTADO ATM'!$A$2:$C$821,3,0)</f>
        <v>NORTE</v>
      </c>
      <c r="B121" s="28">
        <v>292</v>
      </c>
      <c r="C121" s="28" t="str">
        <f>VLOOKUP(B121,'[1]LISTADO ATM'!$A$2:$B$821,2,0)</f>
        <v xml:space="preserve">ATM UNP Castañuelas (Montecristi) </v>
      </c>
      <c r="D121" s="43" t="s">
        <v>23</v>
      </c>
      <c r="E121" s="44"/>
    </row>
    <row r="122" spans="1:5" ht="18" x14ac:dyDescent="0.25">
      <c r="A122" s="28" t="str">
        <f>VLOOKUP(B122,'[1]LISTADO ATM'!$A$2:$C$821,3,0)</f>
        <v>NORTE</v>
      </c>
      <c r="B122" s="28">
        <v>304</v>
      </c>
      <c r="C122" s="28" t="str">
        <f>VLOOKUP(B122,'[1]LISTADO ATM'!$A$2:$B$821,2,0)</f>
        <v xml:space="preserve">ATM Multicentro La Sirena Estrella Sadhala </v>
      </c>
      <c r="D122" s="43" t="s">
        <v>17</v>
      </c>
      <c r="E122" s="44"/>
    </row>
    <row r="123" spans="1:5" ht="18" x14ac:dyDescent="0.25">
      <c r="A123" s="28" t="str">
        <f>VLOOKUP(B123,'[1]LISTADO ATM'!$A$2:$C$821,3,0)</f>
        <v>NORTE</v>
      </c>
      <c r="B123" s="28">
        <v>691</v>
      </c>
      <c r="C123" s="28" t="str">
        <f>VLOOKUP(B123,'[1]LISTADO ATM'!$A$2:$B$821,2,0)</f>
        <v>ATM Eco Petroleo Manzanillo</v>
      </c>
      <c r="D123" s="43" t="s">
        <v>17</v>
      </c>
      <c r="E123" s="44"/>
    </row>
    <row r="124" spans="1:5" ht="18" x14ac:dyDescent="0.25">
      <c r="A124" s="28" t="str">
        <f>VLOOKUP(B124,'[1]LISTADO ATM'!$A$2:$C$821,3,0)</f>
        <v>DISTRITO NACIONAL</v>
      </c>
      <c r="B124" s="28">
        <v>713</v>
      </c>
      <c r="C124" s="28" t="str">
        <f>VLOOKUP(B124,'[1]LISTADO ATM'!$A$2:$B$821,2,0)</f>
        <v xml:space="preserve">ATM Oficina Las Américas </v>
      </c>
      <c r="D124" s="43" t="s">
        <v>17</v>
      </c>
      <c r="E124" s="44"/>
    </row>
    <row r="125" spans="1:5" ht="18" x14ac:dyDescent="0.25">
      <c r="A125" s="28" t="str">
        <f>VLOOKUP(B125,'[1]LISTADO ATM'!$A$2:$C$821,3,0)</f>
        <v>NORTE</v>
      </c>
      <c r="B125" s="28">
        <v>732</v>
      </c>
      <c r="C125" s="28" t="str">
        <f>VLOOKUP(B125,'[1]LISTADO ATM'!$A$2:$B$821,2,0)</f>
        <v xml:space="preserve">ATM Molino del Valle (Santiago) </v>
      </c>
      <c r="D125" s="43" t="s">
        <v>17</v>
      </c>
      <c r="E125" s="44"/>
    </row>
    <row r="126" spans="1:5" ht="18" x14ac:dyDescent="0.25">
      <c r="A126" s="28" t="str">
        <f>VLOOKUP(B126,'[1]LISTADO ATM'!$A$2:$C$821,3,0)</f>
        <v>DISTRITO NACIONAL</v>
      </c>
      <c r="B126" s="28">
        <v>744</v>
      </c>
      <c r="C126" s="28" t="str">
        <f>VLOOKUP(B126,'[1]LISTADO ATM'!$A$2:$B$821,2,0)</f>
        <v xml:space="preserve">ATM Multicentro La Sirena Venezuela </v>
      </c>
      <c r="D126" s="43" t="s">
        <v>17</v>
      </c>
      <c r="E126" s="44"/>
    </row>
    <row r="127" spans="1:5" ht="18" x14ac:dyDescent="0.25">
      <c r="A127" s="28" t="str">
        <f>VLOOKUP(B127,'[1]LISTADO ATM'!$A$2:$C$821,3,0)</f>
        <v>NORTE</v>
      </c>
      <c r="B127" s="28">
        <v>373</v>
      </c>
      <c r="C127" s="28" t="str">
        <f>VLOOKUP(B127,'[1]LISTADO ATM'!$A$2:$B$821,2,0)</f>
        <v>S/M Tangui Nagua</v>
      </c>
      <c r="D127" s="43" t="s">
        <v>17</v>
      </c>
      <c r="E127" s="44"/>
    </row>
    <row r="128" spans="1:5" ht="18" x14ac:dyDescent="0.25">
      <c r="A128" s="28" t="str">
        <f>VLOOKUP(B128,'[1]LISTADO ATM'!$A$2:$C$821,3,0)</f>
        <v>NORTE</v>
      </c>
      <c r="B128" s="28">
        <v>754</v>
      </c>
      <c r="C128" s="28" t="str">
        <f>VLOOKUP(B128,'[1]LISTADO ATM'!$A$2:$B$821,2,0)</f>
        <v xml:space="preserve">ATM Autobanco Oficina Licey al Medio </v>
      </c>
      <c r="D128" s="43" t="s">
        <v>17</v>
      </c>
      <c r="E128" s="44"/>
    </row>
    <row r="129" spans="1:5" ht="18" x14ac:dyDescent="0.25">
      <c r="A129" s="28" t="str">
        <f>VLOOKUP(B129,'[1]LISTADO ATM'!$A$2:$C$821,3,0)</f>
        <v>SUR</v>
      </c>
      <c r="B129" s="28">
        <v>783</v>
      </c>
      <c r="C129" s="28" t="str">
        <f>VLOOKUP(B129,'[1]LISTADO ATM'!$A$2:$B$821,2,0)</f>
        <v xml:space="preserve">ATM Autobanco Alfa y Omega (Barahona) </v>
      </c>
      <c r="D129" s="43" t="s">
        <v>17</v>
      </c>
      <c r="E129" s="44"/>
    </row>
    <row r="130" spans="1:5" ht="18" x14ac:dyDescent="0.25">
      <c r="A130" s="28" t="str">
        <f>VLOOKUP(B130,'[1]LISTADO ATM'!$A$2:$C$821,3,0)</f>
        <v>NORTE</v>
      </c>
      <c r="B130" s="28">
        <v>857</v>
      </c>
      <c r="C130" s="28" t="str">
        <f>VLOOKUP(B130,'[1]LISTADO ATM'!$A$2:$B$821,2,0)</f>
        <v xml:space="preserve">ATM Oficina Los Alamos </v>
      </c>
      <c r="D130" s="43" t="s">
        <v>17</v>
      </c>
      <c r="E130" s="44"/>
    </row>
    <row r="131" spans="1:5" ht="18" x14ac:dyDescent="0.25">
      <c r="A131" s="28" t="str">
        <f>VLOOKUP(B131,'[1]LISTADO ATM'!$A$2:$C$821,3,0)</f>
        <v>NORTE</v>
      </c>
      <c r="B131" s="28">
        <v>869</v>
      </c>
      <c r="C131" s="28" t="str">
        <f>VLOOKUP(B131,'[1]LISTADO ATM'!$A$2:$B$821,2,0)</f>
        <v xml:space="preserve">ATM Estación Isla La Cueva (Cotuí) </v>
      </c>
      <c r="D131" s="43" t="s">
        <v>17</v>
      </c>
      <c r="E131" s="44"/>
    </row>
    <row r="132" spans="1:5" ht="18" x14ac:dyDescent="0.25">
      <c r="A132" s="28" t="str">
        <f>VLOOKUP(B132,'[1]LISTADO ATM'!$A$2:$C$821,3,0)</f>
        <v>DISTRITO NACIONAL</v>
      </c>
      <c r="B132" s="28">
        <v>883</v>
      </c>
      <c r="C132" s="28" t="str">
        <f>VLOOKUP(B132,'[1]LISTADO ATM'!$A$2:$B$821,2,0)</f>
        <v xml:space="preserve">ATM Oficina Filadelfia Plaza </v>
      </c>
      <c r="D132" s="43" t="s">
        <v>17</v>
      </c>
      <c r="E132" s="44"/>
    </row>
    <row r="133" spans="1:5" ht="18" x14ac:dyDescent="0.25">
      <c r="A133" s="28" t="str">
        <f>VLOOKUP(B133,'[1]LISTADO ATM'!$A$2:$C$821,3,0)</f>
        <v>NORTE</v>
      </c>
      <c r="B133" s="28">
        <v>888</v>
      </c>
      <c r="C133" s="28" t="str">
        <f>VLOOKUP(B133,'[1]LISTADO ATM'!$A$2:$B$821,2,0)</f>
        <v>ATM Oficina galeria 56 II (SFM)</v>
      </c>
      <c r="D133" s="43" t="s">
        <v>23</v>
      </c>
      <c r="E133" s="44"/>
    </row>
    <row r="134" spans="1:5" ht="18" x14ac:dyDescent="0.25">
      <c r="A134" s="28" t="str">
        <f>VLOOKUP(B134,'[1]LISTADO ATM'!$A$2:$C$821,3,0)</f>
        <v>DISTRITO NACIONAL</v>
      </c>
      <c r="B134" s="28">
        <v>410</v>
      </c>
      <c r="C134" s="28" t="str">
        <f>VLOOKUP(B134,'[1]LISTADO ATM'!$A$2:$B$821,2,0)</f>
        <v xml:space="preserve">ATM Oficina Las Palmas de Herrera II </v>
      </c>
      <c r="D134" s="43" t="s">
        <v>17</v>
      </c>
      <c r="E134" s="44"/>
    </row>
    <row r="135" spans="1:5" ht="18" x14ac:dyDescent="0.25">
      <c r="A135" s="28" t="str">
        <f>VLOOKUP(B135,'[1]LISTADO ATM'!$A$2:$C$821,3,0)</f>
        <v>DISTRITO NACIONAL</v>
      </c>
      <c r="B135" s="28">
        <v>437</v>
      </c>
      <c r="C135" s="28" t="str">
        <f>VLOOKUP(B135,'[1]LISTADO ATM'!$A$2:$B$821,2,0)</f>
        <v xml:space="preserve">ATM Autobanco Torre III </v>
      </c>
      <c r="D135" s="43" t="s">
        <v>23</v>
      </c>
      <c r="E135" s="44"/>
    </row>
    <row r="136" spans="1:5" ht="18" x14ac:dyDescent="0.25">
      <c r="A136" s="28" t="str">
        <f>VLOOKUP(B136,'[1]LISTADO ATM'!$A$2:$C$821,3,0)</f>
        <v>NORTE</v>
      </c>
      <c r="B136" s="28">
        <v>500</v>
      </c>
      <c r="C136" s="28" t="str">
        <f>VLOOKUP(B136,'[1]LISTADO ATM'!$A$2:$B$821,2,0)</f>
        <v xml:space="preserve">ATM UNP Cutupú </v>
      </c>
      <c r="D136" s="43" t="s">
        <v>23</v>
      </c>
      <c r="E136" s="44"/>
    </row>
    <row r="137" spans="1:5" ht="18" x14ac:dyDescent="0.25">
      <c r="A137" s="28" t="str">
        <f>VLOOKUP(B137,'[1]LISTADO ATM'!$A$2:$C$821,3,0)</f>
        <v>NORTE</v>
      </c>
      <c r="B137" s="28">
        <v>746</v>
      </c>
      <c r="C137" s="28" t="str">
        <f>VLOOKUP(B137,'[1]LISTADO ATM'!$A$2:$B$821,2,0)</f>
        <v xml:space="preserve">ATM Oficina Las Terrenas </v>
      </c>
      <c r="D137" s="43" t="s">
        <v>17</v>
      </c>
      <c r="E137" s="44"/>
    </row>
    <row r="138" spans="1:5" ht="18" x14ac:dyDescent="0.25">
      <c r="A138" s="28" t="str">
        <f>VLOOKUP(B138,'[1]LISTADO ATM'!$A$2:$C$821,3,0)</f>
        <v>SUR</v>
      </c>
      <c r="B138" s="28">
        <v>781</v>
      </c>
      <c r="C138" s="28" t="str">
        <f>VLOOKUP(B138,'[1]LISTADO ATM'!$A$2:$B$821,2,0)</f>
        <v xml:space="preserve">ATM Estación Isla Barahona </v>
      </c>
      <c r="D138" s="43" t="s">
        <v>17</v>
      </c>
      <c r="E138" s="44"/>
    </row>
    <row r="139" spans="1:5" ht="18" x14ac:dyDescent="0.25">
      <c r="A139" s="28" t="str">
        <f>VLOOKUP(B139,'[1]LISTADO ATM'!$A$2:$C$821,3,0)</f>
        <v>SUR</v>
      </c>
      <c r="B139" s="28">
        <v>871</v>
      </c>
      <c r="C139" s="28" t="str">
        <f>VLOOKUP(B139,'[1]LISTADO ATM'!$A$2:$B$821,2,0)</f>
        <v>ATM Plaza Cultural San Juan</v>
      </c>
      <c r="D139" s="43" t="s">
        <v>23</v>
      </c>
      <c r="E139" s="44"/>
    </row>
    <row r="140" spans="1:5" ht="18" x14ac:dyDescent="0.25">
      <c r="A140" s="28" t="str">
        <f>VLOOKUP(B140,'[1]LISTADO ATM'!$A$2:$C$821,3,0)</f>
        <v>ESTE</v>
      </c>
      <c r="B140" s="28">
        <v>912</v>
      </c>
      <c r="C140" s="28" t="str">
        <f>VLOOKUP(B140,'[1]LISTADO ATM'!$A$2:$B$821,2,0)</f>
        <v xml:space="preserve">ATM Oficina San Pedro II </v>
      </c>
      <c r="D140" s="43" t="s">
        <v>23</v>
      </c>
      <c r="E140" s="44"/>
    </row>
    <row r="141" spans="1:5" ht="18" x14ac:dyDescent="0.25">
      <c r="A141" s="28" t="str">
        <f>VLOOKUP(B141,'[1]LISTADO ATM'!$A$2:$C$821,3,0)</f>
        <v>NORTE</v>
      </c>
      <c r="B141" s="28">
        <v>944</v>
      </c>
      <c r="C141" s="28" t="str">
        <f>VLOOKUP(B141,'[1]LISTADO ATM'!$A$2:$B$821,2,0)</f>
        <v xml:space="preserve">ATM UNP Mao </v>
      </c>
      <c r="D141" s="43" t="s">
        <v>17</v>
      </c>
      <c r="E141" s="44"/>
    </row>
    <row r="142" spans="1:5" ht="18" x14ac:dyDescent="0.25">
      <c r="A142" s="28" t="str">
        <f>VLOOKUP(B142,'[1]LISTADO ATM'!$A$2:$C$821,3,0)</f>
        <v>NORTE</v>
      </c>
      <c r="B142" s="28">
        <v>956</v>
      </c>
      <c r="C142" s="28" t="str">
        <f>VLOOKUP(B142,'[1]LISTADO ATM'!$A$2:$B$821,2,0)</f>
        <v xml:space="preserve">ATM Autoservicio El Jaya (SFM) </v>
      </c>
      <c r="D142" s="43" t="s">
        <v>17</v>
      </c>
      <c r="E142" s="44"/>
    </row>
    <row r="143" spans="1:5" ht="18.75" thickBot="1" x14ac:dyDescent="0.3">
      <c r="A143" s="28" t="str">
        <f>VLOOKUP(B143,'[1]LISTADO ATM'!$A$2:$C$821,3,0)</f>
        <v>NORTE</v>
      </c>
      <c r="B143" s="28">
        <v>969</v>
      </c>
      <c r="C143" s="28" t="str">
        <f>VLOOKUP(B143,'[1]LISTADO ATM'!$A$2:$B$821,2,0)</f>
        <v xml:space="preserve">ATM Oficina El Sol I (Santiago) </v>
      </c>
      <c r="D143" s="43" t="s">
        <v>17</v>
      </c>
      <c r="E143" s="44"/>
    </row>
    <row r="144" spans="1:5" ht="18.75" thickBot="1" x14ac:dyDescent="0.3">
      <c r="A144" s="3" t="s">
        <v>11</v>
      </c>
      <c r="B144" s="38">
        <f>COUNT(B110:B143)</f>
        <v>34</v>
      </c>
      <c r="C144" s="30"/>
      <c r="D144" s="30"/>
      <c r="E144" s="31"/>
    </row>
  </sheetData>
  <mergeCells count="46">
    <mergeCell ref="D131:E131"/>
    <mergeCell ref="D110:E110"/>
    <mergeCell ref="D142:E142"/>
    <mergeCell ref="A1:E1"/>
    <mergeCell ref="A2:E2"/>
    <mergeCell ref="A7:E7"/>
    <mergeCell ref="C10:E10"/>
    <mergeCell ref="A12:E12"/>
    <mergeCell ref="D109:E109"/>
    <mergeCell ref="A108:E108"/>
    <mergeCell ref="C15:E15"/>
    <mergeCell ref="A17:E17"/>
    <mergeCell ref="A68:E68"/>
    <mergeCell ref="A93:E93"/>
    <mergeCell ref="A105:B105"/>
    <mergeCell ref="D113:E113"/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D111:E111"/>
    <mergeCell ref="D112:E112"/>
    <mergeCell ref="D118:E118"/>
    <mergeCell ref="D119:E119"/>
    <mergeCell ref="D120:E120"/>
    <mergeCell ref="D117:E117"/>
    <mergeCell ref="D114:E114"/>
    <mergeCell ref="D115:E115"/>
    <mergeCell ref="D116:E116"/>
    <mergeCell ref="D132:E132"/>
    <mergeCell ref="D133:E133"/>
    <mergeCell ref="D143:E143"/>
    <mergeCell ref="D134:E134"/>
    <mergeCell ref="D135:E135"/>
    <mergeCell ref="D136:E136"/>
    <mergeCell ref="D137:E137"/>
    <mergeCell ref="D138:E138"/>
    <mergeCell ref="D139:E139"/>
    <mergeCell ref="D140:E140"/>
    <mergeCell ref="D141:E141"/>
  </mergeCells>
  <phoneticPr fontId="11" type="noConversion"/>
  <conditionalFormatting sqref="E68">
    <cfRule type="duplicateValues" dxfId="524" priority="3520"/>
  </conditionalFormatting>
  <conditionalFormatting sqref="E68">
    <cfRule type="duplicateValues" dxfId="523" priority="3519"/>
  </conditionalFormatting>
  <conditionalFormatting sqref="E68">
    <cfRule type="duplicateValues" dxfId="522" priority="3521"/>
  </conditionalFormatting>
  <conditionalFormatting sqref="E144:E1048576 E91:E93 E66:E67 E1:E7 E103:E109 E10:E12 E15:E17">
    <cfRule type="duplicateValues" dxfId="521" priority="4763"/>
  </conditionalFormatting>
  <conditionalFormatting sqref="E144:E1048576 E66:E68 E1:E7 E91:E93 E103:E109 E15:E17 E10:E12">
    <cfRule type="duplicateValues" dxfId="520" priority="10188"/>
    <cfRule type="duplicateValues" dxfId="519" priority="10189"/>
  </conditionalFormatting>
  <conditionalFormatting sqref="E72">
    <cfRule type="duplicateValues" dxfId="518" priority="14447"/>
    <cfRule type="duplicateValues" dxfId="517" priority="14448"/>
  </conditionalFormatting>
  <conditionalFormatting sqref="E72">
    <cfRule type="duplicateValues" dxfId="516" priority="14451"/>
  </conditionalFormatting>
  <conditionalFormatting sqref="E144:E1048576 E1:E7 E72 E66:E68 E91:E93 E103:E109 E10:E12 E15:E17">
    <cfRule type="duplicateValues" dxfId="515" priority="14766"/>
  </conditionalFormatting>
  <conditionalFormatting sqref="B145:B1048576">
    <cfRule type="duplicateValues" dxfId="514" priority="14997"/>
    <cfRule type="duplicateValues" dxfId="513" priority="14998"/>
  </conditionalFormatting>
  <conditionalFormatting sqref="E70">
    <cfRule type="duplicateValues" dxfId="512" priority="15078"/>
  </conditionalFormatting>
  <conditionalFormatting sqref="E70">
    <cfRule type="duplicateValues" dxfId="511" priority="15080"/>
    <cfRule type="duplicateValues" dxfId="510" priority="15081"/>
  </conditionalFormatting>
  <conditionalFormatting sqref="B110">
    <cfRule type="duplicateValues" dxfId="509" priority="2059"/>
  </conditionalFormatting>
  <conditionalFormatting sqref="B110">
    <cfRule type="duplicateValues" dxfId="508" priority="2060"/>
  </conditionalFormatting>
  <conditionalFormatting sqref="E110">
    <cfRule type="duplicateValues" dxfId="507" priority="2040"/>
  </conditionalFormatting>
  <conditionalFormatting sqref="E110">
    <cfRule type="duplicateValues" dxfId="506" priority="2041"/>
    <cfRule type="duplicateValues" dxfId="505" priority="2042"/>
  </conditionalFormatting>
  <conditionalFormatting sqref="E110">
    <cfRule type="duplicateValues" dxfId="504" priority="2043"/>
  </conditionalFormatting>
  <conditionalFormatting sqref="E20">
    <cfRule type="duplicateValues" dxfId="503" priority="2005"/>
  </conditionalFormatting>
  <conditionalFormatting sqref="E20">
    <cfRule type="duplicateValues" dxfId="502" priority="2006"/>
    <cfRule type="duplicateValues" dxfId="501" priority="2007"/>
  </conditionalFormatting>
  <conditionalFormatting sqref="E20">
    <cfRule type="duplicateValues" dxfId="500" priority="2008"/>
  </conditionalFormatting>
  <conditionalFormatting sqref="B20">
    <cfRule type="duplicateValues" dxfId="499" priority="2012"/>
  </conditionalFormatting>
  <conditionalFormatting sqref="B20">
    <cfRule type="duplicateValues" dxfId="498" priority="2015"/>
  </conditionalFormatting>
  <conditionalFormatting sqref="E19">
    <cfRule type="duplicateValues" dxfId="497" priority="1983"/>
  </conditionalFormatting>
  <conditionalFormatting sqref="E19">
    <cfRule type="duplicateValues" dxfId="496" priority="1984"/>
    <cfRule type="duplicateValues" dxfId="495" priority="1985"/>
  </conditionalFormatting>
  <conditionalFormatting sqref="E19">
    <cfRule type="duplicateValues" dxfId="494" priority="1986"/>
  </conditionalFormatting>
  <conditionalFormatting sqref="B19">
    <cfRule type="duplicateValues" dxfId="493" priority="1990"/>
  </conditionalFormatting>
  <conditionalFormatting sqref="B19">
    <cfRule type="duplicateValues" dxfId="492" priority="1993"/>
  </conditionalFormatting>
  <conditionalFormatting sqref="E71">
    <cfRule type="duplicateValues" dxfId="491" priority="1968"/>
    <cfRule type="duplicateValues" dxfId="490" priority="1969"/>
  </conditionalFormatting>
  <conditionalFormatting sqref="E71">
    <cfRule type="duplicateValues" dxfId="489" priority="1970"/>
  </conditionalFormatting>
  <conditionalFormatting sqref="E14">
    <cfRule type="duplicateValues" dxfId="488" priority="1921"/>
  </conditionalFormatting>
  <conditionalFormatting sqref="E14">
    <cfRule type="duplicateValues" dxfId="487" priority="1922"/>
  </conditionalFormatting>
  <conditionalFormatting sqref="E14">
    <cfRule type="duplicateValues" dxfId="486" priority="1923"/>
    <cfRule type="duplicateValues" dxfId="485" priority="1924"/>
  </conditionalFormatting>
  <conditionalFormatting sqref="B20">
    <cfRule type="duplicateValues" dxfId="484" priority="16368"/>
  </conditionalFormatting>
  <conditionalFormatting sqref="B20">
    <cfRule type="duplicateValues" dxfId="483" priority="16370"/>
    <cfRule type="duplicateValues" dxfId="482" priority="16371"/>
  </conditionalFormatting>
  <conditionalFormatting sqref="B95">
    <cfRule type="duplicateValues" dxfId="481" priority="16504"/>
  </conditionalFormatting>
  <conditionalFormatting sqref="B145:B1048576 B104:B108 B1:B8 B95 B110 B70:B73 B14 B92:B93 B67:B68 B16:B17 B11:B12 B53 B101 B81 B113:B143 B83:B90 B19:B32">
    <cfRule type="duplicateValues" dxfId="480" priority="1400"/>
    <cfRule type="duplicateValues" dxfId="479" priority="1736"/>
    <cfRule type="duplicateValues" dxfId="478" priority="1746"/>
    <cfRule type="duplicateValues" dxfId="477" priority="1747"/>
    <cfRule type="duplicateValues" dxfId="476" priority="1784"/>
  </conditionalFormatting>
  <conditionalFormatting sqref="B145:B1048576 B104:B108 B1:B8 B95 B110 B70:B73 B14 B92:B93 B67:B68 B16:B17 B11:B12 B53 B101 B81 B113:B143 B83:B90 B19:B32">
    <cfRule type="duplicateValues" dxfId="475" priority="1748"/>
  </conditionalFormatting>
  <conditionalFormatting sqref="B110">
    <cfRule type="duplicateValues" dxfId="474" priority="16606"/>
    <cfRule type="duplicateValues" dxfId="473" priority="16607"/>
  </conditionalFormatting>
  <conditionalFormatting sqref="E71">
    <cfRule type="duplicateValues" dxfId="472" priority="17492"/>
  </conditionalFormatting>
  <conditionalFormatting sqref="B71">
    <cfRule type="duplicateValues" dxfId="471" priority="17494"/>
  </conditionalFormatting>
  <conditionalFormatting sqref="B71">
    <cfRule type="duplicateValues" dxfId="470" priority="17496"/>
    <cfRule type="duplicateValues" dxfId="469" priority="17497"/>
  </conditionalFormatting>
  <conditionalFormatting sqref="B71">
    <cfRule type="duplicateValues" dxfId="468" priority="17500"/>
  </conditionalFormatting>
  <conditionalFormatting sqref="B145:B1048576 B92:B93 B72 B67:B68 B101 B1:B8 B11:B12 B104:B108 B14 B16:B17 B113:B143">
    <cfRule type="duplicateValues" dxfId="467" priority="17579"/>
  </conditionalFormatting>
  <conditionalFormatting sqref="B145:B1048576 B104:B108 B72 B92:B93 B67:B68 B16:B17 B11:B12 B101 B1:B7 B14">
    <cfRule type="duplicateValues" dxfId="466" priority="17590"/>
  </conditionalFormatting>
  <conditionalFormatting sqref="B145:B1048576">
    <cfRule type="duplicateValues" dxfId="465" priority="1628"/>
  </conditionalFormatting>
  <conditionalFormatting sqref="B19">
    <cfRule type="duplicateValues" dxfId="464" priority="18282"/>
    <cfRule type="duplicateValues" dxfId="463" priority="18283"/>
  </conditionalFormatting>
  <conditionalFormatting sqref="E21">
    <cfRule type="duplicateValues" dxfId="462" priority="18532"/>
  </conditionalFormatting>
  <conditionalFormatting sqref="E21">
    <cfRule type="duplicateValues" dxfId="461" priority="18535"/>
    <cfRule type="duplicateValues" dxfId="460" priority="18536"/>
  </conditionalFormatting>
  <conditionalFormatting sqref="B145:B1048576 B101 B1:B8 B11:B12 B72:B73 B104:B108 B70 B14 B92:B93 B67:B68 B16:B17 B53 B81 B113:B143 B83:B90 B21:B32">
    <cfRule type="duplicateValues" dxfId="459" priority="18638"/>
  </conditionalFormatting>
  <conditionalFormatting sqref="B145:B1048576 B101 B1:B8 B11:B12 B72:B73 B104:B108 B70 B14 B92:B93 B67:B68 B16:B17 B53 B81 B113:B143 B83:B90 B21:B32">
    <cfRule type="duplicateValues" dxfId="458" priority="18651"/>
    <cfRule type="duplicateValues" dxfId="457" priority="18652"/>
  </conditionalFormatting>
  <conditionalFormatting sqref="E24 E22">
    <cfRule type="duplicateValues" dxfId="456" priority="20147"/>
  </conditionalFormatting>
  <conditionalFormatting sqref="E24 E22">
    <cfRule type="duplicateValues" dxfId="455" priority="20149"/>
    <cfRule type="duplicateValues" dxfId="454" priority="20150"/>
  </conditionalFormatting>
  <conditionalFormatting sqref="E25">
    <cfRule type="duplicateValues" dxfId="453" priority="20221"/>
  </conditionalFormatting>
  <conditionalFormatting sqref="E25">
    <cfRule type="duplicateValues" dxfId="452" priority="20223"/>
    <cfRule type="duplicateValues" dxfId="451" priority="20224"/>
  </conditionalFormatting>
  <conditionalFormatting sqref="E113">
    <cfRule type="duplicateValues" dxfId="450" priority="1422"/>
  </conditionalFormatting>
  <conditionalFormatting sqref="E113">
    <cfRule type="duplicateValues" dxfId="449" priority="1423"/>
    <cfRule type="duplicateValues" dxfId="448" priority="1424"/>
  </conditionalFormatting>
  <conditionalFormatting sqref="E114">
    <cfRule type="duplicateValues" dxfId="447" priority="1413"/>
  </conditionalFormatting>
  <conditionalFormatting sqref="E114">
    <cfRule type="duplicateValues" dxfId="446" priority="1414"/>
    <cfRule type="duplicateValues" dxfId="445" priority="1415"/>
  </conditionalFormatting>
  <conditionalFormatting sqref="E115">
    <cfRule type="duplicateValues" dxfId="444" priority="1410"/>
  </conditionalFormatting>
  <conditionalFormatting sqref="E115">
    <cfRule type="duplicateValues" dxfId="443" priority="1411"/>
    <cfRule type="duplicateValues" dxfId="442" priority="1412"/>
  </conditionalFormatting>
  <conditionalFormatting sqref="E116">
    <cfRule type="duplicateValues" dxfId="441" priority="1407"/>
  </conditionalFormatting>
  <conditionalFormatting sqref="E116">
    <cfRule type="duplicateValues" dxfId="440" priority="1408"/>
    <cfRule type="duplicateValues" dxfId="439" priority="1409"/>
  </conditionalFormatting>
  <conditionalFormatting sqref="B145:B1048576 B95 B1:B8 B110 B70:B73 B14 B104:B108 B92:B93 B67:B68 B16:B17 B11:B12 B53 B81 B113:B143 B83:B90 B19:B32 B101">
    <cfRule type="duplicateValues" dxfId="438" priority="1354"/>
  </conditionalFormatting>
  <conditionalFormatting sqref="B40">
    <cfRule type="duplicateValues" dxfId="437" priority="1311"/>
    <cfRule type="duplicateValues" dxfId="436" priority="1312"/>
    <cfRule type="duplicateValues" dxfId="435" priority="1313"/>
    <cfRule type="duplicateValues" dxfId="434" priority="1314"/>
    <cfRule type="duplicateValues" dxfId="433" priority="1316"/>
  </conditionalFormatting>
  <conditionalFormatting sqref="B40">
    <cfRule type="duplicateValues" dxfId="432" priority="1315"/>
  </conditionalFormatting>
  <conditionalFormatting sqref="B40">
    <cfRule type="duplicateValues" dxfId="431" priority="1318"/>
    <cfRule type="duplicateValues" dxfId="430" priority="1319"/>
  </conditionalFormatting>
  <conditionalFormatting sqref="E40">
    <cfRule type="duplicateValues" dxfId="429" priority="1320"/>
  </conditionalFormatting>
  <conditionalFormatting sqref="E40">
    <cfRule type="duplicateValues" dxfId="428" priority="1321"/>
    <cfRule type="duplicateValues" dxfId="427" priority="1322"/>
  </conditionalFormatting>
  <conditionalFormatting sqref="B96:B97">
    <cfRule type="duplicateValues" dxfId="426" priority="1287"/>
  </conditionalFormatting>
  <conditionalFormatting sqref="B96:B97">
    <cfRule type="duplicateValues" dxfId="425" priority="1288"/>
  </conditionalFormatting>
  <conditionalFormatting sqref="B96:B97">
    <cfRule type="duplicateValues" dxfId="424" priority="1289"/>
  </conditionalFormatting>
  <conditionalFormatting sqref="B96:B97">
    <cfRule type="duplicateValues" dxfId="423" priority="1290"/>
    <cfRule type="duplicateValues" dxfId="422" priority="1291"/>
  </conditionalFormatting>
  <conditionalFormatting sqref="E96:E97">
    <cfRule type="duplicateValues" dxfId="421" priority="1292"/>
  </conditionalFormatting>
  <conditionalFormatting sqref="E96:E97">
    <cfRule type="duplicateValues" dxfId="420" priority="1293"/>
    <cfRule type="duplicateValues" dxfId="419" priority="1294"/>
  </conditionalFormatting>
  <conditionalFormatting sqref="B96:B97">
    <cfRule type="duplicateValues" dxfId="418" priority="1295"/>
  </conditionalFormatting>
  <conditionalFormatting sqref="B98:B101">
    <cfRule type="duplicateValues" dxfId="417" priority="1229"/>
    <cfRule type="duplicateValues" dxfId="416" priority="1230"/>
    <cfRule type="duplicateValues" dxfId="415" priority="1231"/>
    <cfRule type="duplicateValues" dxfId="414" priority="1232"/>
    <cfRule type="duplicateValues" dxfId="413" priority="1234"/>
  </conditionalFormatting>
  <conditionalFormatting sqref="B98:B101">
    <cfRule type="duplicateValues" dxfId="412" priority="1233"/>
  </conditionalFormatting>
  <conditionalFormatting sqref="B98:B101">
    <cfRule type="duplicateValues" dxfId="411" priority="1235"/>
  </conditionalFormatting>
  <conditionalFormatting sqref="B98:B101">
    <cfRule type="duplicateValues" dxfId="410" priority="1236"/>
  </conditionalFormatting>
  <conditionalFormatting sqref="B98:B101">
    <cfRule type="duplicateValues" dxfId="409" priority="1237"/>
  </conditionalFormatting>
  <conditionalFormatting sqref="B98:B101">
    <cfRule type="duplicateValues" dxfId="408" priority="1238"/>
    <cfRule type="duplicateValues" dxfId="407" priority="1239"/>
  </conditionalFormatting>
  <conditionalFormatting sqref="E98:E100">
    <cfRule type="duplicateValues" dxfId="406" priority="1240"/>
  </conditionalFormatting>
  <conditionalFormatting sqref="E98:E100">
    <cfRule type="duplicateValues" dxfId="405" priority="1241"/>
    <cfRule type="duplicateValues" dxfId="404" priority="1242"/>
  </conditionalFormatting>
  <conditionalFormatting sqref="B98:B101">
    <cfRule type="duplicateValues" dxfId="403" priority="1243"/>
  </conditionalFormatting>
  <conditionalFormatting sqref="B38:B39">
    <cfRule type="duplicateValues" dxfId="402" priority="1215"/>
    <cfRule type="duplicateValues" dxfId="401" priority="1216"/>
    <cfRule type="duplicateValues" dxfId="400" priority="1217"/>
    <cfRule type="duplicateValues" dxfId="399" priority="1218"/>
    <cfRule type="duplicateValues" dxfId="398" priority="1220"/>
  </conditionalFormatting>
  <conditionalFormatting sqref="B38:B39">
    <cfRule type="duplicateValues" dxfId="397" priority="1219"/>
  </conditionalFormatting>
  <conditionalFormatting sqref="B38:B39">
    <cfRule type="duplicateValues" dxfId="396" priority="1221"/>
  </conditionalFormatting>
  <conditionalFormatting sqref="B38:B39">
    <cfRule type="duplicateValues" dxfId="395" priority="1222"/>
    <cfRule type="duplicateValues" dxfId="394" priority="1223"/>
  </conditionalFormatting>
  <conditionalFormatting sqref="B38:B39">
    <cfRule type="duplicateValues" dxfId="393" priority="1214"/>
  </conditionalFormatting>
  <conditionalFormatting sqref="E38:E39">
    <cfRule type="duplicateValues" dxfId="392" priority="1224"/>
  </conditionalFormatting>
  <conditionalFormatting sqref="E38:E39">
    <cfRule type="duplicateValues" dxfId="391" priority="1225"/>
    <cfRule type="duplicateValues" dxfId="390" priority="1226"/>
  </conditionalFormatting>
  <conditionalFormatting sqref="B38:B39">
    <cfRule type="duplicateValues" dxfId="389" priority="1227"/>
  </conditionalFormatting>
  <conditionalFormatting sqref="B37">
    <cfRule type="duplicateValues" dxfId="388" priority="1201"/>
    <cfRule type="duplicateValues" dxfId="387" priority="1202"/>
    <cfRule type="duplicateValues" dxfId="386" priority="1203"/>
    <cfRule type="duplicateValues" dxfId="385" priority="1204"/>
    <cfRule type="duplicateValues" dxfId="384" priority="1206"/>
  </conditionalFormatting>
  <conditionalFormatting sqref="B37">
    <cfRule type="duplicateValues" dxfId="383" priority="1205"/>
  </conditionalFormatting>
  <conditionalFormatting sqref="B37">
    <cfRule type="duplicateValues" dxfId="382" priority="1207"/>
  </conditionalFormatting>
  <conditionalFormatting sqref="B37">
    <cfRule type="duplicateValues" dxfId="381" priority="1208"/>
    <cfRule type="duplicateValues" dxfId="380" priority="1209"/>
  </conditionalFormatting>
  <conditionalFormatting sqref="B37">
    <cfRule type="duplicateValues" dxfId="379" priority="1200"/>
  </conditionalFormatting>
  <conditionalFormatting sqref="E37">
    <cfRule type="duplicateValues" dxfId="378" priority="1210"/>
  </conditionalFormatting>
  <conditionalFormatting sqref="E37">
    <cfRule type="duplicateValues" dxfId="377" priority="1211"/>
    <cfRule type="duplicateValues" dxfId="376" priority="1212"/>
  </conditionalFormatting>
  <conditionalFormatting sqref="B37">
    <cfRule type="duplicateValues" dxfId="375" priority="1213"/>
  </conditionalFormatting>
  <conditionalFormatting sqref="B35">
    <cfRule type="duplicateValues" dxfId="374" priority="1173"/>
    <cfRule type="duplicateValues" dxfId="373" priority="1174"/>
    <cfRule type="duplicateValues" dxfId="372" priority="1175"/>
    <cfRule type="duplicateValues" dxfId="371" priority="1176"/>
    <cfRule type="duplicateValues" dxfId="370" priority="1178"/>
  </conditionalFormatting>
  <conditionalFormatting sqref="B35">
    <cfRule type="duplicateValues" dxfId="369" priority="1177"/>
  </conditionalFormatting>
  <conditionalFormatting sqref="B35">
    <cfRule type="duplicateValues" dxfId="368" priority="1179"/>
  </conditionalFormatting>
  <conditionalFormatting sqref="B35">
    <cfRule type="duplicateValues" dxfId="367" priority="1180"/>
    <cfRule type="duplicateValues" dxfId="366" priority="1181"/>
  </conditionalFormatting>
  <conditionalFormatting sqref="B35">
    <cfRule type="duplicateValues" dxfId="365" priority="1172"/>
  </conditionalFormatting>
  <conditionalFormatting sqref="E35">
    <cfRule type="duplicateValues" dxfId="364" priority="1182"/>
  </conditionalFormatting>
  <conditionalFormatting sqref="E35">
    <cfRule type="duplicateValues" dxfId="363" priority="1183"/>
    <cfRule type="duplicateValues" dxfId="362" priority="1184"/>
  </conditionalFormatting>
  <conditionalFormatting sqref="B35">
    <cfRule type="duplicateValues" dxfId="361" priority="1185"/>
  </conditionalFormatting>
  <conditionalFormatting sqref="B36">
    <cfRule type="duplicateValues" dxfId="360" priority="21576"/>
    <cfRule type="duplicateValues" dxfId="359" priority="21577"/>
    <cfRule type="duplicateValues" dxfId="358" priority="21578"/>
    <cfRule type="duplicateValues" dxfId="357" priority="21579"/>
    <cfRule type="duplicateValues" dxfId="356" priority="21580"/>
  </conditionalFormatting>
  <conditionalFormatting sqref="B36">
    <cfRule type="duplicateValues" dxfId="355" priority="21581"/>
  </conditionalFormatting>
  <conditionalFormatting sqref="B36">
    <cfRule type="duplicateValues" dxfId="354" priority="21583"/>
    <cfRule type="duplicateValues" dxfId="353" priority="21584"/>
  </conditionalFormatting>
  <conditionalFormatting sqref="E36">
    <cfRule type="duplicateValues" dxfId="352" priority="21586"/>
  </conditionalFormatting>
  <conditionalFormatting sqref="E36">
    <cfRule type="duplicateValues" dxfId="351" priority="21587"/>
    <cfRule type="duplicateValues" dxfId="350" priority="21588"/>
  </conditionalFormatting>
  <conditionalFormatting sqref="E112">
    <cfRule type="duplicateValues" dxfId="349" priority="728"/>
  </conditionalFormatting>
  <conditionalFormatting sqref="E112">
    <cfRule type="duplicateValues" dxfId="348" priority="729"/>
    <cfRule type="duplicateValues" dxfId="347" priority="730"/>
  </conditionalFormatting>
  <conditionalFormatting sqref="B51:B52">
    <cfRule type="duplicateValues" dxfId="346" priority="704"/>
    <cfRule type="duplicateValues" dxfId="345" priority="705"/>
    <cfRule type="duplicateValues" dxfId="344" priority="706"/>
    <cfRule type="duplicateValues" dxfId="343" priority="707"/>
    <cfRule type="duplicateValues" dxfId="342" priority="709"/>
  </conditionalFormatting>
  <conditionalFormatting sqref="B51:B52">
    <cfRule type="duplicateValues" dxfId="341" priority="708"/>
  </conditionalFormatting>
  <conditionalFormatting sqref="B51:B52">
    <cfRule type="duplicateValues" dxfId="340" priority="710"/>
  </conditionalFormatting>
  <conditionalFormatting sqref="B51:B52">
    <cfRule type="duplicateValues" dxfId="339" priority="711"/>
    <cfRule type="duplicateValues" dxfId="338" priority="712"/>
  </conditionalFormatting>
  <conditionalFormatting sqref="B51:B52">
    <cfRule type="duplicateValues" dxfId="337" priority="703"/>
  </conditionalFormatting>
  <conditionalFormatting sqref="E51:E52">
    <cfRule type="duplicateValues" dxfId="336" priority="713"/>
  </conditionalFormatting>
  <conditionalFormatting sqref="E51:E52">
    <cfRule type="duplicateValues" dxfId="335" priority="714"/>
    <cfRule type="duplicateValues" dxfId="334" priority="715"/>
  </conditionalFormatting>
  <conditionalFormatting sqref="B51:B52">
    <cfRule type="duplicateValues" dxfId="333" priority="716"/>
  </conditionalFormatting>
  <conditionalFormatting sqref="B45:B46">
    <cfRule type="duplicateValues" dxfId="332" priority="690"/>
    <cfRule type="duplicateValues" dxfId="331" priority="691"/>
    <cfRule type="duplicateValues" dxfId="330" priority="692"/>
    <cfRule type="duplicateValues" dxfId="329" priority="693"/>
    <cfRule type="duplicateValues" dxfId="328" priority="695"/>
  </conditionalFormatting>
  <conditionalFormatting sqref="B45:B46">
    <cfRule type="duplicateValues" dxfId="327" priority="694"/>
  </conditionalFormatting>
  <conditionalFormatting sqref="B45:B46">
    <cfRule type="duplicateValues" dxfId="326" priority="696"/>
  </conditionalFormatting>
  <conditionalFormatting sqref="B45:B46">
    <cfRule type="duplicateValues" dxfId="325" priority="697"/>
    <cfRule type="duplicateValues" dxfId="324" priority="698"/>
  </conditionalFormatting>
  <conditionalFormatting sqref="B45:B46">
    <cfRule type="duplicateValues" dxfId="323" priority="689"/>
  </conditionalFormatting>
  <conditionalFormatting sqref="E45:E46">
    <cfRule type="duplicateValues" dxfId="322" priority="699"/>
  </conditionalFormatting>
  <conditionalFormatting sqref="E45:E46">
    <cfRule type="duplicateValues" dxfId="321" priority="700"/>
    <cfRule type="duplicateValues" dxfId="320" priority="701"/>
  </conditionalFormatting>
  <conditionalFormatting sqref="B45:B46">
    <cfRule type="duplicateValues" dxfId="319" priority="702"/>
  </conditionalFormatting>
  <conditionalFormatting sqref="B43:B53">
    <cfRule type="duplicateValues" dxfId="318" priority="676"/>
    <cfRule type="duplicateValues" dxfId="317" priority="677"/>
    <cfRule type="duplicateValues" dxfId="316" priority="678"/>
    <cfRule type="duplicateValues" dxfId="315" priority="679"/>
    <cfRule type="duplicateValues" dxfId="314" priority="681"/>
  </conditionalFormatting>
  <conditionalFormatting sqref="B43:B53">
    <cfRule type="duplicateValues" dxfId="313" priority="680"/>
  </conditionalFormatting>
  <conditionalFormatting sqref="B43:B53">
    <cfRule type="duplicateValues" dxfId="312" priority="682"/>
  </conditionalFormatting>
  <conditionalFormatting sqref="B43:B53">
    <cfRule type="duplicateValues" dxfId="311" priority="683"/>
    <cfRule type="duplicateValues" dxfId="310" priority="684"/>
  </conditionalFormatting>
  <conditionalFormatting sqref="B43:B53">
    <cfRule type="duplicateValues" dxfId="309" priority="675"/>
  </conditionalFormatting>
  <conditionalFormatting sqref="E43:E44">
    <cfRule type="duplicateValues" dxfId="308" priority="685"/>
  </conditionalFormatting>
  <conditionalFormatting sqref="E43:E44">
    <cfRule type="duplicateValues" dxfId="307" priority="686"/>
    <cfRule type="duplicateValues" dxfId="306" priority="687"/>
  </conditionalFormatting>
  <conditionalFormatting sqref="B43:B53">
    <cfRule type="duplicateValues" dxfId="305" priority="688"/>
  </conditionalFormatting>
  <conditionalFormatting sqref="B41:B42">
    <cfRule type="duplicateValues" dxfId="304" priority="648"/>
    <cfRule type="duplicateValues" dxfId="303" priority="649"/>
    <cfRule type="duplicateValues" dxfId="302" priority="650"/>
    <cfRule type="duplicateValues" dxfId="301" priority="651"/>
    <cfRule type="duplicateValues" dxfId="300" priority="653"/>
  </conditionalFormatting>
  <conditionalFormatting sqref="B41:B42">
    <cfRule type="duplicateValues" dxfId="299" priority="652"/>
  </conditionalFormatting>
  <conditionalFormatting sqref="B41:B42">
    <cfRule type="duplicateValues" dxfId="298" priority="654"/>
  </conditionalFormatting>
  <conditionalFormatting sqref="B41:B42">
    <cfRule type="duplicateValues" dxfId="297" priority="655"/>
    <cfRule type="duplicateValues" dxfId="296" priority="656"/>
  </conditionalFormatting>
  <conditionalFormatting sqref="B41:B42">
    <cfRule type="duplicateValues" dxfId="295" priority="647"/>
  </conditionalFormatting>
  <conditionalFormatting sqref="E41:E42">
    <cfRule type="duplicateValues" dxfId="294" priority="657"/>
  </conditionalFormatting>
  <conditionalFormatting sqref="E41:E42">
    <cfRule type="duplicateValues" dxfId="293" priority="658"/>
    <cfRule type="duplicateValues" dxfId="292" priority="659"/>
  </conditionalFormatting>
  <conditionalFormatting sqref="B41:B42">
    <cfRule type="duplicateValues" dxfId="291" priority="660"/>
  </conditionalFormatting>
  <conditionalFormatting sqref="E23">
    <cfRule type="duplicateValues" dxfId="290" priority="21964"/>
  </conditionalFormatting>
  <conditionalFormatting sqref="E23">
    <cfRule type="duplicateValues" dxfId="289" priority="21965"/>
    <cfRule type="duplicateValues" dxfId="288" priority="21966"/>
  </conditionalFormatting>
  <conditionalFormatting sqref="B33">
    <cfRule type="duplicateValues" dxfId="287" priority="22205"/>
    <cfRule type="duplicateValues" dxfId="286" priority="22206"/>
    <cfRule type="duplicateValues" dxfId="285" priority="22207"/>
    <cfRule type="duplicateValues" dxfId="284" priority="22208"/>
    <cfRule type="duplicateValues" dxfId="283" priority="22209"/>
  </conditionalFormatting>
  <conditionalFormatting sqref="B33">
    <cfRule type="duplicateValues" dxfId="282" priority="22210"/>
  </conditionalFormatting>
  <conditionalFormatting sqref="B33">
    <cfRule type="duplicateValues" dxfId="281" priority="22212"/>
    <cfRule type="duplicateValues" dxfId="280" priority="22213"/>
  </conditionalFormatting>
  <conditionalFormatting sqref="E33">
    <cfRule type="duplicateValues" dxfId="279" priority="22215"/>
  </conditionalFormatting>
  <conditionalFormatting sqref="E33">
    <cfRule type="duplicateValues" dxfId="278" priority="22216"/>
    <cfRule type="duplicateValues" dxfId="277" priority="22217"/>
  </conditionalFormatting>
  <conditionalFormatting sqref="E111">
    <cfRule type="duplicateValues" dxfId="276" priority="22950"/>
  </conditionalFormatting>
  <conditionalFormatting sqref="E111">
    <cfRule type="duplicateValues" dxfId="275" priority="22951"/>
    <cfRule type="duplicateValues" dxfId="274" priority="22952"/>
  </conditionalFormatting>
  <conditionalFormatting sqref="B111:B112">
    <cfRule type="duplicateValues" dxfId="273" priority="24083"/>
    <cfRule type="duplicateValues" dxfId="272" priority="24084"/>
    <cfRule type="duplicateValues" dxfId="271" priority="24085"/>
    <cfRule type="duplicateValues" dxfId="270" priority="24086"/>
    <cfRule type="duplicateValues" dxfId="269" priority="24087"/>
  </conditionalFormatting>
  <conditionalFormatting sqref="B111:B112">
    <cfRule type="duplicateValues" dxfId="268" priority="24088"/>
  </conditionalFormatting>
  <conditionalFormatting sqref="B111:B112">
    <cfRule type="duplicateValues" dxfId="267" priority="24089"/>
    <cfRule type="duplicateValues" dxfId="266" priority="24090"/>
  </conditionalFormatting>
  <conditionalFormatting sqref="B34">
    <cfRule type="duplicateValues" dxfId="265" priority="24329"/>
    <cfRule type="duplicateValues" dxfId="264" priority="24330"/>
    <cfRule type="duplicateValues" dxfId="263" priority="24331"/>
    <cfRule type="duplicateValues" dxfId="262" priority="24332"/>
    <cfRule type="duplicateValues" dxfId="261" priority="24333"/>
  </conditionalFormatting>
  <conditionalFormatting sqref="B34">
    <cfRule type="duplicateValues" dxfId="260" priority="24334"/>
  </conditionalFormatting>
  <conditionalFormatting sqref="B34">
    <cfRule type="duplicateValues" dxfId="259" priority="24336"/>
    <cfRule type="duplicateValues" dxfId="258" priority="24337"/>
  </conditionalFormatting>
  <conditionalFormatting sqref="E34">
    <cfRule type="duplicateValues" dxfId="257" priority="24339"/>
  </conditionalFormatting>
  <conditionalFormatting sqref="E34">
    <cfRule type="duplicateValues" dxfId="256" priority="24340"/>
    <cfRule type="duplicateValues" dxfId="255" priority="24341"/>
  </conditionalFormatting>
  <conditionalFormatting sqref="B74:B77">
    <cfRule type="duplicateValues" dxfId="254" priority="24822"/>
    <cfRule type="duplicateValues" dxfId="253" priority="24823"/>
    <cfRule type="duplicateValues" dxfId="252" priority="24824"/>
    <cfRule type="duplicateValues" dxfId="251" priority="24825"/>
    <cfRule type="duplicateValues" dxfId="250" priority="24826"/>
  </conditionalFormatting>
  <conditionalFormatting sqref="B74:B77">
    <cfRule type="duplicateValues" dxfId="249" priority="24832"/>
  </conditionalFormatting>
  <conditionalFormatting sqref="B74:B77">
    <cfRule type="duplicateValues" dxfId="248" priority="24834"/>
    <cfRule type="duplicateValues" dxfId="247" priority="24835"/>
  </conditionalFormatting>
  <conditionalFormatting sqref="E74:E77">
    <cfRule type="duplicateValues" dxfId="246" priority="24838"/>
  </conditionalFormatting>
  <conditionalFormatting sqref="E74:E77">
    <cfRule type="duplicateValues" dxfId="245" priority="24840"/>
    <cfRule type="duplicateValues" dxfId="244" priority="24841"/>
  </conditionalFormatting>
  <conditionalFormatting sqref="B49:B50">
    <cfRule type="duplicateValues" dxfId="243" priority="266"/>
    <cfRule type="duplicateValues" dxfId="242" priority="267"/>
    <cfRule type="duplicateValues" dxfId="241" priority="268"/>
    <cfRule type="duplicateValues" dxfId="240" priority="269"/>
    <cfRule type="duplicateValues" dxfId="239" priority="271"/>
  </conditionalFormatting>
  <conditionalFormatting sqref="B49:B50">
    <cfRule type="duplicateValues" dxfId="238" priority="270"/>
  </conditionalFormatting>
  <conditionalFormatting sqref="B49:B50">
    <cfRule type="duplicateValues" dxfId="237" priority="272"/>
  </conditionalFormatting>
  <conditionalFormatting sqref="B49:B50">
    <cfRule type="duplicateValues" dxfId="236" priority="273"/>
    <cfRule type="duplicateValues" dxfId="235" priority="274"/>
  </conditionalFormatting>
  <conditionalFormatting sqref="B49:B50">
    <cfRule type="duplicateValues" dxfId="234" priority="265"/>
  </conditionalFormatting>
  <conditionalFormatting sqref="E49:E50">
    <cfRule type="duplicateValues" dxfId="233" priority="275"/>
  </conditionalFormatting>
  <conditionalFormatting sqref="E49:E50">
    <cfRule type="duplicateValues" dxfId="232" priority="276"/>
    <cfRule type="duplicateValues" dxfId="231" priority="277"/>
  </conditionalFormatting>
  <conditionalFormatting sqref="B49:B50">
    <cfRule type="duplicateValues" dxfId="230" priority="278"/>
  </conditionalFormatting>
  <conditionalFormatting sqref="B47:B48">
    <cfRule type="duplicateValues" dxfId="229" priority="252"/>
    <cfRule type="duplicateValues" dxfId="228" priority="253"/>
    <cfRule type="duplicateValues" dxfId="227" priority="254"/>
    <cfRule type="duplicateValues" dxfId="226" priority="255"/>
    <cfRule type="duplicateValues" dxfId="225" priority="257"/>
  </conditionalFormatting>
  <conditionalFormatting sqref="B47:B48">
    <cfRule type="duplicateValues" dxfId="224" priority="256"/>
  </conditionalFormatting>
  <conditionalFormatting sqref="B47:B48">
    <cfRule type="duplicateValues" dxfId="223" priority="258"/>
  </conditionalFormatting>
  <conditionalFormatting sqref="B47:B48">
    <cfRule type="duplicateValues" dxfId="222" priority="259"/>
    <cfRule type="duplicateValues" dxfId="221" priority="260"/>
  </conditionalFormatting>
  <conditionalFormatting sqref="B47:B48">
    <cfRule type="duplicateValues" dxfId="220" priority="251"/>
  </conditionalFormatting>
  <conditionalFormatting sqref="E47:E48">
    <cfRule type="duplicateValues" dxfId="219" priority="261"/>
  </conditionalFormatting>
  <conditionalFormatting sqref="E47:E48">
    <cfRule type="duplicateValues" dxfId="218" priority="262"/>
    <cfRule type="duplicateValues" dxfId="217" priority="263"/>
  </conditionalFormatting>
  <conditionalFormatting sqref="B47:B48">
    <cfRule type="duplicateValues" dxfId="216" priority="264"/>
  </conditionalFormatting>
  <conditionalFormatting sqref="B56">
    <cfRule type="duplicateValues" dxfId="215" priority="196"/>
    <cfRule type="duplicateValues" dxfId="214" priority="197"/>
    <cfRule type="duplicateValues" dxfId="213" priority="198"/>
    <cfRule type="duplicateValues" dxfId="212" priority="199"/>
    <cfRule type="duplicateValues" dxfId="211" priority="201"/>
  </conditionalFormatting>
  <conditionalFormatting sqref="B56">
    <cfRule type="duplicateValues" dxfId="210" priority="200"/>
  </conditionalFormatting>
  <conditionalFormatting sqref="B56">
    <cfRule type="duplicateValues" dxfId="209" priority="202"/>
  </conditionalFormatting>
  <conditionalFormatting sqref="B56">
    <cfRule type="duplicateValues" dxfId="208" priority="203"/>
    <cfRule type="duplicateValues" dxfId="207" priority="204"/>
  </conditionalFormatting>
  <conditionalFormatting sqref="B56">
    <cfRule type="duplicateValues" dxfId="206" priority="195"/>
  </conditionalFormatting>
  <conditionalFormatting sqref="E56">
    <cfRule type="duplicateValues" dxfId="205" priority="205"/>
  </conditionalFormatting>
  <conditionalFormatting sqref="E56">
    <cfRule type="duplicateValues" dxfId="204" priority="206"/>
    <cfRule type="duplicateValues" dxfId="203" priority="207"/>
  </conditionalFormatting>
  <conditionalFormatting sqref="B56">
    <cfRule type="duplicateValues" dxfId="202" priority="208"/>
  </conditionalFormatting>
  <conditionalFormatting sqref="B54">
    <cfRule type="duplicateValues" dxfId="201" priority="168"/>
    <cfRule type="duplicateValues" dxfId="200" priority="169"/>
    <cfRule type="duplicateValues" dxfId="199" priority="170"/>
    <cfRule type="duplicateValues" dxfId="198" priority="171"/>
    <cfRule type="duplicateValues" dxfId="197" priority="173"/>
  </conditionalFormatting>
  <conditionalFormatting sqref="B54">
    <cfRule type="duplicateValues" dxfId="196" priority="172"/>
  </conditionalFormatting>
  <conditionalFormatting sqref="B54">
    <cfRule type="duplicateValues" dxfId="195" priority="174"/>
  </conditionalFormatting>
  <conditionalFormatting sqref="B54">
    <cfRule type="duplicateValues" dxfId="194" priority="175"/>
    <cfRule type="duplicateValues" dxfId="193" priority="176"/>
  </conditionalFormatting>
  <conditionalFormatting sqref="B54">
    <cfRule type="duplicateValues" dxfId="192" priority="167"/>
  </conditionalFormatting>
  <conditionalFormatting sqref="E54">
    <cfRule type="duplicateValues" dxfId="191" priority="177"/>
  </conditionalFormatting>
  <conditionalFormatting sqref="E54">
    <cfRule type="duplicateValues" dxfId="190" priority="178"/>
    <cfRule type="duplicateValues" dxfId="189" priority="179"/>
  </conditionalFormatting>
  <conditionalFormatting sqref="B54">
    <cfRule type="duplicateValues" dxfId="188" priority="180"/>
  </conditionalFormatting>
  <conditionalFormatting sqref="B82">
    <cfRule type="duplicateValues" dxfId="187" priority="134"/>
    <cfRule type="duplicateValues" dxfId="186" priority="135"/>
    <cfRule type="duplicateValues" dxfId="185" priority="136"/>
    <cfRule type="duplicateValues" dxfId="184" priority="137"/>
    <cfRule type="duplicateValues" dxfId="183" priority="138"/>
  </conditionalFormatting>
  <conditionalFormatting sqref="B82">
    <cfRule type="duplicateValues" dxfId="182" priority="139"/>
  </conditionalFormatting>
  <conditionalFormatting sqref="B82">
    <cfRule type="duplicateValues" dxfId="181" priority="140"/>
    <cfRule type="duplicateValues" dxfId="180" priority="141"/>
  </conditionalFormatting>
  <conditionalFormatting sqref="E82">
    <cfRule type="duplicateValues" dxfId="179" priority="150"/>
  </conditionalFormatting>
  <conditionalFormatting sqref="E82">
    <cfRule type="duplicateValues" dxfId="178" priority="151"/>
    <cfRule type="duplicateValues" dxfId="177" priority="152"/>
  </conditionalFormatting>
  <conditionalFormatting sqref="B95">
    <cfRule type="duplicateValues" dxfId="176" priority="25115"/>
  </conditionalFormatting>
  <conditionalFormatting sqref="E95">
    <cfRule type="duplicateValues" dxfId="175" priority="25116"/>
  </conditionalFormatting>
  <conditionalFormatting sqref="E95">
    <cfRule type="duplicateValues" dxfId="174" priority="25117"/>
    <cfRule type="duplicateValues" dxfId="173" priority="25118"/>
  </conditionalFormatting>
  <conditionalFormatting sqref="B95">
    <cfRule type="duplicateValues" dxfId="172" priority="25119"/>
    <cfRule type="duplicateValues" dxfId="171" priority="25120"/>
  </conditionalFormatting>
  <conditionalFormatting sqref="B9">
    <cfRule type="duplicateValues" dxfId="170" priority="123"/>
    <cfRule type="duplicateValues" dxfId="169" priority="124"/>
    <cfRule type="duplicateValues" dxfId="168" priority="125"/>
    <cfRule type="duplicateValues" dxfId="167" priority="126"/>
    <cfRule type="duplicateValues" dxfId="166" priority="127"/>
  </conditionalFormatting>
  <conditionalFormatting sqref="B9">
    <cfRule type="duplicateValues" dxfId="165" priority="128"/>
  </conditionalFormatting>
  <conditionalFormatting sqref="B9">
    <cfRule type="duplicateValues" dxfId="164" priority="129"/>
    <cfRule type="duplicateValues" dxfId="163" priority="130"/>
  </conditionalFormatting>
  <conditionalFormatting sqref="E9">
    <cfRule type="duplicateValues" dxfId="162" priority="131"/>
  </conditionalFormatting>
  <conditionalFormatting sqref="E9">
    <cfRule type="duplicateValues" dxfId="161" priority="132"/>
    <cfRule type="duplicateValues" dxfId="160" priority="133"/>
  </conditionalFormatting>
  <conditionalFormatting sqref="B78:B80">
    <cfRule type="duplicateValues" dxfId="159" priority="25842"/>
    <cfRule type="duplicateValues" dxfId="158" priority="25843"/>
    <cfRule type="duplicateValues" dxfId="157" priority="25844"/>
    <cfRule type="duplicateValues" dxfId="156" priority="25845"/>
    <cfRule type="duplicateValues" dxfId="155" priority="25846"/>
  </conditionalFormatting>
  <conditionalFormatting sqref="B78:B80">
    <cfRule type="duplicateValues" dxfId="154" priority="25847"/>
  </conditionalFormatting>
  <conditionalFormatting sqref="B78:B80">
    <cfRule type="duplicateValues" dxfId="153" priority="25848"/>
    <cfRule type="duplicateValues" dxfId="152" priority="25849"/>
  </conditionalFormatting>
  <conditionalFormatting sqref="E78:E80">
    <cfRule type="duplicateValues" dxfId="151" priority="25850"/>
  </conditionalFormatting>
  <conditionalFormatting sqref="E78:E80">
    <cfRule type="duplicateValues" dxfId="150" priority="25851"/>
    <cfRule type="duplicateValues" dxfId="149" priority="25852"/>
  </conditionalFormatting>
  <conditionalFormatting sqref="B103:B1048576 B1:B101">
    <cfRule type="duplicateValues" dxfId="148" priority="122"/>
  </conditionalFormatting>
  <conditionalFormatting sqref="E119">
    <cfRule type="duplicateValues" dxfId="147" priority="116"/>
  </conditionalFormatting>
  <conditionalFormatting sqref="E119">
    <cfRule type="duplicateValues" dxfId="146" priority="117"/>
    <cfRule type="duplicateValues" dxfId="145" priority="118"/>
  </conditionalFormatting>
  <conditionalFormatting sqref="E120">
    <cfRule type="duplicateValues" dxfId="144" priority="113"/>
  </conditionalFormatting>
  <conditionalFormatting sqref="E120">
    <cfRule type="duplicateValues" dxfId="143" priority="114"/>
    <cfRule type="duplicateValues" dxfId="142" priority="115"/>
  </conditionalFormatting>
  <conditionalFormatting sqref="E122">
    <cfRule type="duplicateValues" dxfId="141" priority="110"/>
  </conditionalFormatting>
  <conditionalFormatting sqref="E122">
    <cfRule type="duplicateValues" dxfId="140" priority="111"/>
    <cfRule type="duplicateValues" dxfId="139" priority="112"/>
  </conditionalFormatting>
  <conditionalFormatting sqref="E123">
    <cfRule type="duplicateValues" dxfId="138" priority="107"/>
  </conditionalFormatting>
  <conditionalFormatting sqref="E123">
    <cfRule type="duplicateValues" dxfId="137" priority="108"/>
    <cfRule type="duplicateValues" dxfId="136" priority="109"/>
  </conditionalFormatting>
  <conditionalFormatting sqref="E124">
    <cfRule type="duplicateValues" dxfId="135" priority="104"/>
  </conditionalFormatting>
  <conditionalFormatting sqref="E124">
    <cfRule type="duplicateValues" dxfId="134" priority="105"/>
    <cfRule type="duplicateValues" dxfId="133" priority="106"/>
  </conditionalFormatting>
  <conditionalFormatting sqref="E125">
    <cfRule type="duplicateValues" dxfId="132" priority="101"/>
  </conditionalFormatting>
  <conditionalFormatting sqref="E125">
    <cfRule type="duplicateValues" dxfId="131" priority="102"/>
    <cfRule type="duplicateValues" dxfId="130" priority="103"/>
  </conditionalFormatting>
  <conditionalFormatting sqref="E126">
    <cfRule type="duplicateValues" dxfId="129" priority="98"/>
  </conditionalFormatting>
  <conditionalFormatting sqref="E126">
    <cfRule type="duplicateValues" dxfId="128" priority="99"/>
    <cfRule type="duplicateValues" dxfId="127" priority="100"/>
  </conditionalFormatting>
  <conditionalFormatting sqref="E128">
    <cfRule type="duplicateValues" dxfId="126" priority="92"/>
  </conditionalFormatting>
  <conditionalFormatting sqref="E128">
    <cfRule type="duplicateValues" dxfId="125" priority="93"/>
    <cfRule type="duplicateValues" dxfId="124" priority="94"/>
  </conditionalFormatting>
  <conditionalFormatting sqref="E129">
    <cfRule type="duplicateValues" dxfId="123" priority="89"/>
  </conditionalFormatting>
  <conditionalFormatting sqref="E129">
    <cfRule type="duplicateValues" dxfId="122" priority="90"/>
    <cfRule type="duplicateValues" dxfId="121" priority="91"/>
  </conditionalFormatting>
  <conditionalFormatting sqref="E130">
    <cfRule type="duplicateValues" dxfId="120" priority="86"/>
  </conditionalFormatting>
  <conditionalFormatting sqref="E130">
    <cfRule type="duplicateValues" dxfId="119" priority="87"/>
    <cfRule type="duplicateValues" dxfId="118" priority="88"/>
  </conditionalFormatting>
  <conditionalFormatting sqref="E131">
    <cfRule type="duplicateValues" dxfId="117" priority="83"/>
  </conditionalFormatting>
  <conditionalFormatting sqref="E131">
    <cfRule type="duplicateValues" dxfId="116" priority="84"/>
    <cfRule type="duplicateValues" dxfId="115" priority="85"/>
  </conditionalFormatting>
  <conditionalFormatting sqref="E132">
    <cfRule type="duplicateValues" dxfId="114" priority="80"/>
  </conditionalFormatting>
  <conditionalFormatting sqref="E132">
    <cfRule type="duplicateValues" dxfId="113" priority="81"/>
    <cfRule type="duplicateValues" dxfId="112" priority="82"/>
  </conditionalFormatting>
  <conditionalFormatting sqref="E133">
    <cfRule type="duplicateValues" dxfId="111" priority="79"/>
  </conditionalFormatting>
  <conditionalFormatting sqref="E143">
    <cfRule type="duplicateValues" dxfId="110" priority="70"/>
  </conditionalFormatting>
  <conditionalFormatting sqref="E143">
    <cfRule type="duplicateValues" dxfId="109" priority="71"/>
    <cfRule type="duplicateValues" dxfId="108" priority="72"/>
  </conditionalFormatting>
  <conditionalFormatting sqref="E117">
    <cfRule type="duplicateValues" dxfId="107" priority="27139"/>
  </conditionalFormatting>
  <conditionalFormatting sqref="E117">
    <cfRule type="duplicateValues" dxfId="106" priority="27140"/>
    <cfRule type="duplicateValues" dxfId="105" priority="27141"/>
  </conditionalFormatting>
  <conditionalFormatting sqref="E127">
    <cfRule type="duplicateValues" dxfId="104" priority="27165"/>
  </conditionalFormatting>
  <conditionalFormatting sqref="E127">
    <cfRule type="duplicateValues" dxfId="103" priority="27166"/>
    <cfRule type="duplicateValues" dxfId="102" priority="27167"/>
  </conditionalFormatting>
  <conditionalFormatting sqref="E53 E26:E32">
    <cfRule type="duplicateValues" dxfId="101" priority="28072"/>
  </conditionalFormatting>
  <conditionalFormatting sqref="E53 E26:E32">
    <cfRule type="duplicateValues" dxfId="100" priority="28074"/>
    <cfRule type="duplicateValues" dxfId="99" priority="28075"/>
  </conditionalFormatting>
  <conditionalFormatting sqref="B53 B21:B32">
    <cfRule type="duplicateValues" dxfId="98" priority="28078"/>
  </conditionalFormatting>
  <conditionalFormatting sqref="E101">
    <cfRule type="duplicateValues" dxfId="97" priority="28264"/>
  </conditionalFormatting>
  <conditionalFormatting sqref="E101">
    <cfRule type="duplicateValues" dxfId="96" priority="28265"/>
    <cfRule type="duplicateValues" dxfId="95" priority="28266"/>
  </conditionalFormatting>
  <conditionalFormatting sqref="B101 B14">
    <cfRule type="duplicateValues" dxfId="94" priority="28267"/>
  </conditionalFormatting>
  <conditionalFormatting sqref="B96:B97">
    <cfRule type="duplicateValues" dxfId="93" priority="28877"/>
    <cfRule type="duplicateValues" dxfId="92" priority="28878"/>
    <cfRule type="duplicateValues" dxfId="91" priority="28879"/>
    <cfRule type="duplicateValues" dxfId="90" priority="28880"/>
    <cfRule type="duplicateValues" dxfId="89" priority="28881"/>
  </conditionalFormatting>
  <conditionalFormatting sqref="B96:B101">
    <cfRule type="duplicateValues" dxfId="88" priority="28887"/>
  </conditionalFormatting>
  <conditionalFormatting sqref="B102">
    <cfRule type="duplicateValues" dxfId="87" priority="54"/>
    <cfRule type="duplicateValues" dxfId="86" priority="55"/>
    <cfRule type="duplicateValues" dxfId="85" priority="56"/>
    <cfRule type="duplicateValues" dxfId="84" priority="57"/>
    <cfRule type="duplicateValues" dxfId="83" priority="59"/>
  </conditionalFormatting>
  <conditionalFormatting sqref="B102">
    <cfRule type="duplicateValues" dxfId="82" priority="58"/>
  </conditionalFormatting>
  <conditionalFormatting sqref="B102">
    <cfRule type="duplicateValues" dxfId="81" priority="60"/>
  </conditionalFormatting>
  <conditionalFormatting sqref="B102">
    <cfRule type="duplicateValues" dxfId="80" priority="61"/>
  </conditionalFormatting>
  <conditionalFormatting sqref="B102">
    <cfRule type="duplicateValues" dxfId="79" priority="62"/>
  </conditionalFormatting>
  <conditionalFormatting sqref="B102">
    <cfRule type="duplicateValues" dxfId="78" priority="63"/>
    <cfRule type="duplicateValues" dxfId="77" priority="64"/>
  </conditionalFormatting>
  <conditionalFormatting sqref="B102">
    <cfRule type="duplicateValues" dxfId="76" priority="53"/>
  </conditionalFormatting>
  <conditionalFormatting sqref="B102">
    <cfRule type="duplicateValues" dxfId="75" priority="41"/>
    <cfRule type="duplicateValues" dxfId="74" priority="42"/>
    <cfRule type="duplicateValues" dxfId="73" priority="43"/>
    <cfRule type="duplicateValues" dxfId="72" priority="44"/>
    <cfRule type="duplicateValues" dxfId="71" priority="46"/>
  </conditionalFormatting>
  <conditionalFormatting sqref="B102">
    <cfRule type="duplicateValues" dxfId="70" priority="45"/>
  </conditionalFormatting>
  <conditionalFormatting sqref="B102">
    <cfRule type="duplicateValues" dxfId="69" priority="47"/>
  </conditionalFormatting>
  <conditionalFormatting sqref="B102">
    <cfRule type="duplicateValues" dxfId="68" priority="48"/>
  </conditionalFormatting>
  <conditionalFormatting sqref="B102">
    <cfRule type="duplicateValues" dxfId="67" priority="49"/>
  </conditionalFormatting>
  <conditionalFormatting sqref="B102">
    <cfRule type="duplicateValues" dxfId="66" priority="50"/>
    <cfRule type="duplicateValues" dxfId="65" priority="51"/>
  </conditionalFormatting>
  <conditionalFormatting sqref="B102">
    <cfRule type="duplicateValues" dxfId="64" priority="52"/>
  </conditionalFormatting>
  <conditionalFormatting sqref="B102">
    <cfRule type="duplicateValues" dxfId="63" priority="40"/>
  </conditionalFormatting>
  <conditionalFormatting sqref="E102">
    <cfRule type="duplicateValues" dxfId="62" priority="65"/>
  </conditionalFormatting>
  <conditionalFormatting sqref="E102">
    <cfRule type="duplicateValues" dxfId="61" priority="66"/>
    <cfRule type="duplicateValues" dxfId="60" priority="67"/>
  </conditionalFormatting>
  <conditionalFormatting sqref="B102">
    <cfRule type="duplicateValues" dxfId="59" priority="68"/>
  </conditionalFormatting>
  <conditionalFormatting sqref="B102">
    <cfRule type="duplicateValues" dxfId="58" priority="69"/>
  </conditionalFormatting>
  <conditionalFormatting sqref="E118">
    <cfRule type="duplicateValues" dxfId="57" priority="36"/>
  </conditionalFormatting>
  <conditionalFormatting sqref="E118">
    <cfRule type="duplicateValues" dxfId="56" priority="37"/>
    <cfRule type="duplicateValues" dxfId="55" priority="38"/>
  </conditionalFormatting>
  <conditionalFormatting sqref="E118">
    <cfRule type="duplicateValues" dxfId="54" priority="39"/>
  </conditionalFormatting>
  <conditionalFormatting sqref="E121">
    <cfRule type="duplicateValues" dxfId="53" priority="32"/>
  </conditionalFormatting>
  <conditionalFormatting sqref="E121">
    <cfRule type="duplicateValues" dxfId="52" priority="33"/>
    <cfRule type="duplicateValues" dxfId="51" priority="34"/>
  </conditionalFormatting>
  <conditionalFormatting sqref="E121">
    <cfRule type="duplicateValues" dxfId="50" priority="35"/>
  </conditionalFormatting>
  <conditionalFormatting sqref="E134">
    <cfRule type="duplicateValues" dxfId="49" priority="29"/>
  </conditionalFormatting>
  <conditionalFormatting sqref="E134">
    <cfRule type="duplicateValues" dxfId="48" priority="30"/>
    <cfRule type="duplicateValues" dxfId="47" priority="31"/>
  </conditionalFormatting>
  <conditionalFormatting sqref="E135">
    <cfRule type="duplicateValues" dxfId="46" priority="25"/>
  </conditionalFormatting>
  <conditionalFormatting sqref="E135">
    <cfRule type="duplicateValues" dxfId="45" priority="26"/>
    <cfRule type="duplicateValues" dxfId="44" priority="27"/>
  </conditionalFormatting>
  <conditionalFormatting sqref="E135">
    <cfRule type="duplicateValues" dxfId="43" priority="28"/>
  </conditionalFormatting>
  <conditionalFormatting sqref="E136">
    <cfRule type="duplicateValues" dxfId="42" priority="21"/>
  </conditionalFormatting>
  <conditionalFormatting sqref="E136">
    <cfRule type="duplicateValues" dxfId="41" priority="22"/>
    <cfRule type="duplicateValues" dxfId="40" priority="23"/>
  </conditionalFormatting>
  <conditionalFormatting sqref="E136">
    <cfRule type="duplicateValues" dxfId="39" priority="24"/>
  </conditionalFormatting>
  <conditionalFormatting sqref="E137">
    <cfRule type="duplicateValues" dxfId="38" priority="18"/>
  </conditionalFormatting>
  <conditionalFormatting sqref="E137">
    <cfRule type="duplicateValues" dxfId="37" priority="19"/>
    <cfRule type="duplicateValues" dxfId="36" priority="20"/>
  </conditionalFormatting>
  <conditionalFormatting sqref="E138">
    <cfRule type="duplicateValues" dxfId="35" priority="15"/>
  </conditionalFormatting>
  <conditionalFormatting sqref="E138">
    <cfRule type="duplicateValues" dxfId="34" priority="16"/>
    <cfRule type="duplicateValues" dxfId="33" priority="17"/>
  </conditionalFormatting>
  <conditionalFormatting sqref="E139">
    <cfRule type="duplicateValues" dxfId="32" priority="11"/>
  </conditionalFormatting>
  <conditionalFormatting sqref="E139">
    <cfRule type="duplicateValues" dxfId="31" priority="12"/>
    <cfRule type="duplicateValues" dxfId="30" priority="13"/>
  </conditionalFormatting>
  <conditionalFormatting sqref="E139">
    <cfRule type="duplicateValues" dxfId="29" priority="14"/>
  </conditionalFormatting>
  <conditionalFormatting sqref="E140">
    <cfRule type="duplicateValues" dxfId="28" priority="7"/>
  </conditionalFormatting>
  <conditionalFormatting sqref="E140">
    <cfRule type="duplicateValues" dxfId="27" priority="8"/>
    <cfRule type="duplicateValues" dxfId="26" priority="9"/>
  </conditionalFormatting>
  <conditionalFormatting sqref="E140">
    <cfRule type="duplicateValues" dxfId="25" priority="10"/>
  </conditionalFormatting>
  <conditionalFormatting sqref="E141">
    <cfRule type="duplicateValues" dxfId="24" priority="4"/>
  </conditionalFormatting>
  <conditionalFormatting sqref="E141">
    <cfRule type="duplicateValues" dxfId="23" priority="5"/>
    <cfRule type="duplicateValues" dxfId="22" priority="6"/>
  </conditionalFormatting>
  <conditionalFormatting sqref="E142">
    <cfRule type="duplicateValues" dxfId="21" priority="1"/>
  </conditionalFormatting>
  <conditionalFormatting sqref="E142">
    <cfRule type="duplicateValues" dxfId="20" priority="2"/>
    <cfRule type="duplicateValues" dxfId="19" priority="3"/>
  </conditionalFormatting>
  <conditionalFormatting sqref="B57:B65 B55">
    <cfRule type="duplicateValues" dxfId="18" priority="29599"/>
    <cfRule type="duplicateValues" dxfId="17" priority="29600"/>
    <cfRule type="duplicateValues" dxfId="16" priority="29601"/>
    <cfRule type="duplicateValues" dxfId="15" priority="29602"/>
    <cfRule type="duplicateValues" dxfId="14" priority="29603"/>
  </conditionalFormatting>
  <conditionalFormatting sqref="B57:B65 B55">
    <cfRule type="duplicateValues" dxfId="13" priority="29609"/>
  </conditionalFormatting>
  <conditionalFormatting sqref="B57:B65 B55">
    <cfRule type="duplicateValues" dxfId="12" priority="29611"/>
    <cfRule type="duplicateValues" dxfId="11" priority="29612"/>
  </conditionalFormatting>
  <conditionalFormatting sqref="E57:E65 E55">
    <cfRule type="duplicateValues" dxfId="10" priority="29615"/>
  </conditionalFormatting>
  <conditionalFormatting sqref="E57:E65 E55">
    <cfRule type="duplicateValues" dxfId="9" priority="29617"/>
    <cfRule type="duplicateValues" dxfId="8" priority="29618"/>
  </conditionalFormatting>
  <conditionalFormatting sqref="B81 B70 B73 B83:B90">
    <cfRule type="duplicateValues" dxfId="7" priority="29835"/>
  </conditionalFormatting>
  <conditionalFormatting sqref="E81 E73 E83:E90">
    <cfRule type="duplicateValues" dxfId="6" priority="29840"/>
  </conditionalFormatting>
  <conditionalFormatting sqref="E81 E73 E83:E90">
    <cfRule type="duplicateValues" dxfId="5" priority="29844"/>
    <cfRule type="duplicateValues" dxfId="4" priority="29845"/>
  </conditionalFormatting>
  <conditionalFormatting sqref="E133">
    <cfRule type="duplicateValues" dxfId="3" priority="30062"/>
  </conditionalFormatting>
  <conditionalFormatting sqref="E133">
    <cfRule type="duplicateValues" dxfId="2" priority="30063"/>
    <cfRule type="duplicateValues" dxfId="1" priority="30064"/>
  </conditionalFormatting>
  <conditionalFormatting sqref="B113:B143">
    <cfRule type="duplicateValues" dxfId="0" priority="3006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2021-04-26T09:38:47Z</dcterms:modified>
</cp:coreProperties>
</file>