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7\"/>
    </mc:Choice>
  </mc:AlternateContent>
  <bookViews>
    <workbookView xWindow="0" yWindow="0" windowWidth="19140" windowHeight="80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Hoja1!$A$64:$E$64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" l="1"/>
  <c r="C76" i="1"/>
  <c r="B61" i="1"/>
  <c r="B77" i="1"/>
  <c r="B38" i="1"/>
  <c r="A37" i="1"/>
  <c r="C37" i="1"/>
  <c r="A74" i="1"/>
  <c r="A75" i="1"/>
  <c r="C74" i="1"/>
  <c r="C75" i="1"/>
  <c r="C70" i="1" l="1"/>
  <c r="A70" i="1"/>
  <c r="C69" i="1"/>
  <c r="A69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45" i="1"/>
  <c r="C57" i="1"/>
  <c r="A57" i="1"/>
  <c r="C56" i="1"/>
  <c r="A56" i="1"/>
  <c r="C55" i="1"/>
  <c r="A55" i="1"/>
  <c r="C54" i="1"/>
  <c r="A54" i="1"/>
  <c r="C53" i="1"/>
  <c r="A53" i="1"/>
  <c r="A60" i="1" l="1"/>
  <c r="C60" i="1"/>
  <c r="B15" i="1"/>
  <c r="C14" i="1"/>
  <c r="A14" i="1"/>
  <c r="C9" i="1"/>
  <c r="A9" i="1"/>
  <c r="A58" i="1"/>
  <c r="A59" i="1"/>
  <c r="C58" i="1"/>
  <c r="C59" i="1"/>
  <c r="C73" i="1"/>
  <c r="A73" i="1"/>
  <c r="B94" i="1"/>
  <c r="C36" i="1"/>
  <c r="A36" i="1"/>
  <c r="C90" i="1"/>
  <c r="C91" i="1"/>
  <c r="C92" i="1"/>
  <c r="A91" i="1"/>
  <c r="A92" i="1"/>
  <c r="C27" i="1"/>
  <c r="A27" i="1"/>
  <c r="C89" i="1"/>
  <c r="C93" i="1"/>
  <c r="A89" i="1"/>
  <c r="A90" i="1"/>
  <c r="A93" i="1"/>
  <c r="C52" i="1"/>
  <c r="A52" i="1"/>
  <c r="C51" i="1"/>
  <c r="A51" i="1"/>
  <c r="C50" i="1"/>
  <c r="A50" i="1"/>
  <c r="C26" i="1"/>
  <c r="A26" i="1"/>
  <c r="C67" i="1"/>
  <c r="C68" i="1"/>
  <c r="C71" i="1"/>
  <c r="A67" i="1"/>
  <c r="A68" i="1"/>
  <c r="C25" i="1"/>
  <c r="A25" i="1"/>
  <c r="B10" i="1"/>
  <c r="C49" i="1"/>
  <c r="A49" i="1"/>
  <c r="C48" i="1"/>
  <c r="A48" i="1"/>
  <c r="C72" i="1"/>
  <c r="A71" i="1"/>
  <c r="A72" i="1"/>
  <c r="C47" i="1"/>
  <c r="A47" i="1"/>
  <c r="C87" i="1" l="1"/>
  <c r="A87" i="1"/>
  <c r="C66" i="1"/>
  <c r="A66" i="1"/>
  <c r="C46" i="1"/>
  <c r="A46" i="1"/>
  <c r="C88" i="1"/>
  <c r="A88" i="1"/>
  <c r="C86" i="1"/>
  <c r="A86" i="1"/>
  <c r="C24" i="1" l="1"/>
  <c r="A24" i="1"/>
  <c r="C23" i="1"/>
  <c r="A23" i="1"/>
  <c r="C21" i="1"/>
  <c r="A21" i="1"/>
  <c r="C22" i="1"/>
  <c r="A22" i="1"/>
  <c r="C44" i="1"/>
  <c r="A44" i="1"/>
  <c r="C43" i="1"/>
  <c r="A43" i="1"/>
  <c r="C42" i="1"/>
  <c r="A42" i="1"/>
  <c r="C65" i="1"/>
  <c r="A65" i="1"/>
  <c r="C20" i="1"/>
  <c r="A20" i="1"/>
  <c r="C85" i="1" l="1"/>
  <c r="A85" i="1"/>
  <c r="C19" i="1" l="1"/>
  <c r="A19" i="1"/>
  <c r="C84" i="1" l="1"/>
  <c r="A84" i="1"/>
  <c r="A80" i="1" l="1"/>
  <c r="F2" i="3"/>
</calcChain>
</file>

<file path=xl/sharedStrings.xml><?xml version="1.0" encoding="utf-8"?>
<sst xmlns="http://schemas.openxmlformats.org/spreadsheetml/2006/main" count="1028" uniqueCount="72">
  <si>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</si>
  <si>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</si>
  <si>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</si>
  <si>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</si>
  <si>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</si>
  <si>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</si>
  <si>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</si>
  <si>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</si>
  <si>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</si>
  <si>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</si>
  <si>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</si>
  <si>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</si>
  <si>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</si>
  <si>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</si>
  <si>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</si>
  <si>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</si>
  <si>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</si>
  <si>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</si>
  <si>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</si>
  <si>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</si>
  <si>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</si>
  <si>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</si>
  <si>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</si>
  <si>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2 Gavetas Vacías  + 1 Fallando</t>
  </si>
  <si>
    <t>335864245</t>
  </si>
  <si>
    <t>GAVETA DE DEPOSITO LLENA</t>
  </si>
  <si>
    <t>DISTRITO NACIONAL</t>
  </si>
  <si>
    <t>Abastecido</t>
  </si>
  <si>
    <t>3335865952</t>
  </si>
  <si>
    <t>3335865999</t>
  </si>
  <si>
    <t>3335866002</t>
  </si>
  <si>
    <t>3335866131</t>
  </si>
  <si>
    <t>3335866135</t>
  </si>
  <si>
    <t>335864528</t>
  </si>
  <si>
    <t>3335864636</t>
  </si>
  <si>
    <t>3335864653</t>
  </si>
  <si>
    <t>3335864729</t>
  </si>
  <si>
    <t>3335865619</t>
  </si>
  <si>
    <t>3335865644</t>
  </si>
  <si>
    <t>3335865688</t>
  </si>
  <si>
    <t>3335866017</t>
  </si>
  <si>
    <t>3335866158</t>
  </si>
  <si>
    <t>3335866397</t>
  </si>
  <si>
    <t>3335866406</t>
  </si>
  <si>
    <t>3335866412</t>
  </si>
  <si>
    <t>3335866413</t>
  </si>
  <si>
    <t>3335864605</t>
  </si>
  <si>
    <t>3335865505</t>
  </si>
  <si>
    <t>3335865625</t>
  </si>
  <si>
    <t>3335865743</t>
  </si>
  <si>
    <t>3335865854</t>
  </si>
  <si>
    <t>3335865860</t>
  </si>
  <si>
    <t>3335865980</t>
  </si>
  <si>
    <t>3335866143</t>
  </si>
  <si>
    <t>3335866151</t>
  </si>
  <si>
    <t>3335866163</t>
  </si>
  <si>
    <t>3335866166</t>
  </si>
  <si>
    <t>3335866407</t>
  </si>
  <si>
    <t>3335866408</t>
  </si>
  <si>
    <t>3335866410</t>
  </si>
  <si>
    <t>3335866411</t>
  </si>
  <si>
    <t>3335866414</t>
  </si>
  <si>
    <t>3335866415</t>
  </si>
  <si>
    <t>3335864609</t>
  </si>
  <si>
    <t>3335864625</t>
  </si>
  <si>
    <t>3335864720</t>
  </si>
  <si>
    <t>3335864741</t>
  </si>
  <si>
    <t>3335865272</t>
  </si>
  <si>
    <t>3335865734</t>
  </si>
  <si>
    <t>3335865839</t>
  </si>
  <si>
    <t>3335865880</t>
  </si>
  <si>
    <t>3335865906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</si>
</sst>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7"/>
      <tableStyleElement type="headerRow" dxfId="1246"/>
      <tableStyleElement type="totalRow" dxfId="1245"/>
      <tableStyleElement type="firstColumn" dxfId="1244"/>
      <tableStyleElement type="lastColumn" dxfId="1243"/>
      <tableStyleElement type="firstRowStripe" dxfId="1242"/>
      <tableStyleElement type="firstColumnStripe" dxfId="12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topLeftCell="A90" zoomScale="80" zoomScaleNormal="80" workbookViewId="0">
      <selection activeCell="C99" sqref="C99"/>
    </sheetView>
  </sheetViews>
  <sheetFormatPr baseColWidth="10" defaultColWidth="23.42578125" defaultRowHeight="15" x14ac:dyDescent="0.25"/>
  <cols>
    <col min="1" max="1" width="25.7109375" bestFit="1" customWidth="1"/>
    <col min="2" max="2" width="18" bestFit="1" customWidth="1"/>
    <col min="3" max="3" width="53" bestFit="1" customWidth="1"/>
    <col min="4" max="4" width="43.85546875" bestFit="1" customWidth="1"/>
    <col min="5" max="5" width="14.140625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44312.708333333336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44313.25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customHeight="1" thickBot="1" x14ac:dyDescent="0.3">
      <c r="A9" s="28" t="e">
        <f>VLOOKUP(B9,'[1]LISTADO ATM'!$A$2:$C$821,3,0)</f>
        <v>#N/A</v>
      </c>
      <c r="B9" s="28"/>
      <c r="C9" s="29" t="e">
        <f>VLOOKUP(B9,'[1]LISTADO ATM'!$A$2:$B$821,2,0)</f>
        <v>#N/A</v>
      </c>
      <c r="D9" s="16" t="s">
        <v>27</v>
      </c>
      <c r="E9" s="37"/>
    </row>
    <row r="10" spans="1:5" ht="18.75" thickBot="1" x14ac:dyDescent="0.3">
      <c r="A10" s="3" t="s">
        <v>11</v>
      </c>
      <c r="B10" s="71">
        <f>COUNT(B9:B9)</f>
        <v>0</v>
      </c>
      <c r="C10" s="54"/>
      <c r="D10" s="55"/>
      <c r="E10" s="56"/>
    </row>
    <row r="11" spans="1:5" x14ac:dyDescent="0.25">
      <c r="B11" s="5"/>
      <c r="E11" s="5"/>
    </row>
    <row r="12" spans="1:5" ht="18" x14ac:dyDescent="0.25">
      <c r="A12" s="51" t="s">
        <v>16</v>
      </c>
      <c r="B12" s="52"/>
      <c r="C12" s="52"/>
      <c r="D12" s="52"/>
      <c r="E12" s="53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thickBot="1" x14ac:dyDescent="0.3">
      <c r="A14" s="19" t="e">
        <f>VLOOKUP(B14,'[1]LISTADO ATM'!$A$2:$C$821,3,0)</f>
        <v>#N/A</v>
      </c>
      <c r="B14" s="28"/>
      <c r="C14" s="29" t="e">
        <f>VLOOKUP(B14,'[1]LISTADO ATM'!$A$2:$B$821,2,0)</f>
        <v>#N/A</v>
      </c>
      <c r="D14" s="16" t="s">
        <v>20</v>
      </c>
      <c r="E14" s="37"/>
    </row>
    <row r="15" spans="1:5" ht="18.75" thickBot="1" x14ac:dyDescent="0.3">
      <c r="A15" s="3" t="s">
        <v>11</v>
      </c>
      <c r="B15" s="71">
        <f>COUNT(B14:B14)</f>
        <v>0</v>
      </c>
      <c r="C15" s="62"/>
      <c r="D15" s="63"/>
      <c r="E15" s="64"/>
    </row>
    <row r="16" spans="1:5" ht="15.75" thickBot="1" x14ac:dyDescent="0.3">
      <c r="B16" s="5"/>
      <c r="E16" s="5"/>
    </row>
    <row r="17" spans="1:5" ht="18.75" thickBot="1" x14ac:dyDescent="0.3">
      <c r="A17" s="59" t="s">
        <v>14</v>
      </c>
      <c r="B17" s="60"/>
      <c r="C17" s="60"/>
      <c r="D17" s="60"/>
      <c r="E17" s="61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2" t="s">
        <v>9</v>
      </c>
    </row>
    <row r="19" spans="1:5" ht="18" customHeight="1" x14ac:dyDescent="0.25">
      <c r="A19" s="28" t="str">
        <f>VLOOKUP(B19,'[1]LISTADO ATM'!$A$2:$C$821,3,0)</f>
        <v>DISTRITO NACIONAL</v>
      </c>
      <c r="B19" s="28">
        <v>486</v>
      </c>
      <c r="C19" s="28" t="str">
        <f>VLOOKUP(B19,'[1]LISTADO ATM'!$A$2:$B$821,2,0)</f>
        <v xml:space="preserve">ATM Olé La Caleta </v>
      </c>
      <c r="D19" s="15" t="s">
        <v>10</v>
      </c>
      <c r="E19" s="32" t="s">
        <v>24</v>
      </c>
    </row>
    <row r="20" spans="1:5" ht="18.75" customHeight="1" x14ac:dyDescent="0.25">
      <c r="A20" s="38" t="str">
        <f>VLOOKUP(B20,'[1]LISTADO ATM'!$A$2:$C$821,3,0)</f>
        <v>SUR</v>
      </c>
      <c r="B20" s="28">
        <v>582</v>
      </c>
      <c r="C20" s="28" t="str">
        <f>VLOOKUP(B20,'[1]LISTADO ATM'!$A$2:$B$821,2,0)</f>
        <v>ATM Estación Sabana Yegua</v>
      </c>
      <c r="D20" s="15" t="s">
        <v>10</v>
      </c>
      <c r="E20" s="40" t="s">
        <v>46</v>
      </c>
    </row>
    <row r="21" spans="1:5" ht="18" customHeight="1" x14ac:dyDescent="0.25">
      <c r="A21" s="38" t="str">
        <f>VLOOKUP(B21,'[1]LISTADO ATM'!$A$2:$C$821,3,0)</f>
        <v>SUR</v>
      </c>
      <c r="B21" s="28">
        <v>995</v>
      </c>
      <c r="C21" s="28" t="str">
        <f>VLOOKUP(B21,'[1]LISTADO ATM'!$A$2:$B$821,2,0)</f>
        <v xml:space="preserve">ATM Oficina San Cristobal III (Lobby) </v>
      </c>
      <c r="D21" s="15" t="s">
        <v>10</v>
      </c>
      <c r="E21" s="40" t="s">
        <v>47</v>
      </c>
    </row>
    <row r="22" spans="1:5" ht="18" customHeight="1" x14ac:dyDescent="0.25">
      <c r="A22" s="38" t="str">
        <f>VLOOKUP(B22,'[1]LISTADO ATM'!$A$2:$C$821,3,0)</f>
        <v>DISTRITO NACIONAL</v>
      </c>
      <c r="B22" s="28">
        <v>378</v>
      </c>
      <c r="C22" s="28" t="str">
        <f>VLOOKUP(B22,'[1]LISTADO ATM'!$A$2:$B$821,2,0)</f>
        <v>ATM UNP Villa Flores</v>
      </c>
      <c r="D22" s="15" t="s">
        <v>10</v>
      </c>
      <c r="E22" s="40" t="s">
        <v>48</v>
      </c>
    </row>
    <row r="23" spans="1:5" ht="18" customHeight="1" x14ac:dyDescent="0.25">
      <c r="A23" s="38" t="str">
        <f>VLOOKUP(B23,'[1]LISTADO ATM'!$A$2:$C$821,3,0)</f>
        <v>DISTRITO NACIONAL</v>
      </c>
      <c r="B23" s="28">
        <v>527</v>
      </c>
      <c r="C23" s="28" t="str">
        <f>VLOOKUP(B23,'[1]LISTADO ATM'!$A$2:$B$821,2,0)</f>
        <v>ATM Oficina Zona Oriental II</v>
      </c>
      <c r="D23" s="15" t="s">
        <v>10</v>
      </c>
      <c r="E23" s="40" t="s">
        <v>49</v>
      </c>
    </row>
    <row r="24" spans="1:5" ht="18" customHeight="1" x14ac:dyDescent="0.25">
      <c r="A24" s="38" t="str">
        <f>VLOOKUP(B24,'[1]LISTADO ATM'!$A$2:$C$821,3,0)</f>
        <v>ESTE</v>
      </c>
      <c r="B24" s="28">
        <v>114</v>
      </c>
      <c r="C24" s="28" t="str">
        <f>VLOOKUP(B24,'[1]LISTADO ATM'!$A$2:$B$821,2,0)</f>
        <v xml:space="preserve">ATM Oficina Hato Mayor </v>
      </c>
      <c r="D24" s="15" t="s">
        <v>10</v>
      </c>
      <c r="E24" s="40" t="s">
        <v>50</v>
      </c>
    </row>
    <row r="25" spans="1:5" ht="18" customHeight="1" x14ac:dyDescent="0.25">
      <c r="A25" s="38" t="str">
        <f>VLOOKUP(B25,'[1]LISTADO ATM'!$A$2:$C$821,3,0)</f>
        <v>NORTE</v>
      </c>
      <c r="B25" s="28">
        <v>97</v>
      </c>
      <c r="C25" s="28" t="str">
        <f>VLOOKUP(B25,'[1]LISTADO ATM'!$A$2:$B$821,2,0)</f>
        <v xml:space="preserve">ATM Oficina Villa Riva </v>
      </c>
      <c r="D25" s="15" t="s">
        <v>10</v>
      </c>
      <c r="E25" s="40" t="s">
        <v>51</v>
      </c>
    </row>
    <row r="26" spans="1:5" ht="18" customHeight="1" x14ac:dyDescent="0.25">
      <c r="A26" s="38" t="str">
        <f>VLOOKUP(B26,'[1]LISTADO ATM'!$A$2:$C$821,3,0)</f>
        <v>DISTRITO NACIONAL</v>
      </c>
      <c r="B26" s="28">
        <v>169</v>
      </c>
      <c r="C26" s="28" t="str">
        <f>VLOOKUP(B26,'[1]LISTADO ATM'!$A$2:$B$821,2,0)</f>
        <v xml:space="preserve">ATM Oficina Caonabo </v>
      </c>
      <c r="D26" s="15" t="s">
        <v>10</v>
      </c>
      <c r="E26" s="40" t="s">
        <v>52</v>
      </c>
    </row>
    <row r="27" spans="1:5" ht="18" customHeight="1" x14ac:dyDescent="0.25">
      <c r="A27" s="38" t="str">
        <f>VLOOKUP(B27,'[1]LISTADO ATM'!$A$2:$C$821,3,0)</f>
        <v>NORTE</v>
      </c>
      <c r="B27" s="28">
        <v>878</v>
      </c>
      <c r="C27" s="28" t="str">
        <f>VLOOKUP(B27,'[1]LISTADO ATM'!$A$2:$B$821,2,0)</f>
        <v>ATM UNP Cabral Y Baez</v>
      </c>
      <c r="D27" s="15" t="s">
        <v>10</v>
      </c>
      <c r="E27" s="40" t="s">
        <v>53</v>
      </c>
    </row>
    <row r="28" spans="1:5" ht="18" customHeight="1" x14ac:dyDescent="0.25">
      <c r="A28" s="38" t="str">
        <f>VLOOKUP(B28,'[1]LISTADO ATM'!$A$2:$C$821,3,0)</f>
        <v>ESTE</v>
      </c>
      <c r="B28" s="28">
        <v>651</v>
      </c>
      <c r="C28" s="28" t="str">
        <f>VLOOKUP(B28,'[1]LISTADO ATM'!$A$2:$B$821,2,0)</f>
        <v>ATM Eco Petroleo Romana</v>
      </c>
      <c r="D28" s="15" t="s">
        <v>10</v>
      </c>
      <c r="E28" s="40" t="s">
        <v>54</v>
      </c>
    </row>
    <row r="29" spans="1:5" ht="18" customHeight="1" x14ac:dyDescent="0.25">
      <c r="A29" s="38" t="str">
        <f>VLOOKUP(B29,'[1]LISTADO ATM'!$A$2:$C$821,3,0)</f>
        <v>ESTE</v>
      </c>
      <c r="B29" s="28">
        <v>427</v>
      </c>
      <c r="C29" s="28" t="str">
        <f>VLOOKUP(B29,'[1]LISTADO ATM'!$A$2:$B$821,2,0)</f>
        <v xml:space="preserve">ATM Almacenes Iberia (Hato Mayor) </v>
      </c>
      <c r="D29" s="15" t="s">
        <v>10</v>
      </c>
      <c r="E29" s="40" t="s">
        <v>55</v>
      </c>
    </row>
    <row r="30" spans="1:5" ht="18" customHeight="1" x14ac:dyDescent="0.25">
      <c r="A30" s="38" t="str">
        <f>VLOOKUP(B30,'[1]LISTADO ATM'!$A$2:$C$821,3,0)</f>
        <v>ESTE</v>
      </c>
      <c r="B30" s="28">
        <v>399</v>
      </c>
      <c r="C30" s="28" t="str">
        <f>VLOOKUP(B30,'[1]LISTADO ATM'!$A$2:$B$821,2,0)</f>
        <v xml:space="preserve">ATM Oficina La Romana II </v>
      </c>
      <c r="D30" s="15" t="s">
        <v>10</v>
      </c>
      <c r="E30" s="40" t="s">
        <v>56</v>
      </c>
    </row>
    <row r="31" spans="1:5" ht="18" customHeight="1" x14ac:dyDescent="0.25">
      <c r="A31" s="38" t="str">
        <f>VLOOKUP(B31,'[1]LISTADO ATM'!$A$2:$C$821,3,0)</f>
        <v>NORTE</v>
      </c>
      <c r="B31" s="28">
        <v>497</v>
      </c>
      <c r="C31" s="28" t="str">
        <f>VLOOKUP(B31,'[1]LISTADO ATM'!$A$2:$B$821,2,0)</f>
        <v>ATM Ofic. El Portal ll (Santiago)</v>
      </c>
      <c r="D31" s="15" t="s">
        <v>10</v>
      </c>
      <c r="E31" s="40" t="s">
        <v>57</v>
      </c>
    </row>
    <row r="32" spans="1:5" ht="18" customHeight="1" x14ac:dyDescent="0.25">
      <c r="A32" s="38" t="str">
        <f>VLOOKUP(B32,'[1]LISTADO ATM'!$A$2:$C$821,3,0)</f>
        <v>NORTE</v>
      </c>
      <c r="B32" s="28">
        <v>731</v>
      </c>
      <c r="C32" s="28" t="str">
        <f>VLOOKUP(B32,'[1]LISTADO ATM'!$A$2:$B$821,2,0)</f>
        <v xml:space="preserve">ATM UNP Villa González </v>
      </c>
      <c r="D32" s="15" t="s">
        <v>10</v>
      </c>
      <c r="E32" s="40" t="s">
        <v>58</v>
      </c>
    </row>
    <row r="33" spans="1:5" ht="18" customHeight="1" x14ac:dyDescent="0.25">
      <c r="A33" s="38" t="str">
        <f>VLOOKUP(B33,'[1]LISTADO ATM'!$A$2:$C$821,3,0)</f>
        <v>NORTE</v>
      </c>
      <c r="B33" s="28">
        <v>869</v>
      </c>
      <c r="C33" s="28" t="str">
        <f>VLOOKUP(B33,'[1]LISTADO ATM'!$A$2:$B$821,2,0)</f>
        <v xml:space="preserve">ATM Estación Isla La Cueva (Cotuí) </v>
      </c>
      <c r="D33" s="15" t="s">
        <v>10</v>
      </c>
      <c r="E33" s="40" t="s">
        <v>59</v>
      </c>
    </row>
    <row r="34" spans="1:5" ht="18" customHeight="1" x14ac:dyDescent="0.25">
      <c r="A34" s="38" t="str">
        <f>VLOOKUP(B34,'[1]LISTADO ATM'!$A$2:$C$821,3,0)</f>
        <v>DISTRITO NACIONAL</v>
      </c>
      <c r="B34" s="28">
        <v>486</v>
      </c>
      <c r="C34" s="28" t="str">
        <f>VLOOKUP(B34,'[1]LISTADO ATM'!$A$2:$B$821,2,0)</f>
        <v xml:space="preserve">ATM Olé La Caleta </v>
      </c>
      <c r="D34" s="15" t="s">
        <v>10</v>
      </c>
      <c r="E34" s="40" t="s">
        <v>60</v>
      </c>
    </row>
    <row r="35" spans="1:5" ht="18" customHeight="1" x14ac:dyDescent="0.25">
      <c r="A35" s="38" t="str">
        <f>VLOOKUP(B35,'[1]LISTADO ATM'!$A$2:$C$821,3,0)</f>
        <v>NORTE</v>
      </c>
      <c r="B35" s="28">
        <v>837</v>
      </c>
      <c r="C35" s="28" t="str">
        <f>VLOOKUP(B35,'[1]LISTADO ATM'!$A$2:$B$821,2,0)</f>
        <v>ATM Estación Next Canabacoa</v>
      </c>
      <c r="D35" s="15" t="s">
        <v>10</v>
      </c>
      <c r="E35" s="40" t="s">
        <v>61</v>
      </c>
    </row>
    <row r="36" spans="1:5" ht="18" customHeight="1" x14ac:dyDescent="0.25">
      <c r="A36" s="38" t="str">
        <f>VLOOKUP(B36,'[1]LISTADO ATM'!$A$2:$C$821,3,0)</f>
        <v>DISTRITO NACIONAL</v>
      </c>
      <c r="B36" s="28">
        <v>698</v>
      </c>
      <c r="C36" s="28" t="str">
        <f>VLOOKUP(B36,'[1]LISTADO ATM'!$A$2:$B$821,2,0)</f>
        <v>ATM Parador Bellamar</v>
      </c>
      <c r="D36" s="15" t="s">
        <v>10</v>
      </c>
      <c r="E36" s="40" t="s">
        <v>62</v>
      </c>
    </row>
    <row r="37" spans="1:5" ht="18" customHeight="1" thickBot="1" x14ac:dyDescent="0.3">
      <c r="A37" s="38" t="str">
        <f>VLOOKUP(B37,'[1]LISTADO ATM'!$A$2:$C$821,3,0)</f>
        <v>DISTRITO NACIONAL</v>
      </c>
      <c r="B37" s="28">
        <v>655</v>
      </c>
      <c r="C37" s="28" t="str">
        <f>VLOOKUP(B37,'[1]LISTADO ATM'!$A$2:$B$821,2,0)</f>
        <v>ATM Farmacia Sandra</v>
      </c>
      <c r="D37" s="15" t="s">
        <v>10</v>
      </c>
      <c r="E37" s="40">
        <v>3335866422</v>
      </c>
    </row>
    <row r="38" spans="1:5" ht="18.75" thickBot="1" x14ac:dyDescent="0.3">
      <c r="A38" s="39" t="s">
        <v>11</v>
      </c>
      <c r="B38" s="71">
        <f>COUNT(B19:B37)</f>
        <v>19</v>
      </c>
      <c r="C38" s="14"/>
      <c r="D38" s="14"/>
      <c r="E38" s="14"/>
    </row>
    <row r="39" spans="1:5" ht="15.75" thickBot="1" x14ac:dyDescent="0.3">
      <c r="B39" s="5"/>
      <c r="E39" s="5"/>
    </row>
    <row r="40" spans="1:5" ht="18" customHeight="1" thickBot="1" x14ac:dyDescent="0.3">
      <c r="A40" s="59" t="s">
        <v>21</v>
      </c>
      <c r="B40" s="60"/>
      <c r="C40" s="60"/>
      <c r="D40" s="60"/>
      <c r="E40" s="61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12" t="s">
        <v>9</v>
      </c>
    </row>
    <row r="42" spans="1:5" ht="18.75" customHeight="1" x14ac:dyDescent="0.25">
      <c r="A42" s="19" t="str">
        <f>VLOOKUP(B42,'[1]LISTADO ATM'!$A$2:$C$821,3,0)</f>
        <v>DISTRITO NACIONAL</v>
      </c>
      <c r="B42" s="28">
        <v>724</v>
      </c>
      <c r="C42" s="28" t="str">
        <f>VLOOKUP(B42,'[1]LISTADO ATM'!$A$2:$B$821,2,0)</f>
        <v xml:space="preserve">ATM El Huacal I </v>
      </c>
      <c r="D42" s="29" t="s">
        <v>19</v>
      </c>
      <c r="E42" s="37" t="s">
        <v>28</v>
      </c>
    </row>
    <row r="43" spans="1:5" ht="18.75" customHeight="1" x14ac:dyDescent="0.25">
      <c r="A43" s="19" t="str">
        <f>VLOOKUP(B43,'[1]LISTADO ATM'!$A$2:$C$821,3,0)</f>
        <v>DISTRITO NACIONAL</v>
      </c>
      <c r="B43" s="28">
        <v>336</v>
      </c>
      <c r="C43" s="28" t="str">
        <f>VLOOKUP(B43,'[1]LISTADO ATM'!$A$2:$B$821,2,0)</f>
        <v>ATM Instituto Nacional de Cancer (incart)</v>
      </c>
      <c r="D43" s="29" t="s">
        <v>19</v>
      </c>
      <c r="E43" s="37" t="s">
        <v>29</v>
      </c>
    </row>
    <row r="44" spans="1:5" ht="18.75" customHeight="1" x14ac:dyDescent="0.25">
      <c r="A44" s="19" t="str">
        <f>VLOOKUP(B44,'[1]LISTADO ATM'!$A$2:$C$821,3,0)</f>
        <v>DISTRITO NACIONAL</v>
      </c>
      <c r="B44" s="28">
        <v>13</v>
      </c>
      <c r="C44" s="28" t="str">
        <f>VLOOKUP(B44,'[1]LISTADO ATM'!$A$2:$B$821,2,0)</f>
        <v xml:space="preserve">ATM CDEEE </v>
      </c>
      <c r="D44" s="29" t="s">
        <v>19</v>
      </c>
      <c r="E44" s="37" t="s">
        <v>30</v>
      </c>
    </row>
    <row r="45" spans="1:5" ht="18.75" customHeight="1" x14ac:dyDescent="0.25">
      <c r="A45" s="19" t="s">
        <v>26</v>
      </c>
      <c r="B45" s="28">
        <v>870</v>
      </c>
      <c r="C45" s="28" t="str">
        <f>VLOOKUP(B45,'[1]LISTADO ATM'!$A$2:$B$821,2,0)</f>
        <v xml:space="preserve">ATM Willbes Dominicana (Barahona) </v>
      </c>
      <c r="D45" s="29" t="s">
        <v>19</v>
      </c>
      <c r="E45" s="37" t="s">
        <v>31</v>
      </c>
    </row>
    <row r="46" spans="1:5" ht="18.75" customHeight="1" x14ac:dyDescent="0.25">
      <c r="A46" s="19" t="str">
        <f>VLOOKUP(B46,'[1]LISTADO ATM'!$A$2:$C$821,3,0)</f>
        <v>DISTRITO NACIONAL</v>
      </c>
      <c r="B46" s="28">
        <v>568</v>
      </c>
      <c r="C46" s="28" t="str">
        <f>VLOOKUP(B46,'[1]LISTADO ATM'!$A$2:$B$821,2,0)</f>
        <v xml:space="preserve">ATM Ministerio de Educación </v>
      </c>
      <c r="D46" s="29" t="s">
        <v>19</v>
      </c>
      <c r="E46" s="37" t="s">
        <v>32</v>
      </c>
    </row>
    <row r="47" spans="1:5" ht="18.75" customHeight="1" x14ac:dyDescent="0.25">
      <c r="A47" s="19" t="str">
        <f>VLOOKUP(B47,'[1]LISTADO ATM'!$A$2:$C$821,3,0)</f>
        <v>DISTRITO NACIONAL</v>
      </c>
      <c r="B47" s="28">
        <v>147</v>
      </c>
      <c r="C47" s="28" t="str">
        <f>VLOOKUP(B47,'[1]LISTADO ATM'!$A$2:$B$821,2,0)</f>
        <v xml:space="preserve">ATM Kiosco Megacentro I </v>
      </c>
      <c r="D47" s="29" t="s">
        <v>19</v>
      </c>
      <c r="E47" s="37" t="s">
        <v>33</v>
      </c>
    </row>
    <row r="48" spans="1:5" ht="18.75" customHeight="1" x14ac:dyDescent="0.25">
      <c r="A48" s="19" t="str">
        <f>VLOOKUP(B48,'[1]LISTADO ATM'!$A$2:$C$821,3,0)</f>
        <v>DISTRITO NACIONAL</v>
      </c>
      <c r="B48" s="28">
        <v>719</v>
      </c>
      <c r="C48" s="28" t="str">
        <f>VLOOKUP(B48,'[1]LISTADO ATM'!$A$2:$B$821,2,0)</f>
        <v xml:space="preserve">ATM Ayuntamiento Municipal San Luís </v>
      </c>
      <c r="D48" s="29" t="s">
        <v>19</v>
      </c>
      <c r="E48" s="37" t="s">
        <v>34</v>
      </c>
    </row>
    <row r="49" spans="1:5" ht="18.75" customHeight="1" x14ac:dyDescent="0.25">
      <c r="A49" s="19" t="str">
        <f>VLOOKUP(B49,'[1]LISTADO ATM'!$A$2:$C$821,3,0)</f>
        <v>DISTRITO NACIONAL</v>
      </c>
      <c r="B49" s="28">
        <v>517</v>
      </c>
      <c r="C49" s="28" t="str">
        <f>VLOOKUP(B49,'[1]LISTADO ATM'!$A$2:$B$821,2,0)</f>
        <v xml:space="preserve">ATM Autobanco Oficina Sans Soucí </v>
      </c>
      <c r="D49" s="29" t="s">
        <v>19</v>
      </c>
      <c r="E49" s="37" t="s">
        <v>35</v>
      </c>
    </row>
    <row r="50" spans="1:5" ht="18.75" customHeight="1" x14ac:dyDescent="0.25">
      <c r="A50" s="19" t="str">
        <f>VLOOKUP(B50,'[1]LISTADO ATM'!$A$2:$C$821,3,0)</f>
        <v>NORTE</v>
      </c>
      <c r="B50" s="28">
        <v>91</v>
      </c>
      <c r="C50" s="28" t="str">
        <f>VLOOKUP(B50,'[1]LISTADO ATM'!$A$2:$B$821,2,0)</f>
        <v xml:space="preserve">ATM UNP Villa Isabela </v>
      </c>
      <c r="D50" s="29" t="s">
        <v>19</v>
      </c>
      <c r="E50" s="37" t="s">
        <v>36</v>
      </c>
    </row>
    <row r="51" spans="1:5" ht="18.75" customHeight="1" x14ac:dyDescent="0.25">
      <c r="A51" s="19" t="str">
        <f>VLOOKUP(B51,'[1]LISTADO ATM'!$A$2:$C$821,3,0)</f>
        <v>NORTE</v>
      </c>
      <c r="B51" s="28">
        <v>869</v>
      </c>
      <c r="C51" s="28" t="str">
        <f>VLOOKUP(B51,'[1]LISTADO ATM'!$A$2:$B$821,2,0)</f>
        <v xml:space="preserve">ATM Estación Isla La Cueva (Cotuí) </v>
      </c>
      <c r="D51" s="29" t="s">
        <v>19</v>
      </c>
      <c r="E51" s="37" t="s">
        <v>37</v>
      </c>
    </row>
    <row r="52" spans="1:5" ht="18.75" customHeight="1" x14ac:dyDescent="0.25">
      <c r="A52" s="19" t="str">
        <f>VLOOKUP(B52,'[1]LISTADO ATM'!$A$2:$C$821,3,0)</f>
        <v>SUR</v>
      </c>
      <c r="B52" s="28">
        <v>6</v>
      </c>
      <c r="C52" s="28" t="str">
        <f>VLOOKUP(B52,'[1]LISTADO ATM'!$A$2:$B$821,2,0)</f>
        <v xml:space="preserve">ATM Plaza WAO San Juan </v>
      </c>
      <c r="D52" s="29" t="s">
        <v>19</v>
      </c>
      <c r="E52" s="37" t="s">
        <v>38</v>
      </c>
    </row>
    <row r="53" spans="1:5" ht="18.75" customHeight="1" x14ac:dyDescent="0.25">
      <c r="A53" s="19" t="str">
        <f>VLOOKUP(B53,'[1]LISTADO ATM'!$A$2:$C$821,3,0)</f>
        <v>SUR</v>
      </c>
      <c r="B53" s="28">
        <v>825</v>
      </c>
      <c r="C53" s="28" t="str">
        <f>VLOOKUP(B53,'[1]LISTADO ATM'!$A$2:$B$821,2,0)</f>
        <v xml:space="preserve">ATM Estacion Eco Cibeles (Las Matas de Farfán) </v>
      </c>
      <c r="D53" s="29" t="s">
        <v>19</v>
      </c>
      <c r="E53" s="37" t="s">
        <v>39</v>
      </c>
    </row>
    <row r="54" spans="1:5" ht="18.75" customHeight="1" x14ac:dyDescent="0.25">
      <c r="A54" s="19" t="str">
        <f>VLOOKUP(B54,'[1]LISTADO ATM'!$A$2:$C$821,3,0)</f>
        <v>NORTE</v>
      </c>
      <c r="B54" s="28">
        <v>292</v>
      </c>
      <c r="C54" s="28" t="str">
        <f>VLOOKUP(B54,'[1]LISTADO ATM'!$A$2:$B$821,2,0)</f>
        <v xml:space="preserve">ATM UNP Castañuelas (Montecristi) </v>
      </c>
      <c r="D54" s="29" t="s">
        <v>19</v>
      </c>
      <c r="E54" s="37" t="s">
        <v>40</v>
      </c>
    </row>
    <row r="55" spans="1:5" ht="18.75" customHeight="1" x14ac:dyDescent="0.25">
      <c r="A55" s="19" t="str">
        <f>VLOOKUP(B55,'[1]LISTADO ATM'!$A$2:$C$821,3,0)</f>
        <v>NORTE</v>
      </c>
      <c r="B55" s="28">
        <v>703</v>
      </c>
      <c r="C55" s="28" t="str">
        <f>VLOOKUP(B55,'[1]LISTADO ATM'!$A$2:$B$821,2,0)</f>
        <v xml:space="preserve">ATM Oficina El Mamey Los Hidalgos </v>
      </c>
      <c r="D55" s="29" t="s">
        <v>19</v>
      </c>
      <c r="E55" s="37" t="s">
        <v>41</v>
      </c>
    </row>
    <row r="56" spans="1:5" ht="18.75" customHeight="1" x14ac:dyDescent="0.25">
      <c r="A56" s="19" t="str">
        <f>VLOOKUP(B56,'[1]LISTADO ATM'!$A$2:$C$821,3,0)</f>
        <v>SUR</v>
      </c>
      <c r="B56" s="28">
        <v>619</v>
      </c>
      <c r="C56" s="28" t="str">
        <f>VLOOKUP(B56,'[1]LISTADO ATM'!$A$2:$B$821,2,0)</f>
        <v xml:space="preserve">ATM Academia P.N. Hatillo (San Cristóbal) </v>
      </c>
      <c r="D56" s="29" t="s">
        <v>19</v>
      </c>
      <c r="E56" s="37" t="s">
        <v>42</v>
      </c>
    </row>
    <row r="57" spans="1:5" ht="18.75" customHeight="1" x14ac:dyDescent="0.25">
      <c r="A57" s="19" t="str">
        <f>VLOOKUP(B57,'[1]LISTADO ATM'!$A$2:$C$821,3,0)</f>
        <v>DISTRITO NACIONAL</v>
      </c>
      <c r="B57" s="28">
        <v>507</v>
      </c>
      <c r="C57" s="28" t="str">
        <f>VLOOKUP(B57,'[1]LISTADO ATM'!$A$2:$B$821,2,0)</f>
        <v>ATM Estación Sigma Boca Chica</v>
      </c>
      <c r="D57" s="29" t="s">
        <v>19</v>
      </c>
      <c r="E57" s="37" t="s">
        <v>43</v>
      </c>
    </row>
    <row r="58" spans="1:5" ht="18.75" customHeight="1" x14ac:dyDescent="0.25">
      <c r="A58" s="19" t="str">
        <f>VLOOKUP(B58,'[1]LISTADO ATM'!$A$2:$C$821,3,0)</f>
        <v>DISTRITO NACIONAL</v>
      </c>
      <c r="B58" s="28">
        <v>194</v>
      </c>
      <c r="C58" s="28" t="str">
        <f>VLOOKUP(B58,'[1]LISTADO ATM'!$A$2:$B$821,2,0)</f>
        <v xml:space="preserve">ATM UNP Pantoja </v>
      </c>
      <c r="D58" s="29" t="s">
        <v>19</v>
      </c>
      <c r="E58" s="37" t="s">
        <v>44</v>
      </c>
    </row>
    <row r="59" spans="1:5" ht="18.75" customHeight="1" x14ac:dyDescent="0.25">
      <c r="A59" s="19" t="str">
        <f>VLOOKUP(B59,'[1]LISTADO ATM'!$A$2:$C$821,3,0)</f>
        <v>DISTRITO NACIONAL</v>
      </c>
      <c r="B59" s="28">
        <v>932</v>
      </c>
      <c r="C59" s="28" t="str">
        <f>VLOOKUP(B59,'[1]LISTADO ATM'!$A$2:$B$821,2,0)</f>
        <v xml:space="preserve">ATM Banco Agrícola </v>
      </c>
      <c r="D59" s="29" t="s">
        <v>19</v>
      </c>
      <c r="E59" s="37" t="s">
        <v>45</v>
      </c>
    </row>
    <row r="60" spans="1:5" ht="18.75" customHeight="1" thickBot="1" x14ac:dyDescent="0.3">
      <c r="A60" s="19" t="str">
        <f>VLOOKUP(B60,'[1]LISTADO ATM'!$A$2:$C$821,3,0)</f>
        <v>DISTRITO NACIONAL</v>
      </c>
      <c r="B60" s="28">
        <v>929</v>
      </c>
      <c r="C60" s="28" t="str">
        <f>VLOOKUP(B60,'[1]LISTADO ATM'!$A$2:$B$821,2,0)</f>
        <v>ATM Autoservicio Nacional El Conde</v>
      </c>
      <c r="D60" s="29" t="s">
        <v>19</v>
      </c>
      <c r="E60" s="37">
        <v>3335866423</v>
      </c>
    </row>
    <row r="61" spans="1:5" ht="18.75" thickBot="1" x14ac:dyDescent="0.3">
      <c r="A61" s="3"/>
      <c r="B61" s="71">
        <f>COUNT(B42:B60)</f>
        <v>19</v>
      </c>
      <c r="C61" s="14"/>
      <c r="D61" s="35"/>
      <c r="E61" s="36"/>
    </row>
    <row r="62" spans="1:5" ht="15.75" thickBot="1" x14ac:dyDescent="0.3">
      <c r="B62" s="5"/>
      <c r="E62" s="5"/>
    </row>
    <row r="63" spans="1:5" ht="18" x14ac:dyDescent="0.25">
      <c r="A63" s="65" t="s">
        <v>13</v>
      </c>
      <c r="B63" s="66"/>
      <c r="C63" s="66"/>
      <c r="D63" s="66"/>
      <c r="E63" s="67"/>
    </row>
    <row r="64" spans="1:5" ht="18" x14ac:dyDescent="0.25">
      <c r="A64" s="2" t="s">
        <v>5</v>
      </c>
      <c r="B64" s="2" t="s">
        <v>6</v>
      </c>
      <c r="C64" s="4" t="s">
        <v>7</v>
      </c>
      <c r="D64" s="18" t="s">
        <v>8</v>
      </c>
      <c r="E64" s="12" t="s">
        <v>9</v>
      </c>
    </row>
    <row r="65" spans="1:6" ht="18" customHeight="1" x14ac:dyDescent="0.25">
      <c r="A65" s="19" t="str">
        <f>VLOOKUP(B65,'[1]LISTADO ATM'!$A$2:$C$821,3,0)</f>
        <v>DISTRITO NACIONAL</v>
      </c>
      <c r="B65" s="28">
        <v>946</v>
      </c>
      <c r="C65" s="28" t="str">
        <f>VLOOKUP(B65,'[1]LISTADO ATM'!$A$2:$B$821,2,0)</f>
        <v xml:space="preserve">ATM Oficina Núñez de Cáceres I </v>
      </c>
      <c r="D65" s="28" t="s">
        <v>25</v>
      </c>
      <c r="E65" s="37" t="s">
        <v>63</v>
      </c>
    </row>
    <row r="66" spans="1:6" ht="18.75" customHeight="1" x14ac:dyDescent="0.25">
      <c r="A66" s="19" t="str">
        <f>VLOOKUP(B66,'[1]LISTADO ATM'!$A$2:$C$821,3,0)</f>
        <v>DISTRITO NACIONAL</v>
      </c>
      <c r="B66" s="28">
        <v>743</v>
      </c>
      <c r="C66" s="28" t="str">
        <f>VLOOKUP(B66,'[1]LISTADO ATM'!$A$2:$B$821,2,0)</f>
        <v xml:space="preserve">ATM Oficina Los Frailes </v>
      </c>
      <c r="D66" s="42" t="s">
        <v>22</v>
      </c>
      <c r="E66" s="37" t="s">
        <v>64</v>
      </c>
    </row>
    <row r="67" spans="1:6" ht="18.75" customHeight="1" x14ac:dyDescent="0.25">
      <c r="A67" s="19" t="str">
        <f>VLOOKUP(B67,'[1]LISTADO ATM'!$A$2:$C$821,3,0)</f>
        <v>NORTE</v>
      </c>
      <c r="B67" s="28">
        <v>396</v>
      </c>
      <c r="C67" s="28" t="str">
        <f>VLOOKUP(B67,'[1]LISTADO ATM'!$A$2:$B$821,2,0)</f>
        <v xml:space="preserve">ATM Oficina Plaza Ulloa (La Fuente) </v>
      </c>
      <c r="D67" s="42" t="s">
        <v>22</v>
      </c>
      <c r="E67" s="37" t="s">
        <v>65</v>
      </c>
    </row>
    <row r="68" spans="1:6" ht="18.75" customHeight="1" x14ac:dyDescent="0.25">
      <c r="A68" s="19" t="str">
        <f>VLOOKUP(B68,'[1]LISTADO ATM'!$A$2:$C$821,3,0)</f>
        <v>NORTE</v>
      </c>
      <c r="B68" s="28">
        <v>383</v>
      </c>
      <c r="C68" s="28" t="str">
        <f>VLOOKUP(B68,'[1]LISTADO ATM'!$A$2:$B$821,2,0)</f>
        <v>ATM S/M Daniel (Dajabón)</v>
      </c>
      <c r="D68" s="42" t="s">
        <v>22</v>
      </c>
      <c r="E68" s="37" t="s">
        <v>66</v>
      </c>
    </row>
    <row r="69" spans="1:6" ht="18.75" customHeight="1" x14ac:dyDescent="0.25">
      <c r="A69" s="19" t="str">
        <f>VLOOKUP(B69,'[1]LISTADO ATM'!$A$2:$C$821,3,0)</f>
        <v>ESTE</v>
      </c>
      <c r="B69" s="28">
        <v>912</v>
      </c>
      <c r="C69" s="28" t="str">
        <f>VLOOKUP(B69,'[1]LISTADO ATM'!$A$2:$B$821,2,0)</f>
        <v xml:space="preserve">ATM Oficina San Pedro II </v>
      </c>
      <c r="D69" s="42" t="s">
        <v>22</v>
      </c>
      <c r="E69" s="37" t="s">
        <v>67</v>
      </c>
    </row>
    <row r="70" spans="1:6" ht="18.75" customHeight="1" x14ac:dyDescent="0.25">
      <c r="A70" s="19" t="str">
        <f>VLOOKUP(B70,'[1]LISTADO ATM'!$A$2:$C$821,3,0)</f>
        <v>ESTE</v>
      </c>
      <c r="B70" s="28">
        <v>843</v>
      </c>
      <c r="C70" s="28" t="str">
        <f>VLOOKUP(B70,'[1]LISTADO ATM'!$A$2:$B$821,2,0)</f>
        <v xml:space="preserve">ATM Oficina Romana Centro </v>
      </c>
      <c r="D70" s="42" t="s">
        <v>22</v>
      </c>
      <c r="E70" s="37" t="s">
        <v>68</v>
      </c>
    </row>
    <row r="71" spans="1:6" ht="18.75" customHeight="1" x14ac:dyDescent="0.25">
      <c r="A71" s="19" t="str">
        <f>VLOOKUP(B71,'[1]LISTADO ATM'!$A$2:$C$821,3,0)</f>
        <v>DISTRITO NACIONAL</v>
      </c>
      <c r="B71" s="28">
        <v>241</v>
      </c>
      <c r="C71" s="28" t="str">
        <f>VLOOKUP(B71,'[1]LISTADO ATM'!$A$2:$B$821,2,0)</f>
        <v xml:space="preserve">ATM Palacio Nacional (Presidencia) </v>
      </c>
      <c r="D71" s="42" t="s">
        <v>22</v>
      </c>
      <c r="E71" s="37" t="s">
        <v>69</v>
      </c>
    </row>
    <row r="72" spans="1:6" ht="18.75" customHeight="1" x14ac:dyDescent="0.25">
      <c r="A72" s="19" t="str">
        <f>VLOOKUP(B72,'[1]LISTADO ATM'!$A$2:$C$821,3,0)</f>
        <v>ESTE</v>
      </c>
      <c r="B72" s="28">
        <v>211</v>
      </c>
      <c r="C72" s="28" t="str">
        <f>VLOOKUP(B72,'[1]LISTADO ATM'!$A$2:$B$821,2,0)</f>
        <v xml:space="preserve">ATM Oficina La Romana I </v>
      </c>
      <c r="D72" s="42" t="s">
        <v>22</v>
      </c>
      <c r="E72" s="37" t="s">
        <v>70</v>
      </c>
    </row>
    <row r="73" spans="1:6" ht="18.75" customHeight="1" x14ac:dyDescent="0.25">
      <c r="A73" s="19" t="str">
        <f>VLOOKUP(B73,'[1]LISTADO ATM'!$A$2:$C$821,3,0)</f>
        <v>ESTE</v>
      </c>
      <c r="B73" s="28">
        <v>608</v>
      </c>
      <c r="C73" s="28" t="str">
        <f>VLOOKUP(B73,'[1]LISTADO ATM'!$A$2:$B$821,2,0)</f>
        <v xml:space="preserve">ATM Oficina Jumbo (San Pedro) </v>
      </c>
      <c r="D73" s="42" t="s">
        <v>22</v>
      </c>
      <c r="E73" s="37" t="s">
        <v>71</v>
      </c>
    </row>
    <row r="74" spans="1:6" ht="18.75" customHeight="1" x14ac:dyDescent="0.25">
      <c r="A74" s="19" t="str">
        <f>VLOOKUP(B74,'[1]LISTADO ATM'!$A$2:$C$821,3,0)</f>
        <v>ESTE</v>
      </c>
      <c r="B74" s="70">
        <v>843</v>
      </c>
      <c r="C74" s="28" t="str">
        <f>VLOOKUP(B74,'[1]LISTADO ATM'!$A$2:$B$821,2,0)</f>
        <v xml:space="preserve">ATM Oficina Romana Centro </v>
      </c>
      <c r="D74" s="42" t="s">
        <v>22</v>
      </c>
      <c r="E74" s="37">
        <v>3335865734</v>
      </c>
    </row>
    <row r="75" spans="1:6" ht="18.75" customHeight="1" x14ac:dyDescent="0.25">
      <c r="A75" s="19" t="str">
        <f>VLOOKUP(B75,'[1]LISTADO ATM'!$A$2:$C$821,3,0)</f>
        <v>NORTE</v>
      </c>
      <c r="B75" s="70">
        <v>877</v>
      </c>
      <c r="C75" s="28" t="str">
        <f>VLOOKUP(B75,'[1]LISTADO ATM'!$A$2:$B$821,2,0)</f>
        <v xml:space="preserve">ATM Estación Los Samanes (Ranchito, La Vega) </v>
      </c>
      <c r="D75" s="42" t="s">
        <v>22</v>
      </c>
      <c r="E75" s="37">
        <v>3335866367</v>
      </c>
    </row>
    <row r="76" spans="1:6" ht="18.75" customHeight="1" thickBot="1" x14ac:dyDescent="0.3">
      <c r="A76" s="19" t="str">
        <f>VLOOKUP(B76,'[1]LISTADO ATM'!$A$2:$C$821,3,0)</f>
        <v>NORTE</v>
      </c>
      <c r="B76" s="70">
        <v>304</v>
      </c>
      <c r="C76" s="28" t="str">
        <f>VLOOKUP(B76,'[1]LISTADO ATM'!$A$2:$B$821,2,0)</f>
        <v xml:space="preserve">ATM Multicentro La Sirena Estrella Sadhala </v>
      </c>
      <c r="D76" s="28" t="s">
        <v>25</v>
      </c>
      <c r="E76" s="37">
        <v>3335866425</v>
      </c>
    </row>
    <row r="77" spans="1:6" ht="18.75" thickBot="1" x14ac:dyDescent="0.3">
      <c r="A77" s="3" t="s">
        <v>11</v>
      </c>
      <c r="B77" s="71">
        <f>COUNT(B65:B76)</f>
        <v>12</v>
      </c>
      <c r="C77" s="14"/>
      <c r="D77" s="17"/>
      <c r="E77" s="17"/>
    </row>
    <row r="78" spans="1:6" ht="15.75" thickBot="1" x14ac:dyDescent="0.3">
      <c r="B78" s="5"/>
      <c r="E78" s="5"/>
    </row>
    <row r="79" spans="1:6" ht="18.75" thickBot="1" x14ac:dyDescent="0.3">
      <c r="A79" s="68" t="s">
        <v>12</v>
      </c>
      <c r="B79" s="69"/>
      <c r="C79" t="s">
        <v>18</v>
      </c>
      <c r="D79" s="5"/>
      <c r="E79" s="5"/>
      <c r="F79" s="41"/>
    </row>
    <row r="80" spans="1:6" ht="18.75" thickBot="1" x14ac:dyDescent="0.3">
      <c r="A80" s="33">
        <f>+B38+B61+B77</f>
        <v>50</v>
      </c>
      <c r="B80" s="34"/>
    </row>
    <row r="81" spans="1:5" ht="15.75" thickBot="1" x14ac:dyDescent="0.3">
      <c r="B81" s="5"/>
      <c r="E81" s="5"/>
    </row>
    <row r="82" spans="1:5" ht="18.75" thickBot="1" x14ac:dyDescent="0.3">
      <c r="A82" s="59" t="s">
        <v>15</v>
      </c>
      <c r="B82" s="60"/>
      <c r="C82" s="60"/>
      <c r="D82" s="60"/>
      <c r="E82" s="61"/>
    </row>
    <row r="83" spans="1:5" ht="18" x14ac:dyDescent="0.25">
      <c r="A83" s="6" t="s">
        <v>5</v>
      </c>
      <c r="B83" s="12" t="s">
        <v>6</v>
      </c>
      <c r="C83" s="4" t="s">
        <v>7</v>
      </c>
      <c r="D83" s="57" t="s">
        <v>8</v>
      </c>
      <c r="E83" s="58"/>
    </row>
    <row r="84" spans="1:5" ht="18" x14ac:dyDescent="0.25">
      <c r="A84" s="28" t="str">
        <f>VLOOKUP(B84,'[1]LISTADO ATM'!$A$2:$C$821,3,0)</f>
        <v>DISTRITO NACIONAL</v>
      </c>
      <c r="B84" s="28">
        <v>561</v>
      </c>
      <c r="C84" s="28" t="str">
        <f>VLOOKUP(B84,'[1]LISTADO ATM'!$A$2:$B$821,2,0)</f>
        <v xml:space="preserve">ATM Comando Regional P.N. S.D. Este </v>
      </c>
      <c r="D84" s="43" t="s">
        <v>23</v>
      </c>
      <c r="E84" s="44"/>
    </row>
    <row r="85" spans="1:5" ht="18" x14ac:dyDescent="0.25">
      <c r="A85" s="28" t="str">
        <f>VLOOKUP(B85,'[1]LISTADO ATM'!$A$2:$C$821,3,0)</f>
        <v>ESTE</v>
      </c>
      <c r="B85" s="28">
        <v>673</v>
      </c>
      <c r="C85" s="28" t="str">
        <f>VLOOKUP(B85,'[1]LISTADO ATM'!$A$2:$B$821,2,0)</f>
        <v>ATM Clínica Dr. Cruz Jiminián</v>
      </c>
      <c r="D85" s="43" t="s">
        <v>17</v>
      </c>
      <c r="E85" s="44"/>
    </row>
    <row r="86" spans="1:5" ht="18" x14ac:dyDescent="0.25">
      <c r="A86" s="28" t="str">
        <f>VLOOKUP(B86,'[1]LISTADO ATM'!$A$2:$C$821,3,0)</f>
        <v>NORTE</v>
      </c>
      <c r="B86" s="28">
        <v>732</v>
      </c>
      <c r="C86" s="28" t="str">
        <f>VLOOKUP(B86,'[1]LISTADO ATM'!$A$2:$B$821,2,0)</f>
        <v xml:space="preserve">ATM Molino del Valle (Santiago) </v>
      </c>
      <c r="D86" s="43" t="s">
        <v>17</v>
      </c>
      <c r="E86" s="44"/>
    </row>
    <row r="87" spans="1:5" ht="18" x14ac:dyDescent="0.25">
      <c r="A87" s="28" t="str">
        <f>VLOOKUP(B87,'[1]LISTADO ATM'!$A$2:$C$821,3,0)</f>
        <v>DISTRITO NACIONAL</v>
      </c>
      <c r="B87" s="28">
        <v>850</v>
      </c>
      <c r="C87" s="28" t="str">
        <f>VLOOKUP(B87,'[1]LISTADO ATM'!$A$2:$B$821,2,0)</f>
        <v xml:space="preserve">ATM Hotel Be Live Hamaca </v>
      </c>
      <c r="D87" s="43" t="s">
        <v>23</v>
      </c>
      <c r="E87" s="44"/>
    </row>
    <row r="88" spans="1:5" ht="18" x14ac:dyDescent="0.25">
      <c r="A88" s="28" t="str">
        <f>VLOOKUP(B88,'[1]LISTADO ATM'!$A$2:$C$821,3,0)</f>
        <v>DISTRITO NACIONAL</v>
      </c>
      <c r="B88" s="28">
        <v>224</v>
      </c>
      <c r="C88" s="28" t="str">
        <f>VLOOKUP(B88,'[1]LISTADO ATM'!$A$2:$B$821,2,0)</f>
        <v xml:space="preserve">ATM S/M Nacional El Millón (Núñez de Cáceres) </v>
      </c>
      <c r="D88" s="43" t="s">
        <v>17</v>
      </c>
      <c r="E88" s="44"/>
    </row>
    <row r="89" spans="1:5" ht="18" x14ac:dyDescent="0.25">
      <c r="A89" s="28" t="str">
        <f>VLOOKUP(B89,'[1]LISTADO ATM'!$A$2:$C$821,3,0)</f>
        <v>DISTRITO NACIONAL</v>
      </c>
      <c r="B89" s="28">
        <v>355</v>
      </c>
      <c r="C89" s="28" t="str">
        <f>VLOOKUP(B89,'[1]LISTADO ATM'!$A$2:$B$821,2,0)</f>
        <v xml:space="preserve">ATM UNP Metro II </v>
      </c>
      <c r="D89" s="43" t="s">
        <v>17</v>
      </c>
      <c r="E89" s="44"/>
    </row>
    <row r="90" spans="1:5" ht="18" customHeight="1" x14ac:dyDescent="0.25">
      <c r="A90" s="28" t="str">
        <f>VLOOKUP(B90,'[1]LISTADO ATM'!$A$2:$C$821,3,0)</f>
        <v>DISTRITO NACIONAL</v>
      </c>
      <c r="B90" s="28">
        <v>524</v>
      </c>
      <c r="C90" s="28" t="str">
        <f>VLOOKUP(B90,'[1]LISTADO ATM'!$A$2:$B$821,2,0)</f>
        <v xml:space="preserve">ATM DNCD </v>
      </c>
      <c r="D90" s="43" t="s">
        <v>23</v>
      </c>
      <c r="E90" s="44"/>
    </row>
    <row r="91" spans="1:5" ht="18" x14ac:dyDescent="0.25">
      <c r="A91" s="28" t="str">
        <f>VLOOKUP(B91,'[1]LISTADO ATM'!$A$2:$C$821,3,0)</f>
        <v>ESTE</v>
      </c>
      <c r="B91" s="28">
        <v>843</v>
      </c>
      <c r="C91" s="28" t="str">
        <f>VLOOKUP(B91,'[1]LISTADO ATM'!$A$2:$B$821,2,0)</f>
        <v xml:space="preserve">ATM Oficina Romana Centro </v>
      </c>
      <c r="D91" s="43" t="s">
        <v>17</v>
      </c>
      <c r="E91" s="44"/>
    </row>
    <row r="92" spans="1:5" ht="18" x14ac:dyDescent="0.25">
      <c r="A92" s="28" t="str">
        <f>VLOOKUP(B92,'[1]LISTADO ATM'!$A$2:$C$821,3,0)</f>
        <v>NORTE</v>
      </c>
      <c r="B92" s="28">
        <v>877</v>
      </c>
      <c r="C92" s="28" t="str">
        <f>VLOOKUP(B92,'[1]LISTADO ATM'!$A$2:$B$821,2,0)</f>
        <v xml:space="preserve">ATM Estación Los Samanes (Ranchito, La Vega) </v>
      </c>
      <c r="D92" s="43" t="s">
        <v>17</v>
      </c>
      <c r="E92" s="44"/>
    </row>
    <row r="93" spans="1:5" ht="18.75" thickBot="1" x14ac:dyDescent="0.3">
      <c r="A93" s="28" t="str">
        <f>VLOOKUP(B93,'[1]LISTADO ATM'!$A$2:$C$821,3,0)</f>
        <v>DISTRITO NACIONAL</v>
      </c>
      <c r="B93" s="28">
        <v>791</v>
      </c>
      <c r="C93" s="28" t="str">
        <f>VLOOKUP(B93,'[1]LISTADO ATM'!$A$2:$B$821,2,0)</f>
        <v xml:space="preserve">ATM Oficina Sans Soucí </v>
      </c>
      <c r="D93" s="43" t="s">
        <v>17</v>
      </c>
      <c r="E93" s="44"/>
    </row>
    <row r="94" spans="1:5" ht="18.75" thickBot="1" x14ac:dyDescent="0.3">
      <c r="A94" s="3" t="s">
        <v>11</v>
      </c>
      <c r="B94" s="71">
        <f>COUNT(B84:B93)</f>
        <v>10</v>
      </c>
      <c r="C94" s="30"/>
      <c r="D94" s="30"/>
      <c r="E94" s="31"/>
    </row>
  </sheetData>
  <mergeCells count="22">
    <mergeCell ref="D83:E83"/>
    <mergeCell ref="A82:E82"/>
    <mergeCell ref="C15:E15"/>
    <mergeCell ref="A17:E17"/>
    <mergeCell ref="A40:E40"/>
    <mergeCell ref="A63:E63"/>
    <mergeCell ref="A79:B79"/>
    <mergeCell ref="A1:E1"/>
    <mergeCell ref="A2:E2"/>
    <mergeCell ref="A7:E7"/>
    <mergeCell ref="C10:E10"/>
    <mergeCell ref="A12:E12"/>
    <mergeCell ref="D85:E85"/>
    <mergeCell ref="D91:E91"/>
    <mergeCell ref="D92:E92"/>
    <mergeCell ref="D93:E93"/>
    <mergeCell ref="D84:E84"/>
    <mergeCell ref="D88:E88"/>
    <mergeCell ref="D87:E87"/>
    <mergeCell ref="D89:E89"/>
    <mergeCell ref="D86:E86"/>
    <mergeCell ref="D90:E90"/>
  </mergeCells>
  <phoneticPr fontId="11" type="noConversion"/>
  <conditionalFormatting sqref="E40">
    <cfRule type="duplicateValues" dxfId="305" priority="3686"/>
  </conditionalFormatting>
  <conditionalFormatting sqref="E40">
    <cfRule type="duplicateValues" dxfId="304" priority="3685"/>
  </conditionalFormatting>
  <conditionalFormatting sqref="E40">
    <cfRule type="duplicateValues" dxfId="303" priority="3687"/>
  </conditionalFormatting>
  <conditionalFormatting sqref="E94:E1048576 E61:E63 E38:E39 E1:E7 E77:E83 E10:E12 E15:E17">
    <cfRule type="duplicateValues" dxfId="302" priority="4929"/>
  </conditionalFormatting>
  <conditionalFormatting sqref="E94:E1048576 E38:E40 E1:E7 E61:E63 E77:E83 E15:E17 E10:E12">
    <cfRule type="duplicateValues" dxfId="301" priority="10354"/>
    <cfRule type="duplicateValues" dxfId="300" priority="10355"/>
  </conditionalFormatting>
  <conditionalFormatting sqref="E94:E1048576 E1:E7 E38:E40 E61:E63 E77:E83 E10:E12 E15:E17">
    <cfRule type="duplicateValues" dxfId="299" priority="14932"/>
  </conditionalFormatting>
  <conditionalFormatting sqref="B95:B1048576">
    <cfRule type="duplicateValues" dxfId="298" priority="15163"/>
    <cfRule type="duplicateValues" dxfId="297" priority="15164"/>
  </conditionalFormatting>
  <conditionalFormatting sqref="B84">
    <cfRule type="duplicateValues" dxfId="296" priority="2225"/>
  </conditionalFormatting>
  <conditionalFormatting sqref="B84">
    <cfRule type="duplicateValues" dxfId="295" priority="2226"/>
  </conditionalFormatting>
  <conditionalFormatting sqref="E84">
    <cfRule type="duplicateValues" dxfId="294" priority="2206"/>
  </conditionalFormatting>
  <conditionalFormatting sqref="E84">
    <cfRule type="duplicateValues" dxfId="293" priority="2207"/>
    <cfRule type="duplicateValues" dxfId="292" priority="2208"/>
  </conditionalFormatting>
  <conditionalFormatting sqref="E84">
    <cfRule type="duplicateValues" dxfId="291" priority="2209"/>
  </conditionalFormatting>
  <conditionalFormatting sqref="E19">
    <cfRule type="duplicateValues" dxfId="290" priority="2171"/>
  </conditionalFormatting>
  <conditionalFormatting sqref="E19">
    <cfRule type="duplicateValues" dxfId="289" priority="2172"/>
    <cfRule type="duplicateValues" dxfId="288" priority="2173"/>
  </conditionalFormatting>
  <conditionalFormatting sqref="E19">
    <cfRule type="duplicateValues" dxfId="287" priority="2174"/>
  </conditionalFormatting>
  <conditionalFormatting sqref="B19">
    <cfRule type="duplicateValues" dxfId="286" priority="2178"/>
  </conditionalFormatting>
  <conditionalFormatting sqref="B19">
    <cfRule type="duplicateValues" dxfId="285" priority="2181"/>
  </conditionalFormatting>
  <conditionalFormatting sqref="B19">
    <cfRule type="duplicateValues" dxfId="284" priority="16534"/>
  </conditionalFormatting>
  <conditionalFormatting sqref="B19">
    <cfRule type="duplicateValues" dxfId="283" priority="16536"/>
    <cfRule type="duplicateValues" dxfId="282" priority="16537"/>
  </conditionalFormatting>
  <conditionalFormatting sqref="B95:B1048576 B78:B82 B14 B62:B63 B39:B40 B16:B17 B11:B12 B84:B93 B46:B52 B19 B58:B60 B1:B7">
    <cfRule type="duplicateValues" dxfId="281" priority="1566"/>
    <cfRule type="duplicateValues" dxfId="280" priority="1902"/>
    <cfRule type="duplicateValues" dxfId="279" priority="1912"/>
    <cfRule type="duplicateValues" dxfId="278" priority="1913"/>
    <cfRule type="duplicateValues" dxfId="277" priority="1950"/>
  </conditionalFormatting>
  <conditionalFormatting sqref="B95:B1048576 B78:B82 B14 B62:B63 B39:B40 B16:B17 B11:B12 B84:B93 B46:B52 B19 B58:B60 B1:B7">
    <cfRule type="duplicateValues" dxfId="276" priority="1914"/>
  </conditionalFormatting>
  <conditionalFormatting sqref="B84">
    <cfRule type="duplicateValues" dxfId="275" priority="16772"/>
    <cfRule type="duplicateValues" dxfId="274" priority="16773"/>
  </conditionalFormatting>
  <conditionalFormatting sqref="B95:B1048576 B62:B63 B39:B40 B11:B12 B78:B82 B14 B16:B17 B85:B93 B1:B7">
    <cfRule type="duplicateValues" dxfId="273" priority="17745"/>
  </conditionalFormatting>
  <conditionalFormatting sqref="B95:B1048576 B78:B82 B62:B63 B39:B40 B16:B17 B11:B12 B14 B1:B7">
    <cfRule type="duplicateValues" dxfId="272" priority="17756"/>
  </conditionalFormatting>
  <conditionalFormatting sqref="B95:B1048576">
    <cfRule type="duplicateValues" dxfId="271" priority="1794"/>
  </conditionalFormatting>
  <conditionalFormatting sqref="B95:B1048576 B11:B12 B78:B82 B14 B62:B63 B39:B40 B16:B17 B85:B93 B46:B52 B58:B60 B1:B7">
    <cfRule type="duplicateValues" dxfId="270" priority="18804"/>
  </conditionalFormatting>
  <conditionalFormatting sqref="B95:B1048576 B11:B12 B78:B82 B14 B62:B63 B39:B40 B16:B17 B85:B93 B46:B52 B58:B60 B1:B7">
    <cfRule type="duplicateValues" dxfId="269" priority="18817"/>
    <cfRule type="duplicateValues" dxfId="268" priority="18818"/>
  </conditionalFormatting>
  <conditionalFormatting sqref="E85">
    <cfRule type="duplicateValues" dxfId="267" priority="1588"/>
  </conditionalFormatting>
  <conditionalFormatting sqref="E85">
    <cfRule type="duplicateValues" dxfId="266" priority="1589"/>
    <cfRule type="duplicateValues" dxfId="265" priority="1590"/>
  </conditionalFormatting>
  <conditionalFormatting sqref="B95:B1048576 B14 B78:B82 B62:B63 B39:B40 B16:B17 B11:B12 B84:B93 B46:B52 B19 B58:B60 B1:B7">
    <cfRule type="duplicateValues" dxfId="264" priority="1520"/>
  </conditionalFormatting>
  <conditionalFormatting sqref="E21">
    <cfRule type="duplicateValues" dxfId="263" priority="823"/>
  </conditionalFormatting>
  <conditionalFormatting sqref="E21">
    <cfRule type="duplicateValues" dxfId="262" priority="824"/>
    <cfRule type="duplicateValues" dxfId="261" priority="825"/>
  </conditionalFormatting>
  <conditionalFormatting sqref="B20">
    <cfRule type="duplicateValues" dxfId="260" priority="22371"/>
    <cfRule type="duplicateValues" dxfId="259" priority="22372"/>
    <cfRule type="duplicateValues" dxfId="258" priority="22373"/>
    <cfRule type="duplicateValues" dxfId="257" priority="22374"/>
    <cfRule type="duplicateValues" dxfId="256" priority="22375"/>
  </conditionalFormatting>
  <conditionalFormatting sqref="B20">
    <cfRule type="duplicateValues" dxfId="255" priority="22376"/>
  </conditionalFormatting>
  <conditionalFormatting sqref="B20">
    <cfRule type="duplicateValues" dxfId="254" priority="22378"/>
    <cfRule type="duplicateValues" dxfId="253" priority="22379"/>
  </conditionalFormatting>
  <conditionalFormatting sqref="E20">
    <cfRule type="duplicateValues" dxfId="252" priority="22381"/>
  </conditionalFormatting>
  <conditionalFormatting sqref="E20">
    <cfRule type="duplicateValues" dxfId="251" priority="22382"/>
    <cfRule type="duplicateValues" dxfId="250" priority="22383"/>
  </conditionalFormatting>
  <conditionalFormatting sqref="E42:E43">
    <cfRule type="duplicateValues" dxfId="249" priority="25004"/>
  </conditionalFormatting>
  <conditionalFormatting sqref="E42:E43">
    <cfRule type="duplicateValues" dxfId="248" priority="25006"/>
    <cfRule type="duplicateValues" dxfId="247" priority="25007"/>
  </conditionalFormatting>
  <conditionalFormatting sqref="E23">
    <cfRule type="duplicateValues" dxfId="246" priority="427"/>
  </conditionalFormatting>
  <conditionalFormatting sqref="E23">
    <cfRule type="duplicateValues" dxfId="245" priority="428"/>
    <cfRule type="duplicateValues" dxfId="244" priority="429"/>
  </conditionalFormatting>
  <conditionalFormatting sqref="B24">
    <cfRule type="duplicateValues" dxfId="243" priority="362"/>
    <cfRule type="duplicateValues" dxfId="242" priority="363"/>
    <cfRule type="duplicateValues" dxfId="241" priority="364"/>
    <cfRule type="duplicateValues" dxfId="240" priority="365"/>
    <cfRule type="duplicateValues" dxfId="239" priority="367"/>
  </conditionalFormatting>
  <conditionalFormatting sqref="B24">
    <cfRule type="duplicateValues" dxfId="238" priority="366"/>
  </conditionalFormatting>
  <conditionalFormatting sqref="B24">
    <cfRule type="duplicateValues" dxfId="237" priority="368"/>
  </conditionalFormatting>
  <conditionalFormatting sqref="B24">
    <cfRule type="duplicateValues" dxfId="236" priority="369"/>
    <cfRule type="duplicateValues" dxfId="235" priority="370"/>
  </conditionalFormatting>
  <conditionalFormatting sqref="B24">
    <cfRule type="duplicateValues" dxfId="234" priority="361"/>
  </conditionalFormatting>
  <conditionalFormatting sqref="E24">
    <cfRule type="duplicateValues" dxfId="233" priority="371"/>
  </conditionalFormatting>
  <conditionalFormatting sqref="E24">
    <cfRule type="duplicateValues" dxfId="232" priority="372"/>
    <cfRule type="duplicateValues" dxfId="231" priority="373"/>
  </conditionalFormatting>
  <conditionalFormatting sqref="B24">
    <cfRule type="duplicateValues" dxfId="230" priority="374"/>
  </conditionalFormatting>
  <conditionalFormatting sqref="B45">
    <cfRule type="duplicateValues" dxfId="229" priority="300"/>
    <cfRule type="duplicateValues" dxfId="228" priority="301"/>
    <cfRule type="duplicateValues" dxfId="227" priority="302"/>
    <cfRule type="duplicateValues" dxfId="226" priority="303"/>
    <cfRule type="duplicateValues" dxfId="225" priority="304"/>
  </conditionalFormatting>
  <conditionalFormatting sqref="B45">
    <cfRule type="duplicateValues" dxfId="224" priority="305"/>
  </conditionalFormatting>
  <conditionalFormatting sqref="B45">
    <cfRule type="duplicateValues" dxfId="223" priority="306"/>
    <cfRule type="duplicateValues" dxfId="222" priority="307"/>
  </conditionalFormatting>
  <conditionalFormatting sqref="E45">
    <cfRule type="duplicateValues" dxfId="221" priority="316"/>
  </conditionalFormatting>
  <conditionalFormatting sqref="E45">
    <cfRule type="duplicateValues" dxfId="220" priority="317"/>
    <cfRule type="duplicateValues" dxfId="219" priority="318"/>
  </conditionalFormatting>
  <conditionalFormatting sqref="B78:B93 B9 B14 B19:B27 B42:B52 B65 B58:B60 B36:B37 B1:B7 B39:B40 B11:B12 B16:B17 B62:B63 B95:B1048576">
    <cfRule type="duplicateValues" dxfId="218" priority="288"/>
  </conditionalFormatting>
  <conditionalFormatting sqref="E86">
    <cfRule type="duplicateValues" dxfId="217" priority="267"/>
  </conditionalFormatting>
  <conditionalFormatting sqref="E86">
    <cfRule type="duplicateValues" dxfId="216" priority="268"/>
    <cfRule type="duplicateValues" dxfId="215" priority="269"/>
  </conditionalFormatting>
  <conditionalFormatting sqref="E14">
    <cfRule type="duplicateValues" dxfId="214" priority="28430"/>
  </conditionalFormatting>
  <conditionalFormatting sqref="E14">
    <cfRule type="duplicateValues" dxfId="213" priority="28431"/>
    <cfRule type="duplicateValues" dxfId="212" priority="28432"/>
  </conditionalFormatting>
  <conditionalFormatting sqref="E66">
    <cfRule type="duplicateValues" dxfId="211" priority="231"/>
  </conditionalFormatting>
  <conditionalFormatting sqref="E66">
    <cfRule type="duplicateValues" dxfId="210" priority="232"/>
    <cfRule type="duplicateValues" dxfId="209" priority="233"/>
  </conditionalFormatting>
  <conditionalFormatting sqref="B78:B93 B65:B68 B9 B14 B19:B27 B42:B52 B58:B60 B36:B37 B71:B76 B1:B7 B39:B40 B11:B12 B16:B17 B62:B63 B95:B1048576">
    <cfRule type="duplicateValues" dxfId="208" priority="142"/>
    <cfRule type="duplicateValues" dxfId="207" priority="149"/>
    <cfRule type="duplicateValues" dxfId="206" priority="165"/>
    <cfRule type="duplicateValues" dxfId="205" priority="166"/>
  </conditionalFormatting>
  <conditionalFormatting sqref="E22">
    <cfRule type="duplicateValues" dxfId="204" priority="33765"/>
  </conditionalFormatting>
  <conditionalFormatting sqref="E22">
    <cfRule type="duplicateValues" dxfId="203" priority="33767"/>
    <cfRule type="duplicateValues" dxfId="202" priority="33768"/>
  </conditionalFormatting>
  <conditionalFormatting sqref="B22">
    <cfRule type="duplicateValues" dxfId="201" priority="33973"/>
    <cfRule type="duplicateValues" dxfId="200" priority="33974"/>
    <cfRule type="duplicateValues" dxfId="199" priority="33975"/>
    <cfRule type="duplicateValues" dxfId="198" priority="33976"/>
    <cfRule type="duplicateValues" dxfId="197" priority="33977"/>
  </conditionalFormatting>
  <conditionalFormatting sqref="B22">
    <cfRule type="duplicateValues" dxfId="196" priority="33978"/>
  </conditionalFormatting>
  <conditionalFormatting sqref="B22">
    <cfRule type="duplicateValues" dxfId="195" priority="33980"/>
    <cfRule type="duplicateValues" dxfId="194" priority="33981"/>
  </conditionalFormatting>
  <conditionalFormatting sqref="E67">
    <cfRule type="duplicateValues" dxfId="193" priority="156"/>
  </conditionalFormatting>
  <conditionalFormatting sqref="E67">
    <cfRule type="duplicateValues" dxfId="192" priority="157"/>
    <cfRule type="duplicateValues" dxfId="191" priority="158"/>
  </conditionalFormatting>
  <conditionalFormatting sqref="B21">
    <cfRule type="duplicateValues" dxfId="190" priority="38040"/>
    <cfRule type="duplicateValues" dxfId="189" priority="38041"/>
    <cfRule type="duplicateValues" dxfId="188" priority="38042"/>
    <cfRule type="duplicateValues" dxfId="187" priority="38043"/>
    <cfRule type="duplicateValues" dxfId="186" priority="38044"/>
  </conditionalFormatting>
  <conditionalFormatting sqref="B21">
    <cfRule type="duplicateValues" dxfId="185" priority="38045"/>
  </conditionalFormatting>
  <conditionalFormatting sqref="B21">
    <cfRule type="duplicateValues" dxfId="184" priority="38047"/>
    <cfRule type="duplicateValues" dxfId="183" priority="38048"/>
  </conditionalFormatting>
  <conditionalFormatting sqref="E49:E51">
    <cfRule type="duplicateValues" dxfId="182" priority="143"/>
  </conditionalFormatting>
  <conditionalFormatting sqref="E49:E51">
    <cfRule type="duplicateValues" dxfId="181" priority="144"/>
    <cfRule type="duplicateValues" dxfId="180" priority="145"/>
  </conditionalFormatting>
  <conditionalFormatting sqref="E44">
    <cfRule type="duplicateValues" dxfId="179" priority="39260"/>
  </conditionalFormatting>
  <conditionalFormatting sqref="E44">
    <cfRule type="duplicateValues" dxfId="178" priority="39262"/>
    <cfRule type="duplicateValues" dxfId="177" priority="39263"/>
  </conditionalFormatting>
  <conditionalFormatting sqref="E47:E48">
    <cfRule type="duplicateValues" dxfId="176" priority="39529"/>
  </conditionalFormatting>
  <conditionalFormatting sqref="E47:E48">
    <cfRule type="duplicateValues" dxfId="175" priority="39531"/>
    <cfRule type="duplicateValues" dxfId="174" priority="39532"/>
  </conditionalFormatting>
  <conditionalFormatting sqref="B44">
    <cfRule type="duplicateValues" dxfId="173" priority="39916"/>
    <cfRule type="duplicateValues" dxfId="172" priority="39917"/>
    <cfRule type="duplicateValues" dxfId="171" priority="39918"/>
    <cfRule type="duplicateValues" dxfId="170" priority="39919"/>
    <cfRule type="duplicateValues" dxfId="169" priority="39920"/>
  </conditionalFormatting>
  <conditionalFormatting sqref="B44">
    <cfRule type="duplicateValues" dxfId="168" priority="39921"/>
  </conditionalFormatting>
  <conditionalFormatting sqref="B44">
    <cfRule type="duplicateValues" dxfId="167" priority="39922"/>
    <cfRule type="duplicateValues" dxfId="166" priority="39923"/>
  </conditionalFormatting>
  <conditionalFormatting sqref="E68">
    <cfRule type="duplicateValues" dxfId="165" priority="130"/>
  </conditionalFormatting>
  <conditionalFormatting sqref="E68">
    <cfRule type="duplicateValues" dxfId="164" priority="131"/>
    <cfRule type="duplicateValues" dxfId="163" priority="132"/>
  </conditionalFormatting>
  <conditionalFormatting sqref="E73:E76">
    <cfRule type="duplicateValues" dxfId="162" priority="121"/>
  </conditionalFormatting>
  <conditionalFormatting sqref="E73:E76">
    <cfRule type="duplicateValues" dxfId="161" priority="122"/>
    <cfRule type="duplicateValues" dxfId="160" priority="123"/>
  </conditionalFormatting>
  <conditionalFormatting sqref="B23">
    <cfRule type="duplicateValues" dxfId="159" priority="44390"/>
    <cfRule type="duplicateValues" dxfId="158" priority="44391"/>
    <cfRule type="duplicateValues" dxfId="157" priority="44392"/>
    <cfRule type="duplicateValues" dxfId="156" priority="44393"/>
    <cfRule type="duplicateValues" dxfId="155" priority="44394"/>
  </conditionalFormatting>
  <conditionalFormatting sqref="B23">
    <cfRule type="duplicateValues" dxfId="154" priority="44395"/>
  </conditionalFormatting>
  <conditionalFormatting sqref="B23">
    <cfRule type="duplicateValues" dxfId="153" priority="44397"/>
    <cfRule type="duplicateValues" dxfId="152" priority="44398"/>
  </conditionalFormatting>
  <conditionalFormatting sqref="B22:B23">
    <cfRule type="duplicateValues" dxfId="151" priority="45107"/>
    <cfRule type="duplicateValues" dxfId="150" priority="45108"/>
    <cfRule type="duplicateValues" dxfId="149" priority="45109"/>
    <cfRule type="duplicateValues" dxfId="148" priority="45110"/>
    <cfRule type="duplicateValues" dxfId="147" priority="45111"/>
  </conditionalFormatting>
  <conditionalFormatting sqref="B22:B23">
    <cfRule type="duplicateValues" dxfId="146" priority="45112"/>
  </conditionalFormatting>
  <conditionalFormatting sqref="B22:B23">
    <cfRule type="duplicateValues" dxfId="145" priority="45113"/>
    <cfRule type="duplicateValues" dxfId="144" priority="45114"/>
  </conditionalFormatting>
  <conditionalFormatting sqref="E25">
    <cfRule type="duplicateValues" dxfId="143" priority="45772"/>
  </conditionalFormatting>
  <conditionalFormatting sqref="E25">
    <cfRule type="duplicateValues" dxfId="142" priority="45776"/>
    <cfRule type="duplicateValues" dxfId="141" priority="45777"/>
  </conditionalFormatting>
  <conditionalFormatting sqref="E26">
    <cfRule type="duplicateValues" dxfId="140" priority="46257"/>
  </conditionalFormatting>
  <conditionalFormatting sqref="E26">
    <cfRule type="duplicateValues" dxfId="139" priority="46260"/>
    <cfRule type="duplicateValues" dxfId="138" priority="46261"/>
  </conditionalFormatting>
  <conditionalFormatting sqref="E27">
    <cfRule type="duplicateValues" dxfId="137" priority="46504"/>
  </conditionalFormatting>
  <conditionalFormatting sqref="E27">
    <cfRule type="duplicateValues" dxfId="136" priority="46506"/>
    <cfRule type="duplicateValues" dxfId="135" priority="46507"/>
  </conditionalFormatting>
  <conditionalFormatting sqref="E46">
    <cfRule type="duplicateValues" dxfId="134" priority="47304"/>
  </conditionalFormatting>
  <conditionalFormatting sqref="E46">
    <cfRule type="duplicateValues" dxfId="133" priority="47307"/>
    <cfRule type="duplicateValues" dxfId="132" priority="47308"/>
  </conditionalFormatting>
  <conditionalFormatting sqref="B42:B43">
    <cfRule type="duplicateValues" dxfId="131" priority="48183"/>
    <cfRule type="duplicateValues" dxfId="130" priority="48184"/>
    <cfRule type="duplicateValues" dxfId="129" priority="48185"/>
    <cfRule type="duplicateValues" dxfId="128" priority="48186"/>
    <cfRule type="duplicateValues" dxfId="127" priority="48187"/>
  </conditionalFormatting>
  <conditionalFormatting sqref="B42:B43">
    <cfRule type="duplicateValues" dxfId="126" priority="48193"/>
  </conditionalFormatting>
  <conditionalFormatting sqref="B42:B43">
    <cfRule type="duplicateValues" dxfId="125" priority="48195"/>
    <cfRule type="duplicateValues" dxfId="124" priority="48196"/>
  </conditionalFormatting>
  <conditionalFormatting sqref="E65">
    <cfRule type="duplicateValues" dxfId="123" priority="49551"/>
  </conditionalFormatting>
  <conditionalFormatting sqref="E65">
    <cfRule type="duplicateValues" dxfId="122" priority="49553"/>
    <cfRule type="duplicateValues" dxfId="121" priority="49554"/>
  </conditionalFormatting>
  <conditionalFormatting sqref="B65">
    <cfRule type="duplicateValues" dxfId="120" priority="50063"/>
    <cfRule type="duplicateValues" dxfId="119" priority="50064"/>
    <cfRule type="duplicateValues" dxfId="118" priority="50065"/>
    <cfRule type="duplicateValues" dxfId="117" priority="50066"/>
    <cfRule type="duplicateValues" dxfId="116" priority="50067"/>
  </conditionalFormatting>
  <conditionalFormatting sqref="B65">
    <cfRule type="duplicateValues" dxfId="115" priority="50068"/>
  </conditionalFormatting>
  <conditionalFormatting sqref="B65">
    <cfRule type="duplicateValues" dxfId="114" priority="50069"/>
    <cfRule type="duplicateValues" dxfId="113" priority="50070"/>
  </conditionalFormatting>
  <conditionalFormatting sqref="E89 E91:E93">
    <cfRule type="duplicateValues" dxfId="112" priority="50404"/>
  </conditionalFormatting>
  <conditionalFormatting sqref="E89 E91:E93">
    <cfRule type="duplicateValues" dxfId="111" priority="50406"/>
    <cfRule type="duplicateValues" dxfId="110" priority="50407"/>
  </conditionalFormatting>
  <conditionalFormatting sqref="E71:E72">
    <cfRule type="duplicateValues" dxfId="109" priority="50720"/>
  </conditionalFormatting>
  <conditionalFormatting sqref="E71:E72">
    <cfRule type="duplicateValues" dxfId="108" priority="50721"/>
    <cfRule type="duplicateValues" dxfId="107" priority="50722"/>
  </conditionalFormatting>
  <conditionalFormatting sqref="B66:B68 B71:B76">
    <cfRule type="duplicateValues" dxfId="106" priority="50723"/>
    <cfRule type="duplicateValues" dxfId="105" priority="50724"/>
    <cfRule type="duplicateValues" dxfId="104" priority="50725"/>
    <cfRule type="duplicateValues" dxfId="103" priority="50726"/>
    <cfRule type="duplicateValues" dxfId="102" priority="50727"/>
  </conditionalFormatting>
  <conditionalFormatting sqref="B66:B68 B71:B76">
    <cfRule type="duplicateValues" dxfId="101" priority="50728"/>
  </conditionalFormatting>
  <conditionalFormatting sqref="B66:B68 B71:B76">
    <cfRule type="duplicateValues" dxfId="100" priority="50729"/>
    <cfRule type="duplicateValues" dxfId="99" priority="50730"/>
  </conditionalFormatting>
  <conditionalFormatting sqref="E88">
    <cfRule type="duplicateValues" dxfId="98" priority="50871"/>
  </conditionalFormatting>
  <conditionalFormatting sqref="E88">
    <cfRule type="duplicateValues" dxfId="97" priority="50872"/>
    <cfRule type="duplicateValues" dxfId="96" priority="50873"/>
  </conditionalFormatting>
  <conditionalFormatting sqref="B85:B93">
    <cfRule type="duplicateValues" dxfId="95" priority="51565"/>
  </conditionalFormatting>
  <conditionalFormatting sqref="E53:E55">
    <cfRule type="duplicateValues" dxfId="94" priority="87"/>
  </conditionalFormatting>
  <conditionalFormatting sqref="E53:E55">
    <cfRule type="duplicateValues" dxfId="93" priority="88"/>
    <cfRule type="duplicateValues" dxfId="92" priority="89"/>
  </conditionalFormatting>
  <conditionalFormatting sqref="B28:B35">
    <cfRule type="duplicateValues" dxfId="91" priority="75"/>
  </conditionalFormatting>
  <conditionalFormatting sqref="B28:B35">
    <cfRule type="duplicateValues" dxfId="90" priority="71"/>
    <cfRule type="duplicateValues" dxfId="89" priority="72"/>
    <cfRule type="duplicateValues" dxfId="88" priority="73"/>
    <cfRule type="duplicateValues" dxfId="87" priority="74"/>
  </conditionalFormatting>
  <conditionalFormatting sqref="E28:E29">
    <cfRule type="duplicateValues" dxfId="86" priority="68"/>
  </conditionalFormatting>
  <conditionalFormatting sqref="E28:E29">
    <cfRule type="duplicateValues" dxfId="85" priority="69"/>
    <cfRule type="duplicateValues" dxfId="84" priority="70"/>
  </conditionalFormatting>
  <conditionalFormatting sqref="E30:E34">
    <cfRule type="duplicateValues" dxfId="83" priority="65"/>
  </conditionalFormatting>
  <conditionalFormatting sqref="E30:E34">
    <cfRule type="duplicateValues" dxfId="82" priority="66"/>
    <cfRule type="duplicateValues" dxfId="81" priority="67"/>
  </conditionalFormatting>
  <conditionalFormatting sqref="B28:B35">
    <cfRule type="duplicateValues" dxfId="80" priority="76"/>
    <cfRule type="duplicateValues" dxfId="79" priority="77"/>
    <cfRule type="duplicateValues" dxfId="78" priority="78"/>
    <cfRule type="duplicateValues" dxfId="77" priority="79"/>
    <cfRule type="duplicateValues" dxfId="76" priority="80"/>
  </conditionalFormatting>
  <conditionalFormatting sqref="B28:B35">
    <cfRule type="duplicateValues" dxfId="75" priority="81"/>
  </conditionalFormatting>
  <conditionalFormatting sqref="B28:B35">
    <cfRule type="duplicateValues" dxfId="74" priority="82"/>
    <cfRule type="duplicateValues" dxfId="73" priority="83"/>
  </conditionalFormatting>
  <conditionalFormatting sqref="E35">
    <cfRule type="duplicateValues" dxfId="72" priority="84"/>
  </conditionalFormatting>
  <conditionalFormatting sqref="E35">
    <cfRule type="duplicateValues" dxfId="71" priority="85"/>
    <cfRule type="duplicateValues" dxfId="70" priority="86"/>
  </conditionalFormatting>
  <conditionalFormatting sqref="B53:B57">
    <cfRule type="duplicateValues" dxfId="69" priority="52187"/>
    <cfRule type="duplicateValues" dxfId="68" priority="52188"/>
    <cfRule type="duplicateValues" dxfId="67" priority="52189"/>
    <cfRule type="duplicateValues" dxfId="66" priority="52190"/>
    <cfRule type="duplicateValues" dxfId="65" priority="52191"/>
  </conditionalFormatting>
  <conditionalFormatting sqref="B53:B57">
    <cfRule type="duplicateValues" dxfId="64" priority="52192"/>
  </conditionalFormatting>
  <conditionalFormatting sqref="B53:B57">
    <cfRule type="duplicateValues" dxfId="63" priority="52194"/>
    <cfRule type="duplicateValues" dxfId="62" priority="52195"/>
  </conditionalFormatting>
  <conditionalFormatting sqref="B53:B57">
    <cfRule type="duplicateValues" dxfId="61" priority="52198"/>
    <cfRule type="duplicateValues" dxfId="60" priority="52199"/>
    <cfRule type="duplicateValues" dxfId="59" priority="52200"/>
    <cfRule type="duplicateValues" dxfId="58" priority="52201"/>
  </conditionalFormatting>
  <conditionalFormatting sqref="E56:E57">
    <cfRule type="duplicateValues" dxfId="57" priority="52202"/>
  </conditionalFormatting>
  <conditionalFormatting sqref="E56:E57">
    <cfRule type="duplicateValues" dxfId="56" priority="52203"/>
    <cfRule type="duplicateValues" dxfId="55" priority="52204"/>
  </conditionalFormatting>
  <conditionalFormatting sqref="B9">
    <cfRule type="duplicateValues" dxfId="54" priority="52403"/>
    <cfRule type="duplicateValues" dxfId="53" priority="52404"/>
    <cfRule type="duplicateValues" dxfId="52" priority="52405"/>
    <cfRule type="duplicateValues" dxfId="51" priority="52406"/>
    <cfRule type="duplicateValues" dxfId="50" priority="52407"/>
  </conditionalFormatting>
  <conditionalFormatting sqref="B9">
    <cfRule type="duplicateValues" dxfId="49" priority="52408"/>
  </conditionalFormatting>
  <conditionalFormatting sqref="B9">
    <cfRule type="duplicateValues" dxfId="48" priority="52409"/>
    <cfRule type="duplicateValues" dxfId="47" priority="52410"/>
  </conditionalFormatting>
  <conditionalFormatting sqref="B14">
    <cfRule type="duplicateValues" dxfId="46" priority="52600"/>
  </conditionalFormatting>
  <conditionalFormatting sqref="B69:B70">
    <cfRule type="duplicateValues" dxfId="45" priority="50"/>
    <cfRule type="duplicateValues" dxfId="44" priority="51"/>
    <cfRule type="duplicateValues" dxfId="43" priority="52"/>
    <cfRule type="duplicateValues" dxfId="42" priority="53"/>
  </conditionalFormatting>
  <conditionalFormatting sqref="E70">
    <cfRule type="duplicateValues" dxfId="41" priority="47"/>
  </conditionalFormatting>
  <conditionalFormatting sqref="E70">
    <cfRule type="duplicateValues" dxfId="40" priority="48"/>
    <cfRule type="duplicateValues" dxfId="39" priority="49"/>
  </conditionalFormatting>
  <conditionalFormatting sqref="E69">
    <cfRule type="duplicateValues" dxfId="38" priority="54"/>
  </conditionalFormatting>
  <conditionalFormatting sqref="E69">
    <cfRule type="duplicateValues" dxfId="37" priority="55"/>
    <cfRule type="duplicateValues" dxfId="36" priority="56"/>
  </conditionalFormatting>
  <conditionalFormatting sqref="B69:B70">
    <cfRule type="duplicateValues" dxfId="35" priority="57"/>
    <cfRule type="duplicateValues" dxfId="34" priority="58"/>
    <cfRule type="duplicateValues" dxfId="33" priority="59"/>
    <cfRule type="duplicateValues" dxfId="32" priority="60"/>
    <cfRule type="duplicateValues" dxfId="31" priority="61"/>
  </conditionalFormatting>
  <conditionalFormatting sqref="B69:B70">
    <cfRule type="duplicateValues" dxfId="30" priority="62"/>
  </conditionalFormatting>
  <conditionalFormatting sqref="B69:B70">
    <cfRule type="duplicateValues" dxfId="29" priority="63"/>
    <cfRule type="duplicateValues" dxfId="28" priority="64"/>
  </conditionalFormatting>
  <conditionalFormatting sqref="E58:E59 E52">
    <cfRule type="duplicateValues" dxfId="27" priority="52802"/>
  </conditionalFormatting>
  <conditionalFormatting sqref="E58:E59 E52">
    <cfRule type="duplicateValues" dxfId="26" priority="52804"/>
    <cfRule type="duplicateValues" dxfId="25" priority="52805"/>
  </conditionalFormatting>
  <conditionalFormatting sqref="E87">
    <cfRule type="duplicateValues" dxfId="24" priority="22"/>
  </conditionalFormatting>
  <conditionalFormatting sqref="E87">
    <cfRule type="duplicateValues" dxfId="23" priority="23"/>
    <cfRule type="duplicateValues" dxfId="22" priority="24"/>
  </conditionalFormatting>
  <conditionalFormatting sqref="E87">
    <cfRule type="duplicateValues" dxfId="21" priority="25"/>
  </conditionalFormatting>
  <conditionalFormatting sqref="E90">
    <cfRule type="duplicateValues" dxfId="20" priority="2"/>
  </conditionalFormatting>
  <conditionalFormatting sqref="E90">
    <cfRule type="duplicateValues" dxfId="19" priority="3"/>
    <cfRule type="duplicateValues" dxfId="18" priority="4"/>
  </conditionalFormatting>
  <conditionalFormatting sqref="E90">
    <cfRule type="duplicateValues" dxfId="17" priority="5"/>
  </conditionalFormatting>
  <conditionalFormatting sqref="E36:E37">
    <cfRule type="duplicateValues" dxfId="16" priority="53038"/>
  </conditionalFormatting>
  <conditionalFormatting sqref="E36:E37">
    <cfRule type="duplicateValues" dxfId="15" priority="53039"/>
    <cfRule type="duplicateValues" dxfId="14" priority="53040"/>
  </conditionalFormatting>
  <conditionalFormatting sqref="B25:B27 B36:B37">
    <cfRule type="duplicateValues" dxfId="13" priority="53052"/>
    <cfRule type="duplicateValues" dxfId="12" priority="53053"/>
    <cfRule type="duplicateValues" dxfId="11" priority="53054"/>
    <cfRule type="duplicateValues" dxfId="10" priority="53055"/>
    <cfRule type="duplicateValues" dxfId="9" priority="53056"/>
  </conditionalFormatting>
  <conditionalFormatting sqref="B25:B27 B36:B37">
    <cfRule type="duplicateValues" dxfId="8" priority="53062"/>
  </conditionalFormatting>
  <conditionalFormatting sqref="B25:B27 B36:B37">
    <cfRule type="duplicateValues" dxfId="7" priority="53064"/>
    <cfRule type="duplicateValues" dxfId="6" priority="53065"/>
  </conditionalFormatting>
  <conditionalFormatting sqref="B19:B37">
    <cfRule type="duplicateValues" dxfId="5" priority="53075"/>
  </conditionalFormatting>
  <conditionalFormatting sqref="E60 E9">
    <cfRule type="duplicateValues" dxfId="4" priority="53302"/>
  </conditionalFormatting>
  <conditionalFormatting sqref="E60 E9">
    <cfRule type="duplicateValues" dxfId="3" priority="53304"/>
    <cfRule type="duplicateValues" dxfId="2" priority="53305"/>
  </conditionalFormatting>
  <conditionalFormatting sqref="B58:B60 B46:B52">
    <cfRule type="duplicateValues" dxfId="1" priority="53308"/>
  </conditionalFormatting>
  <conditionalFormatting sqref="B42:B60">
    <cfRule type="duplicateValues" dxfId="0" priority="533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2021-04-27T09:16:57Z</dcterms:modified>
</cp:coreProperties>
</file>