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8\"/>
    </mc:Choice>
  </mc:AlternateContent>
  <bookViews>
    <workbookView xWindow="0" yWindow="0" windowWidth="14490" windowHeight="52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Hoja1!$A$38:$E$38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C28" i="1"/>
  <c r="B29" i="1"/>
  <c r="A27" i="1"/>
  <c r="C27" i="1"/>
  <c r="A60" i="1"/>
  <c r="C60" i="1"/>
  <c r="A25" i="1"/>
  <c r="A26" i="1"/>
  <c r="C25" i="1"/>
  <c r="C26" i="1"/>
  <c r="B10" i="1" l="1"/>
  <c r="B61" i="1"/>
  <c r="B35" i="1"/>
  <c r="B15" i="1"/>
  <c r="C59" i="1"/>
  <c r="A59" i="1"/>
  <c r="C58" i="1"/>
  <c r="A58" i="1"/>
  <c r="C34" i="1"/>
  <c r="A34" i="1"/>
  <c r="C22" i="1"/>
  <c r="A22" i="1"/>
  <c r="C24" i="1"/>
  <c r="A24" i="1"/>
  <c r="C23" i="1"/>
  <c r="A23" i="1"/>
  <c r="C56" i="1"/>
  <c r="A56" i="1"/>
  <c r="C55" i="1"/>
  <c r="A55" i="1"/>
  <c r="C54" i="1"/>
  <c r="A54" i="1"/>
  <c r="B41" i="1" l="1"/>
  <c r="C53" i="1"/>
  <c r="A53" i="1"/>
  <c r="C57" i="1"/>
  <c r="A57" i="1"/>
  <c r="C14" i="1"/>
  <c r="A14" i="1"/>
  <c r="C52" i="1"/>
  <c r="A50" i="1"/>
  <c r="A51" i="1"/>
  <c r="A52" i="1"/>
  <c r="C50" i="1"/>
  <c r="C51" i="1"/>
  <c r="C21" i="1"/>
  <c r="A21" i="1"/>
  <c r="C20" i="1" l="1"/>
  <c r="A20" i="1"/>
  <c r="A33" i="1" l="1"/>
  <c r="C33" i="1"/>
  <c r="C40" i="1"/>
  <c r="A40" i="1"/>
  <c r="C39" i="1"/>
  <c r="C19" i="1"/>
  <c r="A19" i="1"/>
  <c r="A39" i="1"/>
  <c r="C49" i="1" l="1"/>
  <c r="A49" i="1"/>
  <c r="C48" i="1" l="1"/>
  <c r="A48" i="1"/>
  <c r="A44" i="1" l="1"/>
  <c r="F2" i="3"/>
</calcChain>
</file>

<file path=xl/sharedStrings.xml><?xml version="1.0" encoding="utf-8"?>
<sst xmlns="http://schemas.openxmlformats.org/spreadsheetml/2006/main" count="961" uniqueCount="37">
  <si>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</si>
  <si>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</si>
  <si>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</si>
  <si>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</si>
  <si>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</si>
  <si>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</si>
  <si>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</si>
  <si>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</si>
  <si>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</si>
  <si>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</si>
  <si>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</si>
  <si>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</si>
  <si>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</si>
  <si>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</si>
  <si>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</si>
  <si>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</si>
  <si>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</si>
  <si>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</si>
  <si>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</si>
  <si>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</si>
  <si>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</si>
  <si>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</si>
  <si>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</si>
  <si>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2 Gavetas Vacías  + 1 Fallando</t>
  </si>
  <si>
    <t>Abastecido</t>
  </si>
  <si>
    <t>3335866411</t>
  </si>
  <si>
    <t>3335865839</t>
  </si>
  <si>
    <t>3335865906</t>
  </si>
  <si>
    <t>3335867723</t>
  </si>
  <si>
    <t>3335867762</t>
  </si>
  <si>
    <t>3335867990</t>
  </si>
  <si>
    <t>3335867988</t>
  </si>
  <si>
    <t>3335867989</t>
  </si>
  <si>
    <t>3335867820</t>
  </si>
  <si>
    <t>3335867848</t>
  </si>
  <si>
    <t>3335866623</t>
  </si>
  <si>
    <t>3335867800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</si>
</sst>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zoomScale="80" zoomScaleNormal="80" workbookViewId="0">
      <selection activeCell="C4" sqref="C4"/>
    </sheetView>
  </sheetViews>
  <sheetFormatPr baseColWidth="10" defaultColWidth="23.42578125" defaultRowHeight="15" x14ac:dyDescent="0.25"/>
  <cols>
    <col min="1" max="1" width="25.7109375" bestFit="1" customWidth="1"/>
    <col min="2" max="2" width="18" bestFit="1" customWidth="1"/>
    <col min="3" max="3" width="53" bestFit="1" customWidth="1"/>
    <col min="4" max="4" width="43.85546875" bestFit="1" customWidth="1"/>
    <col min="5" max="5" width="13.7109375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44313.708333333336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44314.25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/>
      <c r="B9" s="28"/>
      <c r="C9" s="28"/>
      <c r="D9" s="16" t="s">
        <v>24</v>
      </c>
      <c r="E9" s="36"/>
    </row>
    <row r="10" spans="1:5" ht="18.75" thickBot="1" x14ac:dyDescent="0.3">
      <c r="A10" s="3" t="s">
        <v>11</v>
      </c>
      <c r="B10" s="40">
        <f>COUNT(B9:B9)</f>
        <v>0</v>
      </c>
      <c r="C10" s="52"/>
      <c r="D10" s="53"/>
      <c r="E10" s="54"/>
    </row>
    <row r="11" spans="1:5" x14ac:dyDescent="0.25">
      <c r="B11" s="5"/>
      <c r="E11" s="5"/>
    </row>
    <row r="12" spans="1:5" ht="18" x14ac:dyDescent="0.25">
      <c r="A12" s="49" t="s">
        <v>16</v>
      </c>
      <c r="B12" s="50"/>
      <c r="C12" s="50"/>
      <c r="D12" s="50"/>
      <c r="E12" s="5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x14ac:dyDescent="0.25">
      <c r="A14" s="19" t="e">
        <f>VLOOKUP(B14,'[1]LISTADO ATM'!$A$2:$C$821,3,0)</f>
        <v>#N/A</v>
      </c>
      <c r="B14" s="28"/>
      <c r="C14" s="29" t="e">
        <f>VLOOKUP(B14,'[1]LISTADO ATM'!$A$2:$B$821,2,0)</f>
        <v>#N/A</v>
      </c>
      <c r="D14" s="16" t="s">
        <v>20</v>
      </c>
      <c r="E14" s="36"/>
    </row>
    <row r="15" spans="1:5" ht="18.75" thickBot="1" x14ac:dyDescent="0.3">
      <c r="A15" s="3" t="s">
        <v>11</v>
      </c>
      <c r="B15" s="40">
        <f>COUNT(B14:B14)</f>
        <v>0</v>
      </c>
      <c r="C15" s="60"/>
      <c r="D15" s="61"/>
      <c r="E15" s="62"/>
    </row>
    <row r="16" spans="1:5" ht="15.75" thickBot="1" x14ac:dyDescent="0.3">
      <c r="B16" s="5"/>
      <c r="E16" s="5"/>
    </row>
    <row r="17" spans="1:5" ht="18.75" thickBot="1" x14ac:dyDescent="0.3">
      <c r="A17" s="57" t="s">
        <v>14</v>
      </c>
      <c r="B17" s="58"/>
      <c r="C17" s="58"/>
      <c r="D17" s="58"/>
      <c r="E17" s="59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2" t="s">
        <v>9</v>
      </c>
    </row>
    <row r="19" spans="1:5" ht="18" customHeight="1" x14ac:dyDescent="0.25">
      <c r="A19" s="37" t="str">
        <f>VLOOKUP(B19,'[1]LISTADO ATM'!$A$2:$C$821,3,0)</f>
        <v>DISTRITO NACIONAL</v>
      </c>
      <c r="B19" s="28">
        <v>24</v>
      </c>
      <c r="C19" s="28" t="str">
        <f>VLOOKUP(B19,'[1]LISTADO ATM'!$A$2:$B$821,2,0)</f>
        <v xml:space="preserve">ATM Oficina Eusebio Manzueta </v>
      </c>
      <c r="D19" s="15" t="s">
        <v>10</v>
      </c>
      <c r="E19" s="36" t="s">
        <v>28</v>
      </c>
    </row>
    <row r="20" spans="1:5" ht="18" customHeight="1" x14ac:dyDescent="0.25">
      <c r="A20" s="37" t="str">
        <f>VLOOKUP(B20,'[1]LISTADO ATM'!$A$2:$C$821,3,0)</f>
        <v>SUR</v>
      </c>
      <c r="B20" s="28">
        <v>252</v>
      </c>
      <c r="C20" s="28" t="str">
        <f>VLOOKUP(B20,'[1]LISTADO ATM'!$A$2:$B$821,2,0)</f>
        <v xml:space="preserve">ATM Banco Agrícola (Barahona) </v>
      </c>
      <c r="D20" s="15" t="s">
        <v>10</v>
      </c>
      <c r="E20" s="36" t="s">
        <v>29</v>
      </c>
    </row>
    <row r="21" spans="1:5" ht="18" customHeight="1" x14ac:dyDescent="0.25">
      <c r="A21" s="37" t="str">
        <f>VLOOKUP(B21,'[1]LISTADO ATM'!$A$2:$C$821,3,0)</f>
        <v>SUR</v>
      </c>
      <c r="B21" s="28">
        <v>403</v>
      </c>
      <c r="C21" s="28" t="str">
        <f>VLOOKUP(B21,'[1]LISTADO ATM'!$A$2:$B$821,2,0)</f>
        <v xml:space="preserve">ATM Oficina Vicente Noble </v>
      </c>
      <c r="D21" s="15" t="s">
        <v>10</v>
      </c>
      <c r="E21" s="36" t="s">
        <v>30</v>
      </c>
    </row>
    <row r="22" spans="1:5" ht="18" customHeight="1" x14ac:dyDescent="0.25">
      <c r="A22" s="37" t="str">
        <f>VLOOKUP(B22,'[1]LISTADO ATM'!$A$2:$C$821,3,0)</f>
        <v>DISTRITO NACIONAL</v>
      </c>
      <c r="B22" s="28">
        <v>486</v>
      </c>
      <c r="C22" s="28" t="str">
        <f>VLOOKUP(B22,'[1]LISTADO ATM'!$A$2:$B$821,2,0)</f>
        <v xml:space="preserve">ATM Olé La Caleta </v>
      </c>
      <c r="D22" s="15" t="s">
        <v>10</v>
      </c>
      <c r="E22" s="36" t="s">
        <v>25</v>
      </c>
    </row>
    <row r="23" spans="1:5" ht="18" customHeight="1" x14ac:dyDescent="0.25">
      <c r="A23" s="37" t="str">
        <f>VLOOKUP(B23,'[1]LISTADO ATM'!$A$2:$C$821,3,0)</f>
        <v>DISTRITO NACIONAL</v>
      </c>
      <c r="B23" s="28">
        <v>525</v>
      </c>
      <c r="C23" s="28" t="str">
        <f>VLOOKUP(B23,'[1]LISTADO ATM'!$A$2:$B$821,2,0)</f>
        <v>ATM S/M Bravo Las Americas</v>
      </c>
      <c r="D23" s="15" t="s">
        <v>10</v>
      </c>
      <c r="E23" s="36" t="s">
        <v>31</v>
      </c>
    </row>
    <row r="24" spans="1:5" ht="18" customHeight="1" x14ac:dyDescent="0.25">
      <c r="A24" s="37" t="str">
        <f>VLOOKUP(B24,'[1]LISTADO ATM'!$A$2:$C$821,3,0)</f>
        <v>DISTRITO NACIONAL</v>
      </c>
      <c r="B24" s="28">
        <v>684</v>
      </c>
      <c r="C24" s="28" t="str">
        <f>VLOOKUP(B24,'[1]LISTADO ATM'!$A$2:$B$821,2,0)</f>
        <v>ATM Estación Texaco Prolongación 27 Febrero</v>
      </c>
      <c r="D24" s="15" t="s">
        <v>10</v>
      </c>
      <c r="E24" s="36" t="s">
        <v>32</v>
      </c>
    </row>
    <row r="25" spans="1:5" ht="18" customHeight="1" x14ac:dyDescent="0.25">
      <c r="A25" s="37" t="str">
        <f>VLOOKUP(B25,'[1]LISTADO ATM'!$A$2:$C$821,3,0)</f>
        <v>SUR</v>
      </c>
      <c r="B25" s="28">
        <v>750</v>
      </c>
      <c r="C25" s="28" t="str">
        <f>VLOOKUP(B25,'[1]LISTADO ATM'!$A$2:$B$821,2,0)</f>
        <v xml:space="preserve">ATM UNP Duvergé </v>
      </c>
      <c r="D25" s="15" t="s">
        <v>10</v>
      </c>
      <c r="E25" s="36" t="s">
        <v>33</v>
      </c>
    </row>
    <row r="26" spans="1:5" ht="18" customHeight="1" x14ac:dyDescent="0.25">
      <c r="A26" s="37" t="str">
        <f>VLOOKUP(B26,'[1]LISTADO ATM'!$A$2:$C$821,3,0)</f>
        <v>NORTE</v>
      </c>
      <c r="B26" s="28">
        <v>950</v>
      </c>
      <c r="C26" s="28" t="str">
        <f>VLOOKUP(B26,'[1]LISTADO ATM'!$A$2:$B$821,2,0)</f>
        <v xml:space="preserve">ATM Oficina Monterrico </v>
      </c>
      <c r="D26" s="15" t="s">
        <v>10</v>
      </c>
      <c r="E26" s="36" t="s">
        <v>34</v>
      </c>
    </row>
    <row r="27" spans="1:5" ht="18" customHeight="1" x14ac:dyDescent="0.25">
      <c r="A27" s="37" t="str">
        <f>VLOOKUP(B27,'[1]LISTADO ATM'!$A$2:$C$821,3,0)</f>
        <v>DISTRITO NACIONAL</v>
      </c>
      <c r="B27" s="28">
        <v>887</v>
      </c>
      <c r="C27" s="28" t="str">
        <f>VLOOKUP(B27,'[1]LISTADO ATM'!$A$2:$B$821,2,0)</f>
        <v>ATM S/M Bravo Los Proceres</v>
      </c>
      <c r="D27" s="15" t="s">
        <v>10</v>
      </c>
      <c r="E27" s="36">
        <v>3335868017</v>
      </c>
    </row>
    <row r="28" spans="1:5" ht="18" customHeight="1" x14ac:dyDescent="0.25">
      <c r="A28" s="37" t="str">
        <f>VLOOKUP(B28,'[1]LISTADO ATM'!$A$2:$C$821,3,0)</f>
        <v>DISTRITO NACIONAL</v>
      </c>
      <c r="B28" s="28">
        <v>377</v>
      </c>
      <c r="C28" s="28" t="str">
        <f>VLOOKUP(B28,'[1]LISTADO ATM'!$A$2:$B$821,2,0)</f>
        <v>ATM Estación del Metro Eduardo Brito</v>
      </c>
      <c r="D28" s="15" t="s">
        <v>10</v>
      </c>
      <c r="E28" s="36">
        <v>3335868018</v>
      </c>
    </row>
    <row r="29" spans="1:5" ht="18.75" thickBot="1" x14ac:dyDescent="0.3">
      <c r="A29" s="38" t="s">
        <v>11</v>
      </c>
      <c r="B29" s="40">
        <f>COUNT(B19:B28)</f>
        <v>10</v>
      </c>
      <c r="C29" s="14"/>
      <c r="D29" s="14"/>
      <c r="E29" s="14"/>
    </row>
    <row r="30" spans="1:5" ht="15.75" thickBot="1" x14ac:dyDescent="0.3">
      <c r="B30" s="5"/>
      <c r="E30" s="5"/>
    </row>
    <row r="31" spans="1:5" ht="18" customHeight="1" thickBot="1" x14ac:dyDescent="0.3">
      <c r="A31" s="57" t="s">
        <v>21</v>
      </c>
      <c r="B31" s="58"/>
      <c r="C31" s="58"/>
      <c r="D31" s="58"/>
      <c r="E31" s="59"/>
    </row>
    <row r="32" spans="1:5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12" t="s">
        <v>9</v>
      </c>
    </row>
    <row r="33" spans="1:5" ht="18.75" customHeight="1" x14ac:dyDescent="0.25">
      <c r="A33" s="19" t="str">
        <f>VLOOKUP(B33,'[1]LISTADO ATM'!$A$2:$C$821,3,0)</f>
        <v>DISTRITO NACIONAL</v>
      </c>
      <c r="B33" s="28">
        <v>908</v>
      </c>
      <c r="C33" s="28" t="str">
        <f>VLOOKUP(B33,'[1]LISTADO ATM'!$A$2:$B$821,2,0)</f>
        <v xml:space="preserve">ATM Oficina Plaza Botánika </v>
      </c>
      <c r="D33" s="29" t="s">
        <v>19</v>
      </c>
      <c r="E33" s="36" t="s">
        <v>35</v>
      </c>
    </row>
    <row r="34" spans="1:5" ht="18.75" customHeight="1" x14ac:dyDescent="0.25">
      <c r="A34" s="19" t="str">
        <f>VLOOKUP(B34,'[1]LISTADO ATM'!$A$2:$C$821,3,0)</f>
        <v>DISTRITO NACIONAL</v>
      </c>
      <c r="B34" s="28">
        <v>577</v>
      </c>
      <c r="C34" s="28" t="str">
        <f>VLOOKUP(B34,'[1]LISTADO ATM'!$A$2:$B$821,2,0)</f>
        <v xml:space="preserve">ATM Olé Ave. Duarte </v>
      </c>
      <c r="D34" s="29" t="s">
        <v>19</v>
      </c>
      <c r="E34" s="36" t="s">
        <v>36</v>
      </c>
    </row>
    <row r="35" spans="1:5" ht="18.75" thickBot="1" x14ac:dyDescent="0.3">
      <c r="A35" s="3"/>
      <c r="B35" s="40">
        <f>COUNT(B33:B34)</f>
        <v>2</v>
      </c>
      <c r="C35" s="14"/>
      <c r="D35" s="34"/>
      <c r="E35" s="35"/>
    </row>
    <row r="36" spans="1:5" ht="15.75" thickBot="1" x14ac:dyDescent="0.3">
      <c r="B36" s="5"/>
      <c r="E36" s="5"/>
    </row>
    <row r="37" spans="1:5" ht="18" x14ac:dyDescent="0.25">
      <c r="A37" s="63" t="s">
        <v>13</v>
      </c>
      <c r="B37" s="64"/>
      <c r="C37" s="64"/>
      <c r="D37" s="64"/>
      <c r="E37" s="65"/>
    </row>
    <row r="38" spans="1:5" ht="18" x14ac:dyDescent="0.25">
      <c r="A38" s="2" t="s">
        <v>5</v>
      </c>
      <c r="B38" s="2" t="s">
        <v>6</v>
      </c>
      <c r="C38" s="4" t="s">
        <v>7</v>
      </c>
      <c r="D38" s="18" t="s">
        <v>8</v>
      </c>
      <c r="E38" s="12" t="s">
        <v>9</v>
      </c>
    </row>
    <row r="39" spans="1:5" ht="18.75" customHeight="1" x14ac:dyDescent="0.25">
      <c r="A39" s="19" t="str">
        <f>VLOOKUP(B39,'[1]LISTADO ATM'!$A$2:$C$821,3,0)</f>
        <v>DISTRITO NACIONAL</v>
      </c>
      <c r="B39" s="28">
        <v>241</v>
      </c>
      <c r="C39" s="28" t="str">
        <f>VLOOKUP(B39,'[1]LISTADO ATM'!$A$2:$B$821,2,0)</f>
        <v xml:space="preserve">ATM Palacio Nacional (Presidencia) </v>
      </c>
      <c r="D39" s="39" t="s">
        <v>22</v>
      </c>
      <c r="E39" s="36" t="s">
        <v>26</v>
      </c>
    </row>
    <row r="40" spans="1:5" ht="18.75" customHeight="1" x14ac:dyDescent="0.25">
      <c r="A40" s="19" t="str">
        <f>VLOOKUP(B40,'[1]LISTADO ATM'!$A$2:$C$821,3,0)</f>
        <v>DISTRITO NACIONAL</v>
      </c>
      <c r="B40" s="28">
        <v>545</v>
      </c>
      <c r="C40" s="28" t="str">
        <f>VLOOKUP(B40,'[1]LISTADO ATM'!$A$2:$B$821,2,0)</f>
        <v xml:space="preserve">ATM Oficina Isabel La Católica II  </v>
      </c>
      <c r="D40" s="39" t="s">
        <v>22</v>
      </c>
      <c r="E40" s="36" t="s">
        <v>27</v>
      </c>
    </row>
    <row r="41" spans="1:5" ht="18.75" thickBot="1" x14ac:dyDescent="0.3">
      <c r="A41" s="3" t="s">
        <v>11</v>
      </c>
      <c r="B41" s="40">
        <f>COUNT(B39:B40)</f>
        <v>2</v>
      </c>
      <c r="C41" s="14"/>
      <c r="D41" s="17"/>
      <c r="E41" s="17"/>
    </row>
    <row r="42" spans="1:5" ht="15.75" thickBot="1" x14ac:dyDescent="0.3">
      <c r="B42" s="5"/>
      <c r="E42" s="5"/>
    </row>
    <row r="43" spans="1:5" ht="18.75" thickBot="1" x14ac:dyDescent="0.3">
      <c r="A43" s="66" t="s">
        <v>12</v>
      </c>
      <c r="B43" s="67"/>
      <c r="C43" t="s">
        <v>18</v>
      </c>
      <c r="D43" s="5"/>
      <c r="E43" s="5"/>
    </row>
    <row r="44" spans="1:5" ht="18.75" thickBot="1" x14ac:dyDescent="0.3">
      <c r="A44" s="32">
        <f>+B29+B35+B41</f>
        <v>14</v>
      </c>
      <c r="B44" s="33"/>
    </row>
    <row r="45" spans="1:5" ht="15.75" thickBot="1" x14ac:dyDescent="0.3">
      <c r="B45" s="5"/>
      <c r="E45" s="5"/>
    </row>
    <row r="46" spans="1:5" ht="18.75" thickBot="1" x14ac:dyDescent="0.3">
      <c r="A46" s="57" t="s">
        <v>15</v>
      </c>
      <c r="B46" s="58"/>
      <c r="C46" s="58"/>
      <c r="D46" s="58"/>
      <c r="E46" s="59"/>
    </row>
    <row r="47" spans="1:5" ht="18" x14ac:dyDescent="0.25">
      <c r="A47" s="6" t="s">
        <v>5</v>
      </c>
      <c r="B47" s="12" t="s">
        <v>6</v>
      </c>
      <c r="C47" s="4" t="s">
        <v>7</v>
      </c>
      <c r="D47" s="55" t="s">
        <v>8</v>
      </c>
      <c r="E47" s="56"/>
    </row>
    <row r="48" spans="1:5" ht="18" x14ac:dyDescent="0.25">
      <c r="A48" s="28" t="str">
        <f>VLOOKUP(B48,'[1]LISTADO ATM'!$A$2:$C$821,3,0)</f>
        <v>DISTRITO NACIONAL</v>
      </c>
      <c r="B48" s="28">
        <v>561</v>
      </c>
      <c r="C48" s="28" t="str">
        <f>VLOOKUP(B48,'[1]LISTADO ATM'!$A$2:$B$821,2,0)</f>
        <v xml:space="preserve">ATM Comando Regional P.N. S.D. Este </v>
      </c>
      <c r="D48" s="41" t="s">
        <v>23</v>
      </c>
      <c r="E48" s="42"/>
    </row>
    <row r="49" spans="1:5" ht="18" x14ac:dyDescent="0.25">
      <c r="A49" s="28" t="str">
        <f>VLOOKUP(B49,'[1]LISTADO ATM'!$A$2:$C$821,3,0)</f>
        <v>DISTRITO NACIONAL</v>
      </c>
      <c r="B49" s="28">
        <v>850</v>
      </c>
      <c r="C49" s="28" t="str">
        <f>VLOOKUP(B49,'[1]LISTADO ATM'!$A$2:$B$821,2,0)</f>
        <v xml:space="preserve">ATM Hotel Be Live Hamaca </v>
      </c>
      <c r="D49" s="41" t="s">
        <v>23</v>
      </c>
      <c r="E49" s="42"/>
    </row>
    <row r="50" spans="1:5" ht="18" x14ac:dyDescent="0.25">
      <c r="A50" s="28" t="str">
        <f>VLOOKUP(B50,'[1]LISTADO ATM'!$A$2:$C$821,3,0)</f>
        <v>DISTRITO NACIONAL</v>
      </c>
      <c r="B50" s="28">
        <v>115</v>
      </c>
      <c r="C50" s="28" t="str">
        <f>VLOOKUP(B50,'[1]LISTADO ATM'!$A$2:$B$821,2,0)</f>
        <v xml:space="preserve">ATM Oficina Megacentro I </v>
      </c>
      <c r="D50" s="41" t="s">
        <v>17</v>
      </c>
      <c r="E50" s="42"/>
    </row>
    <row r="51" spans="1:5" ht="18" x14ac:dyDescent="0.25">
      <c r="A51" s="28" t="str">
        <f>VLOOKUP(B51,'[1]LISTADO ATM'!$A$2:$C$821,3,0)</f>
        <v>DISTRITO NACIONAL</v>
      </c>
      <c r="B51" s="28">
        <v>13</v>
      </c>
      <c r="C51" s="28" t="str">
        <f>VLOOKUP(B51,'[1]LISTADO ATM'!$A$2:$B$821,2,0)</f>
        <v xml:space="preserve">ATM CDEEE </v>
      </c>
      <c r="D51" s="41" t="s">
        <v>17</v>
      </c>
      <c r="E51" s="42"/>
    </row>
    <row r="52" spans="1:5" ht="18" x14ac:dyDescent="0.25">
      <c r="A52" s="28" t="str">
        <f>VLOOKUP(B52,'[1]LISTADO ATM'!$A$2:$C$821,3,0)</f>
        <v>DISTRITO NACIONAL</v>
      </c>
      <c r="B52" s="28">
        <v>336</v>
      </c>
      <c r="C52" s="28" t="str">
        <f>VLOOKUP(B52,'[1]LISTADO ATM'!$A$2:$B$821,2,0)</f>
        <v>ATM Instituto Nacional de Cancer (incart)</v>
      </c>
      <c r="D52" s="41" t="s">
        <v>17</v>
      </c>
      <c r="E52" s="42"/>
    </row>
    <row r="53" spans="1:5" ht="18" x14ac:dyDescent="0.25">
      <c r="A53" s="28" t="str">
        <f>VLOOKUP(B53,'[1]LISTADO ATM'!$A$2:$C$821,3,0)</f>
        <v>SUR</v>
      </c>
      <c r="B53" s="28">
        <v>50</v>
      </c>
      <c r="C53" s="28" t="str">
        <f>VLOOKUP(B53,'[1]LISTADO ATM'!$A$2:$B$821,2,0)</f>
        <v xml:space="preserve">ATM Oficina Padre Las Casas (Azua) </v>
      </c>
      <c r="D53" s="41" t="s">
        <v>17</v>
      </c>
      <c r="E53" s="42"/>
    </row>
    <row r="54" spans="1:5" ht="18" x14ac:dyDescent="0.25">
      <c r="A54" s="28" t="str">
        <f>VLOOKUP(B54,'[1]LISTADO ATM'!$A$2:$C$821,3,0)</f>
        <v>NORTE</v>
      </c>
      <c r="B54" s="28">
        <v>8</v>
      </c>
      <c r="C54" s="28" t="str">
        <f>VLOOKUP(B54,'[1]LISTADO ATM'!$A$2:$B$821,2,0)</f>
        <v>ATM Autoservicio Yaque</v>
      </c>
      <c r="D54" s="41" t="s">
        <v>17</v>
      </c>
      <c r="E54" s="42"/>
    </row>
    <row r="55" spans="1:5" ht="18" x14ac:dyDescent="0.25">
      <c r="A55" s="28" t="str">
        <f>VLOOKUP(B55,'[1]LISTADO ATM'!$A$2:$C$821,3,0)</f>
        <v>DISTRITO NACIONAL</v>
      </c>
      <c r="B55" s="28">
        <v>382</v>
      </c>
      <c r="C55" s="28" t="str">
        <f>VLOOKUP(B55,'[1]LISTADO ATM'!$A$2:$B$821,2,0)</f>
        <v>ATM Estación del Metro María Montés</v>
      </c>
      <c r="D55" s="41" t="s">
        <v>17</v>
      </c>
      <c r="E55" s="42"/>
    </row>
    <row r="56" spans="1:5" ht="18" x14ac:dyDescent="0.25">
      <c r="A56" s="28" t="str">
        <f>VLOOKUP(B56,'[1]LISTADO ATM'!$A$2:$C$821,3,0)</f>
        <v>DISTRITO NACIONAL</v>
      </c>
      <c r="B56" s="28">
        <v>438</v>
      </c>
      <c r="C56" s="28" t="str">
        <f>VLOOKUP(B56,'[1]LISTADO ATM'!$A$2:$B$821,2,0)</f>
        <v xml:space="preserve">ATM Autobanco Torre IV </v>
      </c>
      <c r="D56" s="41" t="s">
        <v>23</v>
      </c>
      <c r="E56" s="42"/>
    </row>
    <row r="57" spans="1:5" ht="18" x14ac:dyDescent="0.25">
      <c r="A57" s="28" t="str">
        <f>VLOOKUP(B57,'[1]LISTADO ATM'!$A$2:$C$821,3,0)</f>
        <v>DISTRITO NACIONAL</v>
      </c>
      <c r="B57" s="28">
        <v>593</v>
      </c>
      <c r="C57" s="28" t="str">
        <f>VLOOKUP(B57,'[1]LISTADO ATM'!$A$2:$B$821,2,0)</f>
        <v xml:space="preserve">ATM Ministerio Fuerzas Armadas II </v>
      </c>
      <c r="D57" s="41" t="s">
        <v>17</v>
      </c>
      <c r="E57" s="42"/>
    </row>
    <row r="58" spans="1:5" ht="18" x14ac:dyDescent="0.25">
      <c r="A58" s="28" t="str">
        <f>VLOOKUP(B58,'[1]LISTADO ATM'!$A$2:$C$821,3,0)</f>
        <v>NORTE</v>
      </c>
      <c r="B58" s="28">
        <v>712</v>
      </c>
      <c r="C58" s="28" t="str">
        <f>VLOOKUP(B58,'[1]LISTADO ATM'!$A$2:$B$821,2,0)</f>
        <v xml:space="preserve">ATM Oficina Imbert </v>
      </c>
      <c r="D58" s="41" t="s">
        <v>17</v>
      </c>
      <c r="E58" s="42"/>
    </row>
    <row r="59" spans="1:5" ht="18" x14ac:dyDescent="0.25">
      <c r="A59" s="28" t="str">
        <f>VLOOKUP(B59,'[1]LISTADO ATM'!$A$2:$C$821,3,0)</f>
        <v>SUR</v>
      </c>
      <c r="B59" s="28">
        <v>829</v>
      </c>
      <c r="C59" s="28" t="str">
        <f>VLOOKUP(B59,'[1]LISTADO ATM'!$A$2:$B$821,2,0)</f>
        <v xml:space="preserve">ATM UNP Multicentro Sirena Baní </v>
      </c>
      <c r="D59" s="41" t="s">
        <v>17</v>
      </c>
      <c r="E59" s="42"/>
    </row>
    <row r="60" spans="1:5" ht="18" x14ac:dyDescent="0.25">
      <c r="A60" s="28" t="str">
        <f>VLOOKUP(B60,'[1]LISTADO ATM'!$A$2:$C$821,3,0)</f>
        <v>DISTRITO NACIONAL</v>
      </c>
      <c r="B60" s="68">
        <v>461</v>
      </c>
      <c r="C60" s="28" t="str">
        <f>VLOOKUP(B60,'[1]LISTADO ATM'!$A$2:$B$821,2,0)</f>
        <v xml:space="preserve">ATM Autobanco Sarasota I </v>
      </c>
      <c r="D60" s="41" t="s">
        <v>17</v>
      </c>
      <c r="E60" s="42"/>
    </row>
    <row r="61" spans="1:5" ht="18.75" thickBot="1" x14ac:dyDescent="0.3">
      <c r="A61" s="3" t="s">
        <v>11</v>
      </c>
      <c r="B61" s="40">
        <f>COUNT(B48:B59)</f>
        <v>12</v>
      </c>
      <c r="C61" s="30"/>
      <c r="D61" s="30"/>
      <c r="E61" s="31"/>
    </row>
  </sheetData>
  <mergeCells count="25">
    <mergeCell ref="D52:E52"/>
    <mergeCell ref="D53:E53"/>
    <mergeCell ref="D50:E50"/>
    <mergeCell ref="D51:E51"/>
    <mergeCell ref="D60:E60"/>
    <mergeCell ref="D48:E48"/>
    <mergeCell ref="D49:E49"/>
    <mergeCell ref="A1:E1"/>
    <mergeCell ref="A2:E2"/>
    <mergeCell ref="A7:E7"/>
    <mergeCell ref="C10:E10"/>
    <mergeCell ref="A12:E12"/>
    <mergeCell ref="D47:E47"/>
    <mergeCell ref="A46:E46"/>
    <mergeCell ref="C15:E15"/>
    <mergeCell ref="A17:E17"/>
    <mergeCell ref="A31:E31"/>
    <mergeCell ref="A37:E37"/>
    <mergeCell ref="A43:B43"/>
    <mergeCell ref="D59:E59"/>
    <mergeCell ref="D56:E56"/>
    <mergeCell ref="D54:E54"/>
    <mergeCell ref="D55:E55"/>
    <mergeCell ref="D57:E57"/>
    <mergeCell ref="D58:E58"/>
  </mergeCells>
  <phoneticPr fontId="11" type="noConversion"/>
  <conditionalFormatting sqref="E31">
    <cfRule type="duplicateValues" dxfId="141" priority="4239"/>
  </conditionalFormatting>
  <conditionalFormatting sqref="E31">
    <cfRule type="duplicateValues" dxfId="140" priority="4238"/>
  </conditionalFormatting>
  <conditionalFormatting sqref="E31">
    <cfRule type="duplicateValues" dxfId="139" priority="4240"/>
  </conditionalFormatting>
  <conditionalFormatting sqref="E61:E1048576 E35:E37 E29:E30 E1:E7 E41:E47 E10:E12 E15:E17">
    <cfRule type="duplicateValues" dxfId="138" priority="5482"/>
  </conditionalFormatting>
  <conditionalFormatting sqref="E61:E1048576 E29:E31 E1:E7 E35:E37 E41:E47 E15:E17 E10:E12">
    <cfRule type="duplicateValues" dxfId="137" priority="10907"/>
    <cfRule type="duplicateValues" dxfId="136" priority="10908"/>
  </conditionalFormatting>
  <conditionalFormatting sqref="E61:E1048576 E1:E7 E29:E31 E35:E37 E41:E47 E10:E12 E15:E17">
    <cfRule type="duplicateValues" dxfId="135" priority="15485"/>
  </conditionalFormatting>
  <conditionalFormatting sqref="B62:B1048576">
    <cfRule type="duplicateValues" dxfId="134" priority="15716"/>
    <cfRule type="duplicateValues" dxfId="133" priority="15717"/>
  </conditionalFormatting>
  <conditionalFormatting sqref="B48">
    <cfRule type="duplicateValues" dxfId="132" priority="2778"/>
  </conditionalFormatting>
  <conditionalFormatting sqref="B48">
    <cfRule type="duplicateValues" dxfId="131" priority="2779"/>
  </conditionalFormatting>
  <conditionalFormatting sqref="E48">
    <cfRule type="duplicateValues" dxfId="130" priority="2759"/>
  </conditionalFormatting>
  <conditionalFormatting sqref="E48">
    <cfRule type="duplicateValues" dxfId="129" priority="2760"/>
    <cfRule type="duplicateValues" dxfId="128" priority="2761"/>
  </conditionalFormatting>
  <conditionalFormatting sqref="E48">
    <cfRule type="duplicateValues" dxfId="127" priority="2762"/>
  </conditionalFormatting>
  <conditionalFormatting sqref="B62:B1048576 B42:B46 B14 B36:B37 B30:B31 B16:B17 B11:B12 B48:B53 B1:B7 B57">
    <cfRule type="duplicateValues" dxfId="126" priority="2119"/>
    <cfRule type="duplicateValues" dxfId="125" priority="2455"/>
    <cfRule type="duplicateValues" dxfId="124" priority="2465"/>
    <cfRule type="duplicateValues" dxfId="123" priority="2466"/>
    <cfRule type="duplicateValues" dxfId="122" priority="2503"/>
  </conditionalFormatting>
  <conditionalFormatting sqref="B62:B1048576 B42:B46 B14 B36:B37 B30:B31 B16:B17 B11:B12 B48:B53 B1:B7 B57">
    <cfRule type="duplicateValues" dxfId="121" priority="2467"/>
  </conditionalFormatting>
  <conditionalFormatting sqref="B48">
    <cfRule type="duplicateValues" dxfId="120" priority="17325"/>
    <cfRule type="duplicateValues" dxfId="119" priority="17326"/>
  </conditionalFormatting>
  <conditionalFormatting sqref="B62:B1048576 B36:B37 B30:B31 B11:B12 B42:B46 B14 B16:B17 B49:B53 B1:B7 B57">
    <cfRule type="duplicateValues" dxfId="118" priority="18298"/>
  </conditionalFormatting>
  <conditionalFormatting sqref="B62:B1048576 B42:B46 B36:B37 B30:B31 B16:B17 B11:B12 B14 B1:B7">
    <cfRule type="duplicateValues" dxfId="117" priority="18309"/>
  </conditionalFormatting>
  <conditionalFormatting sqref="B62:B1048576">
    <cfRule type="duplicateValues" dxfId="116" priority="2347"/>
  </conditionalFormatting>
  <conditionalFormatting sqref="B62:B1048576 B11:B12 B42:B46 B14 B36:B37 B30:B31 B16:B17 B49:B53 B1:B7 B57">
    <cfRule type="duplicateValues" dxfId="115" priority="19357"/>
  </conditionalFormatting>
  <conditionalFormatting sqref="B62:B1048576 B11:B12 B42:B46 B14 B36:B37 B30:B31 B16:B17 B49:B53 B1:B7 B57">
    <cfRule type="duplicateValues" dxfId="114" priority="19370"/>
    <cfRule type="duplicateValues" dxfId="113" priority="19371"/>
  </conditionalFormatting>
  <conditionalFormatting sqref="B62:B1048576 B14 B42:B46 B36:B37 B30:B31 B16:B17 B11:B12 B48:B53 B1:B7 B57">
    <cfRule type="duplicateValues" dxfId="112" priority="2073"/>
  </conditionalFormatting>
  <conditionalFormatting sqref="B62:B1048576 B42:B53 B14 B1:B7 B30:B31 B11:B12 B16:B17 B36:B37 B57 B9">
    <cfRule type="duplicateValues" dxfId="111" priority="841"/>
  </conditionalFormatting>
  <conditionalFormatting sqref="B62:B1048576 B42:B53 B14 B1:B7 B30:B31 B11:B12 B16:B17 B36:B37 B57 B9">
    <cfRule type="duplicateValues" dxfId="110" priority="695"/>
    <cfRule type="duplicateValues" dxfId="109" priority="702"/>
    <cfRule type="duplicateValues" dxfId="108" priority="718"/>
    <cfRule type="duplicateValues" dxfId="107" priority="719"/>
  </conditionalFormatting>
  <conditionalFormatting sqref="E39">
    <cfRule type="duplicateValues" dxfId="106" priority="51273"/>
  </conditionalFormatting>
  <conditionalFormatting sqref="E39">
    <cfRule type="duplicateValues" dxfId="105" priority="51274"/>
    <cfRule type="duplicateValues" dxfId="104" priority="51275"/>
  </conditionalFormatting>
  <conditionalFormatting sqref="E14">
    <cfRule type="duplicateValues" dxfId="103" priority="600"/>
  </conditionalFormatting>
  <conditionalFormatting sqref="E14">
    <cfRule type="duplicateValues" dxfId="102" priority="601"/>
    <cfRule type="duplicateValues" dxfId="101" priority="602"/>
  </conditionalFormatting>
  <conditionalFormatting sqref="E49">
    <cfRule type="duplicateValues" dxfId="100" priority="575"/>
  </conditionalFormatting>
  <conditionalFormatting sqref="E49">
    <cfRule type="duplicateValues" dxfId="99" priority="576"/>
    <cfRule type="duplicateValues" dxfId="98" priority="577"/>
  </conditionalFormatting>
  <conditionalFormatting sqref="E49">
    <cfRule type="duplicateValues" dxfId="97" priority="578"/>
  </conditionalFormatting>
  <conditionalFormatting sqref="E50">
    <cfRule type="duplicateValues" dxfId="96" priority="521"/>
  </conditionalFormatting>
  <conditionalFormatting sqref="E50">
    <cfRule type="duplicateValues" dxfId="95" priority="522"/>
    <cfRule type="duplicateValues" dxfId="94" priority="523"/>
  </conditionalFormatting>
  <conditionalFormatting sqref="E51">
    <cfRule type="duplicateValues" dxfId="93" priority="515"/>
  </conditionalFormatting>
  <conditionalFormatting sqref="E51">
    <cfRule type="duplicateValues" dxfId="92" priority="516"/>
    <cfRule type="duplicateValues" dxfId="91" priority="517"/>
  </conditionalFormatting>
  <conditionalFormatting sqref="B54:B56">
    <cfRule type="duplicateValues" dxfId="90" priority="471"/>
    <cfRule type="duplicateValues" dxfId="89" priority="472"/>
    <cfRule type="duplicateValues" dxfId="88" priority="473"/>
    <cfRule type="duplicateValues" dxfId="87" priority="474"/>
    <cfRule type="duplicateValues" dxfId="86" priority="476"/>
  </conditionalFormatting>
  <conditionalFormatting sqref="B54:B56">
    <cfRule type="duplicateValues" dxfId="85" priority="475"/>
  </conditionalFormatting>
  <conditionalFormatting sqref="B54:B56">
    <cfRule type="duplicateValues" dxfId="84" priority="477"/>
  </conditionalFormatting>
  <conditionalFormatting sqref="B54:B56">
    <cfRule type="duplicateValues" dxfId="83" priority="478"/>
  </conditionalFormatting>
  <conditionalFormatting sqref="B54:B56">
    <cfRule type="duplicateValues" dxfId="82" priority="479"/>
    <cfRule type="duplicateValues" dxfId="81" priority="480"/>
  </conditionalFormatting>
  <conditionalFormatting sqref="B54:B56">
    <cfRule type="duplicateValues" dxfId="80" priority="470"/>
  </conditionalFormatting>
  <conditionalFormatting sqref="B54:B56">
    <cfRule type="duplicateValues" dxfId="79" priority="469"/>
  </conditionalFormatting>
  <conditionalFormatting sqref="B54:B56">
    <cfRule type="duplicateValues" dxfId="78" priority="465"/>
    <cfRule type="duplicateValues" dxfId="77" priority="466"/>
    <cfRule type="duplicateValues" dxfId="76" priority="467"/>
    <cfRule type="duplicateValues" dxfId="75" priority="468"/>
  </conditionalFormatting>
  <conditionalFormatting sqref="B54:B56">
    <cfRule type="duplicateValues" dxfId="74" priority="462"/>
    <cfRule type="duplicateValues" dxfId="73" priority="463"/>
    <cfRule type="duplicateValues" dxfId="72" priority="464"/>
  </conditionalFormatting>
  <conditionalFormatting sqref="B54:B56">
    <cfRule type="duplicateValues" dxfId="71" priority="481"/>
  </conditionalFormatting>
  <conditionalFormatting sqref="E56">
    <cfRule type="duplicateValues" dxfId="70" priority="415"/>
  </conditionalFormatting>
  <conditionalFormatting sqref="E56">
    <cfRule type="duplicateValues" dxfId="69" priority="416"/>
    <cfRule type="duplicateValues" dxfId="68" priority="417"/>
  </conditionalFormatting>
  <conditionalFormatting sqref="E56">
    <cfRule type="duplicateValues" dxfId="67" priority="418"/>
  </conditionalFormatting>
  <conditionalFormatting sqref="B58:B60">
    <cfRule type="duplicateValues" dxfId="66" priority="306"/>
    <cfRule type="duplicateValues" dxfId="65" priority="307"/>
    <cfRule type="duplicateValues" dxfId="64" priority="308"/>
    <cfRule type="duplicateValues" dxfId="63" priority="309"/>
    <cfRule type="duplicateValues" dxfId="62" priority="311"/>
  </conditionalFormatting>
  <conditionalFormatting sqref="B58:B60">
    <cfRule type="duplicateValues" dxfId="61" priority="310"/>
  </conditionalFormatting>
  <conditionalFormatting sqref="B58:B60">
    <cfRule type="duplicateValues" dxfId="60" priority="312"/>
  </conditionalFormatting>
  <conditionalFormatting sqref="B58:B60">
    <cfRule type="duplicateValues" dxfId="59" priority="313"/>
  </conditionalFormatting>
  <conditionalFormatting sqref="B58:B60">
    <cfRule type="duplicateValues" dxfId="58" priority="314"/>
    <cfRule type="duplicateValues" dxfId="57" priority="315"/>
  </conditionalFormatting>
  <conditionalFormatting sqref="B58:B60">
    <cfRule type="duplicateValues" dxfId="56" priority="305"/>
  </conditionalFormatting>
  <conditionalFormatting sqref="B58:B60">
    <cfRule type="duplicateValues" dxfId="55" priority="304"/>
  </conditionalFormatting>
  <conditionalFormatting sqref="B58:B60">
    <cfRule type="duplicateValues" dxfId="54" priority="300"/>
    <cfRule type="duplicateValues" dxfId="53" priority="301"/>
    <cfRule type="duplicateValues" dxfId="52" priority="302"/>
    <cfRule type="duplicateValues" dxfId="51" priority="303"/>
  </conditionalFormatting>
  <conditionalFormatting sqref="B58:B60">
    <cfRule type="duplicateValues" dxfId="50" priority="297"/>
    <cfRule type="duplicateValues" dxfId="49" priority="298"/>
    <cfRule type="duplicateValues" dxfId="48" priority="299"/>
  </conditionalFormatting>
  <conditionalFormatting sqref="B58:B60">
    <cfRule type="duplicateValues" dxfId="47" priority="316"/>
  </conditionalFormatting>
  <conditionalFormatting sqref="E53">
    <cfRule type="duplicateValues" dxfId="46" priority="65123"/>
  </conditionalFormatting>
  <conditionalFormatting sqref="E53">
    <cfRule type="duplicateValues" dxfId="45" priority="65124"/>
    <cfRule type="duplicateValues" dxfId="44" priority="65125"/>
  </conditionalFormatting>
  <conditionalFormatting sqref="E54:E55">
    <cfRule type="duplicateValues" dxfId="43" priority="291"/>
  </conditionalFormatting>
  <conditionalFormatting sqref="E54:E55">
    <cfRule type="duplicateValues" dxfId="42" priority="292"/>
    <cfRule type="duplicateValues" dxfId="41" priority="293"/>
  </conditionalFormatting>
  <conditionalFormatting sqref="E57:E59">
    <cfRule type="duplicateValues" dxfId="40" priority="288"/>
  </conditionalFormatting>
  <conditionalFormatting sqref="E57:E59">
    <cfRule type="duplicateValues" dxfId="39" priority="289"/>
    <cfRule type="duplicateValues" dxfId="38" priority="290"/>
  </conditionalFormatting>
  <conditionalFormatting sqref="E9">
    <cfRule type="duplicateValues" dxfId="37" priority="10"/>
  </conditionalFormatting>
  <conditionalFormatting sqref="E9">
    <cfRule type="duplicateValues" dxfId="36" priority="11"/>
    <cfRule type="duplicateValues" dxfId="35" priority="12"/>
  </conditionalFormatting>
  <conditionalFormatting sqref="B61:B1048576 B57 B29:B32 B35:B38 B1:B18 B41:B53">
    <cfRule type="duplicateValues" dxfId="34" priority="67156"/>
    <cfRule type="duplicateValues" dxfId="33" priority="67157"/>
    <cfRule type="duplicateValues" dxfId="32" priority="67158"/>
  </conditionalFormatting>
  <conditionalFormatting sqref="E52">
    <cfRule type="duplicateValues" dxfId="31" priority="67177"/>
  </conditionalFormatting>
  <conditionalFormatting sqref="E52">
    <cfRule type="duplicateValues" dxfId="30" priority="67178"/>
    <cfRule type="duplicateValues" dxfId="29" priority="67179"/>
  </conditionalFormatting>
  <conditionalFormatting sqref="B57 B49:B53">
    <cfRule type="duplicateValues" dxfId="28" priority="67180"/>
  </conditionalFormatting>
  <conditionalFormatting sqref="B9">
    <cfRule type="duplicateValues" dxfId="27" priority="68304"/>
  </conditionalFormatting>
  <conditionalFormatting sqref="B9">
    <cfRule type="duplicateValues" dxfId="26" priority="68305"/>
    <cfRule type="duplicateValues" dxfId="25" priority="68306"/>
    <cfRule type="duplicateValues" dxfId="24" priority="68307"/>
    <cfRule type="duplicateValues" dxfId="23" priority="68308"/>
  </conditionalFormatting>
  <conditionalFormatting sqref="B9">
    <cfRule type="duplicateValues" dxfId="22" priority="68309"/>
    <cfRule type="duplicateValues" dxfId="21" priority="68310"/>
    <cfRule type="duplicateValues" dxfId="20" priority="68311"/>
  </conditionalFormatting>
  <conditionalFormatting sqref="B9">
    <cfRule type="duplicateValues" dxfId="19" priority="68312"/>
  </conditionalFormatting>
  <conditionalFormatting sqref="B9">
    <cfRule type="duplicateValues" dxfId="18" priority="68313"/>
    <cfRule type="duplicateValues" dxfId="17" priority="68314"/>
    <cfRule type="duplicateValues" dxfId="16" priority="68315"/>
    <cfRule type="duplicateValues" dxfId="15" priority="68316"/>
    <cfRule type="duplicateValues" dxfId="14" priority="68317"/>
  </conditionalFormatting>
  <conditionalFormatting sqref="B9">
    <cfRule type="duplicateValues" dxfId="13" priority="68320"/>
    <cfRule type="duplicateValues" dxfId="12" priority="68321"/>
  </conditionalFormatting>
  <conditionalFormatting sqref="B14">
    <cfRule type="duplicateValues" dxfId="11" priority="68550"/>
  </conditionalFormatting>
  <conditionalFormatting sqref="B19:B25">
    <cfRule type="duplicateValues" dxfId="10" priority="8"/>
  </conditionalFormatting>
  <conditionalFormatting sqref="B33:B34">
    <cfRule type="duplicateValues" dxfId="0" priority="7"/>
  </conditionalFormatting>
  <conditionalFormatting sqref="B39:B40">
    <cfRule type="duplicateValues" dxfId="9" priority="6"/>
  </conditionalFormatting>
  <conditionalFormatting sqref="E40">
    <cfRule type="duplicateValues" dxfId="8" priority="68726"/>
  </conditionalFormatting>
  <conditionalFormatting sqref="E40">
    <cfRule type="duplicateValues" dxfId="7" priority="68727"/>
    <cfRule type="duplicateValues" dxfId="6" priority="68728"/>
  </conditionalFormatting>
  <conditionalFormatting sqref="E60">
    <cfRule type="duplicateValues" dxfId="5" priority="3"/>
  </conditionalFormatting>
  <conditionalFormatting sqref="E60">
    <cfRule type="duplicateValues" dxfId="4" priority="4"/>
    <cfRule type="duplicateValues" dxfId="3" priority="5"/>
  </conditionalFormatting>
  <conditionalFormatting sqref="B26:B27">
    <cfRule type="duplicateValues" dxfId="2" priority="2"/>
  </conditionalFormatting>
  <conditionalFormatting sqref="B28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2021-04-28T09:29:54Z</dcterms:modified>
</cp:coreProperties>
</file>