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1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Efectivo!$A$69:$E$69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" i="1" l="1"/>
  <c r="C79" i="1"/>
  <c r="A79" i="1"/>
  <c r="C76" i="1" l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3" i="1"/>
  <c r="A63" i="1"/>
  <c r="C89" i="1" l="1"/>
  <c r="C90" i="1"/>
  <c r="C91" i="1"/>
  <c r="A89" i="1"/>
  <c r="A90" i="1"/>
  <c r="A91" i="1"/>
  <c r="A39" i="1"/>
  <c r="C39" i="1"/>
  <c r="A37" i="1"/>
  <c r="A38" i="1"/>
  <c r="C37" i="1"/>
  <c r="C38" i="1"/>
  <c r="A40" i="1"/>
  <c r="C57" i="1"/>
  <c r="A57" i="1"/>
  <c r="A92" i="1"/>
  <c r="C92" i="1"/>
  <c r="A36" i="1"/>
  <c r="C36" i="1"/>
  <c r="A58" i="1"/>
  <c r="C58" i="1"/>
  <c r="C35" i="1"/>
  <c r="C40" i="1"/>
  <c r="A29" i="1"/>
  <c r="A30" i="1"/>
  <c r="A31" i="1"/>
  <c r="C29" i="1"/>
  <c r="A27" i="1"/>
  <c r="A28" i="1"/>
  <c r="C27" i="1"/>
  <c r="C54" i="1"/>
  <c r="C55" i="1"/>
  <c r="A54" i="1"/>
  <c r="A55" i="1"/>
  <c r="C78" i="1"/>
  <c r="C53" i="1" l="1"/>
  <c r="C56" i="1"/>
  <c r="C59" i="1"/>
  <c r="A53" i="1"/>
  <c r="A56" i="1"/>
  <c r="C31" i="1"/>
  <c r="C32" i="1"/>
  <c r="A23" i="1"/>
  <c r="A24" i="1"/>
  <c r="A25" i="1"/>
  <c r="A26" i="1"/>
  <c r="A32" i="1"/>
  <c r="A35" i="1"/>
  <c r="A41" i="1"/>
  <c r="C24" i="1" l="1"/>
  <c r="C62" i="1"/>
  <c r="A61" i="1"/>
  <c r="A62" i="1"/>
  <c r="C28" i="1"/>
  <c r="C33" i="1"/>
  <c r="C34" i="1"/>
  <c r="C93" i="1"/>
  <c r="C42" i="1"/>
  <c r="A33" i="1"/>
  <c r="A34" i="1"/>
  <c r="A93" i="1"/>
  <c r="A42" i="1"/>
  <c r="C41" i="1"/>
  <c r="A43" i="1"/>
  <c r="A77" i="1"/>
  <c r="A78" i="1"/>
  <c r="C77" i="1"/>
  <c r="C26" i="1"/>
  <c r="C30" i="1"/>
  <c r="C43" i="1"/>
  <c r="A44" i="1"/>
  <c r="C25" i="1"/>
  <c r="C44" i="1"/>
  <c r="B45" i="1"/>
  <c r="B66" i="1"/>
  <c r="B15" i="1"/>
  <c r="B10" i="1"/>
  <c r="C61" i="1"/>
  <c r="E2" i="3"/>
  <c r="A22" i="1"/>
  <c r="C22" i="1"/>
  <c r="C21" i="1" l="1"/>
  <c r="A21" i="1"/>
  <c r="A59" i="1"/>
  <c r="A9" i="1"/>
  <c r="C9" i="1"/>
  <c r="B94" i="1" l="1"/>
  <c r="C20" i="1" l="1"/>
  <c r="A20" i="1"/>
  <c r="C60" i="1"/>
  <c r="A60" i="1"/>
  <c r="C88" i="1"/>
  <c r="A88" i="1"/>
  <c r="C50" i="1"/>
  <c r="A50" i="1"/>
  <c r="C52" i="1"/>
  <c r="A52" i="1"/>
  <c r="C14" i="1" l="1"/>
  <c r="A14" i="1"/>
  <c r="A51" i="1"/>
  <c r="C19" i="1"/>
  <c r="A19" i="1"/>
  <c r="C51" i="1" l="1"/>
  <c r="C49" i="1" l="1"/>
  <c r="A49" i="1"/>
  <c r="C87" i="1"/>
  <c r="A87" i="1"/>
  <c r="A83" i="1" l="1"/>
</calcChain>
</file>

<file path=xl/sharedStrings.xml><?xml version="1.0" encoding="utf-8"?>
<sst xmlns="http://schemas.openxmlformats.org/spreadsheetml/2006/main" count="1014" uniqueCount="42">
  <si>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</si>
  <si>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</si>
  <si>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</si>
  <si>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</si>
  <si>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</si>
  <si>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</si>
  <si>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</si>
  <si>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</si>
  <si>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</si>
  <si>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</si>
  <si>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</si>
  <si>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</si>
  <si>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</si>
  <si>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</si>
  <si>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</si>
  <si>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</si>
  <si>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</si>
  <si>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</si>
  <si>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</si>
  <si>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</si>
  <si>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</si>
  <si>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GAVETA DE RECHAZO LLENA</t>
  </si>
  <si>
    <t>FUERA DE SERVICIO / GAVETAS VACIAS + GAVETAS FALLANDO</t>
  </si>
  <si>
    <t>L</t>
  </si>
  <si>
    <t>3335973291 </t>
  </si>
  <si>
    <t>3335973335 </t>
  </si>
  <si>
    <t>3335973392 </t>
  </si>
  <si>
    <t>3335973425 </t>
  </si>
  <si>
    <t>3335973417  </t>
  </si>
  <si>
    <t>3335973439 </t>
  </si>
  <si>
    <t>S/M Olé Av. España</t>
  </si>
  <si>
    <t>3 Gavetas Vacías</t>
  </si>
  <si>
    <t>2 Gavetas Vacías + 1 Fallando</t>
  </si>
  <si>
    <t>GAVETA DE DEPOSITO LLENA</t>
  </si>
  <si>
    <t>SUR</t>
  </si>
  <si>
    <t>ATM San Cristóbal III</t>
  </si>
  <si>
    <t>3335973106 </t>
  </si>
  <si>
    <t>3335973214</t>
  </si>
  <si>
    <t>3335973431</t>
  </si>
  <si>
    <t>3335973543</t>
  </si>
  <si>
    <t>3335973430</t>
  </si>
  <si>
    <t>3335973536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</si>
</sst>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80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9" borderId="9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1" fillId="6" borderId="8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6"/>
      <tableStyleElement type="headerRow" dxfId="195"/>
      <tableStyleElement type="totalRow" dxfId="194"/>
      <tableStyleElement type="firstColumn" dxfId="193"/>
      <tableStyleElement type="lastColumn" dxfId="192"/>
      <tableStyleElement type="firstRowStripe" dxfId="191"/>
      <tableStyleElement type="firstColumnStripe" dxfId="1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1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61" zoomScale="90" zoomScaleNormal="90" workbookViewId="0">
      <selection activeCell="C75" sqref="C75"/>
    </sheetView>
  </sheetViews>
  <sheetFormatPr baseColWidth="10" defaultColWidth="23.42578125" defaultRowHeight="15" x14ac:dyDescent="0.25"/>
  <cols>
    <col min="1" max="1" width="25.7109375" bestFit="1" customWidth="1"/>
    <col min="2" max="2" width="17.7109375" style="29" bestFit="1" customWidth="1"/>
    <col min="3" max="3" width="56.85546875" bestFit="1" customWidth="1"/>
    <col min="4" max="4" width="37.140625" bestFit="1" customWidth="1"/>
    <col min="5" max="5" width="17.28515625" bestFit="1" customWidth="1"/>
  </cols>
  <sheetData>
    <row r="1" spans="1:6" ht="25.5" x14ac:dyDescent="0.25">
      <c r="A1" s="60" t="s">
        <v>1</v>
      </c>
      <c r="B1" s="61"/>
      <c r="C1" s="61"/>
      <c r="D1" s="61"/>
      <c r="E1" s="62"/>
    </row>
    <row r="2" spans="1:6" ht="25.5" x14ac:dyDescent="0.25">
      <c r="A2" s="63" t="s">
        <v>0</v>
      </c>
      <c r="B2" s="64"/>
      <c r="C2" s="64"/>
      <c r="D2" s="64"/>
      <c r="E2" s="65"/>
    </row>
    <row r="3" spans="1:6" ht="18" x14ac:dyDescent="0.25">
      <c r="B3" s="26"/>
      <c r="C3" s="1"/>
      <c r="D3" s="1"/>
      <c r="E3" s="8"/>
    </row>
    <row r="4" spans="1:6" ht="18.75" thickBot="1" x14ac:dyDescent="0.3">
      <c r="A4" s="7" t="s">
        <v>2</v>
      </c>
      <c r="B4" s="23">
        <v>44408.708333333336</v>
      </c>
      <c r="C4" s="1"/>
      <c r="D4" s="1"/>
      <c r="E4" s="9"/>
    </row>
    <row r="5" spans="1:6" ht="18.75" thickBot="1" x14ac:dyDescent="0.3">
      <c r="A5" s="7" t="s">
        <v>3</v>
      </c>
      <c r="B5" s="23">
        <v>44409.25</v>
      </c>
      <c r="C5" s="34"/>
      <c r="D5" s="1"/>
      <c r="E5" s="9"/>
    </row>
    <row r="6" spans="1:6" ht="18" x14ac:dyDescent="0.25">
      <c r="B6" s="26"/>
      <c r="C6" s="1"/>
      <c r="D6" s="1"/>
      <c r="E6" s="11"/>
    </row>
    <row r="7" spans="1:6" ht="18" x14ac:dyDescent="0.25">
      <c r="A7" s="66" t="s">
        <v>4</v>
      </c>
      <c r="B7" s="67"/>
      <c r="C7" s="67"/>
      <c r="D7" s="67"/>
      <c r="E7" s="68"/>
    </row>
    <row r="8" spans="1:6" ht="18" x14ac:dyDescent="0.25">
      <c r="A8" s="14" t="s">
        <v>5</v>
      </c>
      <c r="B8" s="14" t="s">
        <v>6</v>
      </c>
      <c r="C8" s="14" t="s">
        <v>7</v>
      </c>
      <c r="D8" s="14" t="s">
        <v>8</v>
      </c>
      <c r="E8" s="14" t="s">
        <v>9</v>
      </c>
    </row>
    <row r="9" spans="1:6" ht="18.75" thickBot="1" x14ac:dyDescent="0.3">
      <c r="A9" s="30" t="e">
        <f>VLOOKUP(B9,'[1]LISTADO ATM'!$A$2:$C$822,3,0)</f>
        <v>#N/A</v>
      </c>
      <c r="B9" s="44"/>
      <c r="C9" s="31" t="e">
        <f>VLOOKUP(B9,'[1]LISTADO ATM'!$A$2:$B$822,2,0)</f>
        <v>#N/A</v>
      </c>
      <c r="D9" s="13" t="s">
        <v>19</v>
      </c>
      <c r="E9" s="19"/>
      <c r="F9" t="s">
        <v>23</v>
      </c>
    </row>
    <row r="10" spans="1:6" ht="18.75" thickBot="1" x14ac:dyDescent="0.3">
      <c r="A10" s="3" t="s">
        <v>11</v>
      </c>
      <c r="B10" s="45">
        <f>COUNT(B9:B9)</f>
        <v>0</v>
      </c>
      <c r="C10" s="69"/>
      <c r="D10" s="70"/>
      <c r="E10" s="71"/>
    </row>
    <row r="11" spans="1:6" x14ac:dyDescent="0.25">
      <c r="B11" s="27"/>
      <c r="E11" s="5"/>
    </row>
    <row r="12" spans="1:6" ht="18" x14ac:dyDescent="0.25">
      <c r="A12" s="66" t="s">
        <v>15</v>
      </c>
      <c r="B12" s="67"/>
      <c r="C12" s="67"/>
      <c r="D12" s="67"/>
      <c r="E12" s="68"/>
    </row>
    <row r="13" spans="1:6" ht="18" x14ac:dyDescent="0.25">
      <c r="A13" s="14" t="s">
        <v>5</v>
      </c>
      <c r="B13" s="14" t="s">
        <v>6</v>
      </c>
      <c r="C13" s="14" t="s">
        <v>7</v>
      </c>
      <c r="D13" s="14" t="s">
        <v>8</v>
      </c>
      <c r="E13" s="14" t="s">
        <v>9</v>
      </c>
    </row>
    <row r="14" spans="1:6" ht="18.75" thickBot="1" x14ac:dyDescent="0.3">
      <c r="A14" s="15" t="e">
        <f>VLOOKUP(B14,'[1]LISTADO ATM'!$A$2:$C$822,3,0)</f>
        <v>#N/A</v>
      </c>
      <c r="B14" s="40"/>
      <c r="C14" s="19" t="e">
        <f>VLOOKUP(B14,'[1]LISTADO ATM'!$A$2:$B$822,2,0)</f>
        <v>#N/A</v>
      </c>
      <c r="D14" s="13" t="s">
        <v>18</v>
      </c>
      <c r="E14" s="35"/>
    </row>
    <row r="15" spans="1:6" ht="18.75" thickBot="1" x14ac:dyDescent="0.3">
      <c r="A15" s="3" t="s">
        <v>11</v>
      </c>
      <c r="B15" s="45">
        <f>COUNT(B14:B14)</f>
        <v>0</v>
      </c>
      <c r="C15" s="69"/>
      <c r="D15" s="70"/>
      <c r="E15" s="71"/>
    </row>
    <row r="16" spans="1:6" ht="15.75" thickBot="1" x14ac:dyDescent="0.3">
      <c r="B16" s="27"/>
      <c r="E16" s="5"/>
    </row>
    <row r="17" spans="1:5" ht="18.75" thickBot="1" x14ac:dyDescent="0.3">
      <c r="A17" s="72" t="s">
        <v>13</v>
      </c>
      <c r="B17" s="73"/>
      <c r="C17" s="73"/>
      <c r="D17" s="73"/>
      <c r="E17" s="74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4" t="s">
        <v>9</v>
      </c>
    </row>
    <row r="19" spans="1:5" ht="18" x14ac:dyDescent="0.25">
      <c r="A19" s="30" t="str">
        <f>VLOOKUP(B19,'[1]LISTADO ATM'!$A$2:$C$822,3,0)</f>
        <v>ESTE</v>
      </c>
      <c r="B19" s="25">
        <v>822</v>
      </c>
      <c r="C19" s="31" t="str">
        <f>VLOOKUP(B19,'[1]LISTADO ATM'!$A$2:$B$822,2,0)</f>
        <v xml:space="preserve">ATM INDUSPALMA </v>
      </c>
      <c r="D19" s="32" t="s">
        <v>10</v>
      </c>
      <c r="E19" s="19">
        <v>3335972512</v>
      </c>
    </row>
    <row r="20" spans="1:5" ht="18" x14ac:dyDescent="0.25">
      <c r="A20" s="30" t="str">
        <f>VLOOKUP(B20,'[1]LISTADO ATM'!$A$2:$C$822,3,0)</f>
        <v>DISTRITO NACIONAL</v>
      </c>
      <c r="B20" s="25">
        <v>813</v>
      </c>
      <c r="C20" s="31" t="str">
        <f>VLOOKUP(B20,'[1]LISTADO ATM'!$A$2:$B$822,2,0)</f>
        <v>ATM Oficina Occidental Mall</v>
      </c>
      <c r="D20" s="32" t="s">
        <v>10</v>
      </c>
      <c r="E20" s="19">
        <v>3335972266</v>
      </c>
    </row>
    <row r="21" spans="1:5" ht="18" x14ac:dyDescent="0.25">
      <c r="A21" s="30" t="str">
        <f>VLOOKUP(B21,'[1]LISTADO ATM'!$A$2:$C$822,3,0)</f>
        <v>SUR</v>
      </c>
      <c r="B21" s="25">
        <v>780</v>
      </c>
      <c r="C21" s="31" t="str">
        <f>VLOOKUP(B21,'[1]LISTADO ATM'!$A$2:$B$822,2,0)</f>
        <v xml:space="preserve">ATM Oficina Barahona I </v>
      </c>
      <c r="D21" s="32" t="s">
        <v>10</v>
      </c>
      <c r="E21" s="19">
        <v>3335973187</v>
      </c>
    </row>
    <row r="22" spans="1:5" ht="18" x14ac:dyDescent="0.25">
      <c r="A22" s="30" t="str">
        <f>VLOOKUP(B22,'[1]LISTADO ATM'!$A$2:$C$822,3,0)</f>
        <v>DISTRITO NACIONAL</v>
      </c>
      <c r="B22" s="44">
        <v>347</v>
      </c>
      <c r="C22" s="31" t="str">
        <f>VLOOKUP(B22,'[1]LISTADO ATM'!$A$2:$B$822,2,0)</f>
        <v>ATM Patio de Colombia</v>
      </c>
      <c r="D22" s="32" t="s">
        <v>10</v>
      </c>
      <c r="E22" s="19" t="s">
        <v>24</v>
      </c>
    </row>
    <row r="23" spans="1:5" ht="18" x14ac:dyDescent="0.25">
      <c r="A23" s="30" t="e">
        <f>VLOOKUP(B23,'[1]LISTADO ATM'!$A$2:$C$822,3,0)</f>
        <v>#N/A</v>
      </c>
      <c r="B23" s="44">
        <v>663</v>
      </c>
      <c r="C23" s="31" t="s">
        <v>30</v>
      </c>
      <c r="D23" s="32" t="s">
        <v>10</v>
      </c>
      <c r="E23" s="19" t="s">
        <v>26</v>
      </c>
    </row>
    <row r="24" spans="1:5" ht="18" x14ac:dyDescent="0.25">
      <c r="A24" s="30" t="str">
        <f>VLOOKUP(B24,'[1]LISTADO ATM'!$A$2:$C$822,3,0)</f>
        <v>ESTE</v>
      </c>
      <c r="B24" s="44">
        <v>608</v>
      </c>
      <c r="C24" s="31" t="str">
        <f>VLOOKUP(B24,'[1]LISTADO ATM'!$A$2:$B$822,2,0)</f>
        <v xml:space="preserve">ATM Oficina Jumbo (San Pedro) </v>
      </c>
      <c r="D24" s="32" t="s">
        <v>10</v>
      </c>
      <c r="E24" s="19" t="s">
        <v>28</v>
      </c>
    </row>
    <row r="25" spans="1:5" ht="18" x14ac:dyDescent="0.25">
      <c r="A25" s="30" t="str">
        <f>VLOOKUP(B25,'[1]LISTADO ATM'!$A$2:$C$822,3,0)</f>
        <v>SUR</v>
      </c>
      <c r="B25" s="44">
        <v>829</v>
      </c>
      <c r="C25" s="31" t="str">
        <f>VLOOKUP(B25,'[1]LISTADO ATM'!$A$2:$B$822,2,0)</f>
        <v xml:space="preserve">ATM UNP Multicentro Sirena Baní </v>
      </c>
      <c r="D25" s="32" t="s">
        <v>10</v>
      </c>
      <c r="E25" s="19" t="s">
        <v>29</v>
      </c>
    </row>
    <row r="26" spans="1:5" ht="18" x14ac:dyDescent="0.25">
      <c r="A26" s="30" t="str">
        <f>VLOOKUP(B26,'[1]LISTADO ATM'!$A$2:$C$822,3,0)</f>
        <v>SUR</v>
      </c>
      <c r="B26" s="44">
        <v>582</v>
      </c>
      <c r="C26" s="31" t="str">
        <f>VLOOKUP(B26,'[1]LISTADO ATM'!$A$2:$B$822,2,0)</f>
        <v>ATM Estación Sabana Yegua</v>
      </c>
      <c r="D26" s="32" t="s">
        <v>10</v>
      </c>
      <c r="E26" s="19">
        <v>3335973423</v>
      </c>
    </row>
    <row r="27" spans="1:5" ht="18" x14ac:dyDescent="0.25">
      <c r="A27" s="30" t="str">
        <f>VLOOKUP(B27,'[1]LISTADO ATM'!$A$2:$C$822,3,0)</f>
        <v>DISTRITO NACIONAL</v>
      </c>
      <c r="B27" s="51">
        <v>240</v>
      </c>
      <c r="C27" s="31" t="str">
        <f>VLOOKUP(B27,'[1]LISTADO ATM'!$A$2:$B$822,2,0)</f>
        <v xml:space="preserve">ATM Oficina Carrefour I </v>
      </c>
      <c r="D27" s="32" t="s">
        <v>10</v>
      </c>
      <c r="E27" s="19">
        <v>3335973547</v>
      </c>
    </row>
    <row r="28" spans="1:5" ht="18" x14ac:dyDescent="0.25">
      <c r="A28" s="30" t="str">
        <f>VLOOKUP(B28,'[1]LISTADO ATM'!$A$2:$C$822,3,0)</f>
        <v>NORTE</v>
      </c>
      <c r="B28" s="44">
        <v>77</v>
      </c>
      <c r="C28" s="18" t="str">
        <f>VLOOKUP(B28,'[1]LISTADO ATM'!$A$2:$B$822,2,0)</f>
        <v xml:space="preserve">ATM Oficina Cruce de Imbert </v>
      </c>
      <c r="D28" s="32" t="s">
        <v>10</v>
      </c>
      <c r="E28" s="19">
        <v>3335973520</v>
      </c>
    </row>
    <row r="29" spans="1:5" ht="18" x14ac:dyDescent="0.25">
      <c r="A29" s="30" t="str">
        <f>VLOOKUP(B29,'[1]LISTADO ATM'!$A$2:$C$822,3,0)</f>
        <v>DISTRITO NACIONAL</v>
      </c>
      <c r="B29" s="51">
        <v>566</v>
      </c>
      <c r="C29" s="18" t="str">
        <f>VLOOKUP(B29,'[1]LISTADO ATM'!$A$2:$B$822,2,0)</f>
        <v xml:space="preserve">ATM Hiper Olé Aut. Duarte </v>
      </c>
      <c r="D29" s="32" t="s">
        <v>10</v>
      </c>
      <c r="E29" s="19">
        <v>3335973549</v>
      </c>
    </row>
    <row r="30" spans="1:5" ht="18" x14ac:dyDescent="0.25">
      <c r="A30" s="30" t="str">
        <f>VLOOKUP(B30,'[1]LISTADO ATM'!$A$2:$C$822,3,0)</f>
        <v>DISTRITO NACIONAL</v>
      </c>
      <c r="B30" s="44">
        <v>354</v>
      </c>
      <c r="C30" s="31" t="str">
        <f>VLOOKUP(B30,'[1]LISTADO ATM'!$A$2:$B$822,2,0)</f>
        <v xml:space="preserve">ATM Oficina Núñez de Cáceres II </v>
      </c>
      <c r="D30" s="32" t="s">
        <v>10</v>
      </c>
      <c r="E30" s="19" t="s">
        <v>27</v>
      </c>
    </row>
    <row r="31" spans="1:5" ht="18" x14ac:dyDescent="0.25">
      <c r="A31" s="30" t="str">
        <f>VLOOKUP(B31,'[1]LISTADO ATM'!$A$2:$C$822,3,0)</f>
        <v>DISTRITO NACIONAL</v>
      </c>
      <c r="B31" s="46">
        <v>363</v>
      </c>
      <c r="C31" s="31" t="str">
        <f>VLOOKUP(B31,'[1]LISTADO ATM'!$A$2:$B$822,2,0)</f>
        <v>ATM S/M Bravo Villa Mella</v>
      </c>
      <c r="D31" s="32" t="s">
        <v>10</v>
      </c>
      <c r="E31" s="19">
        <v>3335973515</v>
      </c>
    </row>
    <row r="32" spans="1:5" ht="18" x14ac:dyDescent="0.25">
      <c r="A32" s="30" t="str">
        <f>VLOOKUP(B32,'[1]LISTADO ATM'!$A$2:$C$822,3,0)</f>
        <v>DISTRITO NACIONAL</v>
      </c>
      <c r="B32" s="46">
        <v>507</v>
      </c>
      <c r="C32" s="31" t="str">
        <f>VLOOKUP(B32,'[1]LISTADO ATM'!$A$2:$B$822,2,0)</f>
        <v>ATM Estación Sigma Boca Chica</v>
      </c>
      <c r="D32" s="32" t="s">
        <v>10</v>
      </c>
      <c r="E32" s="19">
        <v>3335973510</v>
      </c>
    </row>
    <row r="33" spans="1:5" ht="18" x14ac:dyDescent="0.25">
      <c r="A33" s="18" t="str">
        <f>VLOOKUP(B33,'[1]LISTADO ATM'!$A$2:$C$822,3,0)</f>
        <v>ESTE</v>
      </c>
      <c r="B33" s="44">
        <v>117</v>
      </c>
      <c r="C33" s="18" t="str">
        <f>VLOOKUP(B33,'[1]LISTADO ATM'!$A$2:$B$822,2,0)</f>
        <v xml:space="preserve">ATM Oficina El Seybo </v>
      </c>
      <c r="D33" s="32" t="s">
        <v>10</v>
      </c>
      <c r="E33" s="19">
        <v>3335973522</v>
      </c>
    </row>
    <row r="34" spans="1:5" ht="18" x14ac:dyDescent="0.25">
      <c r="A34" s="18" t="str">
        <f>VLOOKUP(B34,'[1]LISTADO ATM'!$A$2:$C$822,3,0)</f>
        <v>DISTRITO NACIONAL</v>
      </c>
      <c r="B34" s="44">
        <v>235</v>
      </c>
      <c r="C34" s="18" t="str">
        <f>VLOOKUP(B34,'[1]LISTADO ATM'!$A$2:$B$822,2,0)</f>
        <v xml:space="preserve">ATM Oficina Multicentro La Sirena San Isidro </v>
      </c>
      <c r="D34" s="32" t="s">
        <v>10</v>
      </c>
      <c r="E34" s="19">
        <v>3335973523</v>
      </c>
    </row>
    <row r="35" spans="1:5" ht="18" x14ac:dyDescent="0.25">
      <c r="A35" s="30" t="str">
        <f>VLOOKUP(B35,'[1]LISTADO ATM'!$A$2:$C$822,3,0)</f>
        <v>DISTRITO NACIONAL</v>
      </c>
      <c r="B35" s="44">
        <v>410</v>
      </c>
      <c r="C35" s="18" t="str">
        <f>VLOOKUP(B35,'[1]LISTADO ATM'!$A$2:$B$822,2,0)</f>
        <v xml:space="preserve">ATM Oficina Las Palmas de Herrera II </v>
      </c>
      <c r="D35" s="32" t="s">
        <v>10</v>
      </c>
      <c r="E35" s="19">
        <v>3335973426</v>
      </c>
    </row>
    <row r="36" spans="1:5" ht="18" x14ac:dyDescent="0.25">
      <c r="A36" s="30" t="str">
        <f>VLOOKUP(B36,'[1]LISTADO ATM'!$A$2:$C$822,3,0)</f>
        <v>DISTRITO NACIONAL</v>
      </c>
      <c r="B36" s="51">
        <v>237</v>
      </c>
      <c r="C36" s="18" t="str">
        <f>VLOOKUP(B36,'[1]LISTADO ATM'!$A$2:$B$822,2,0)</f>
        <v xml:space="preserve">ATM UNP Plaza Vásquez </v>
      </c>
      <c r="D36" s="32" t="s">
        <v>10</v>
      </c>
      <c r="E36" s="19">
        <v>3335973561</v>
      </c>
    </row>
    <row r="37" spans="1:5" ht="18" x14ac:dyDescent="0.25">
      <c r="A37" s="30" t="str">
        <f>VLOOKUP(B37,'[1]LISTADO ATM'!$A$2:$C$822,3,0)</f>
        <v>NORTE</v>
      </c>
      <c r="B37" s="51">
        <v>633</v>
      </c>
      <c r="C37" s="18" t="str">
        <f>VLOOKUP(B37,'[1]LISTADO ATM'!$A$2:$B$822,2,0)</f>
        <v xml:space="preserve">ATM Autobanco Las Colinas </v>
      </c>
      <c r="D37" s="32" t="s">
        <v>10</v>
      </c>
      <c r="E37" s="19">
        <v>3335973556</v>
      </c>
    </row>
    <row r="38" spans="1:5" ht="18" x14ac:dyDescent="0.25">
      <c r="A38" s="30" t="str">
        <f>VLOOKUP(B38,'[1]LISTADO ATM'!$A$2:$C$822,3,0)</f>
        <v>DISTRITO NACIONAL</v>
      </c>
      <c r="B38" s="51">
        <v>958</v>
      </c>
      <c r="C38" s="18" t="str">
        <f>VLOOKUP(B38,'[1]LISTADO ATM'!$A$2:$B$822,2,0)</f>
        <v xml:space="preserve">ATM Olé Aut. San Isidro </v>
      </c>
      <c r="D38" s="32" t="s">
        <v>10</v>
      </c>
      <c r="E38" s="19">
        <v>3335973564</v>
      </c>
    </row>
    <row r="39" spans="1:5" ht="18" x14ac:dyDescent="0.25">
      <c r="A39" s="30" t="str">
        <f>VLOOKUP(B39,'[1]LISTADO ATM'!$A$2:$C$822,3,0)</f>
        <v>DISTRITO NACIONAL</v>
      </c>
      <c r="B39" s="51">
        <v>957</v>
      </c>
      <c r="C39" s="18" t="str">
        <f>VLOOKUP(B39,'[1]LISTADO ATM'!$A$2:$B$822,2,0)</f>
        <v xml:space="preserve">ATM Oficina Venezuela </v>
      </c>
      <c r="D39" s="32" t="s">
        <v>10</v>
      </c>
      <c r="E39" s="19">
        <v>3335973563</v>
      </c>
    </row>
    <row r="40" spans="1:5" ht="18" x14ac:dyDescent="0.25">
      <c r="A40" s="30" t="str">
        <f>VLOOKUP(B40,'[1]LISTADO ATM'!$A$2:$C$822,3,0)</f>
        <v>DISTRITO NACIONAL</v>
      </c>
      <c r="B40" s="51">
        <v>983</v>
      </c>
      <c r="C40" s="18" t="str">
        <f>VLOOKUP(B40,'[1]LISTADO ATM'!$A$2:$B$822,2,0)</f>
        <v xml:space="preserve">ATM Bravo República de Colombia </v>
      </c>
      <c r="D40" s="32" t="s">
        <v>10</v>
      </c>
      <c r="E40" s="19">
        <v>3335973555</v>
      </c>
    </row>
    <row r="41" spans="1:5" ht="18" x14ac:dyDescent="0.25">
      <c r="A41" s="30" t="str">
        <f>VLOOKUP(B41,'[1]LISTADO ATM'!$A$2:$C$822,3,0)</f>
        <v>DISTRITO NACIONAL</v>
      </c>
      <c r="B41" s="44">
        <v>708</v>
      </c>
      <c r="C41" s="31" t="str">
        <f>VLOOKUP(B41,'[1]LISTADO ATM'!$A$2:$B$822,2,0)</f>
        <v xml:space="preserve">ATM El Vestir De Hoy </v>
      </c>
      <c r="D41" s="32" t="s">
        <v>10</v>
      </c>
      <c r="E41" s="19">
        <v>3335970835</v>
      </c>
    </row>
    <row r="42" spans="1:5" ht="18" x14ac:dyDescent="0.25">
      <c r="A42" s="18" t="str">
        <f>VLOOKUP(B42,'[1]LISTADO ATM'!$A$2:$C$822,3,0)</f>
        <v>DISTRITO NACIONAL</v>
      </c>
      <c r="B42" s="44">
        <v>527</v>
      </c>
      <c r="C42" s="18" t="str">
        <f>VLOOKUP(B42,'[1]LISTADO ATM'!$A$2:$B$822,2,0)</f>
        <v>ATM Oficina Zona Oriental II</v>
      </c>
      <c r="D42" s="32" t="s">
        <v>10</v>
      </c>
      <c r="E42" s="19">
        <v>3335973524</v>
      </c>
    </row>
    <row r="43" spans="1:5" ht="18" x14ac:dyDescent="0.25">
      <c r="A43" s="30" t="str">
        <f>VLOOKUP(B43,'[1]LISTADO ATM'!$A$2:$C$822,3,0)</f>
        <v>NORTE</v>
      </c>
      <c r="B43" s="44">
        <v>605</v>
      </c>
      <c r="C43" s="31" t="str">
        <f>VLOOKUP(B43,'[1]LISTADO ATM'!$A$2:$B$822,2,0)</f>
        <v xml:space="preserve">ATM Oficina Bonao I </v>
      </c>
      <c r="D43" s="32" t="s">
        <v>10</v>
      </c>
      <c r="E43" s="19">
        <v>3335973429</v>
      </c>
    </row>
    <row r="44" spans="1:5" ht="18" x14ac:dyDescent="0.25">
      <c r="A44" s="30" t="str">
        <f>VLOOKUP(B44,'[1]LISTADO ATM'!$A$2:$C$822,3,0)</f>
        <v>DISTRITO NACIONAL</v>
      </c>
      <c r="B44" s="44">
        <v>23</v>
      </c>
      <c r="C44" s="31" t="str">
        <f>VLOOKUP(B44,'[1]LISTADO ATM'!$A$2:$B$822,2,0)</f>
        <v xml:space="preserve">ATM Oficina México </v>
      </c>
      <c r="D44" s="32" t="s">
        <v>10</v>
      </c>
      <c r="E44" s="19">
        <v>3335973405</v>
      </c>
    </row>
    <row r="45" spans="1:5" ht="18" x14ac:dyDescent="0.25">
      <c r="A45" s="48"/>
      <c r="B45" s="49">
        <f>COUNT(B19:B44)</f>
        <v>26</v>
      </c>
      <c r="C45" s="50"/>
      <c r="D45" s="50"/>
      <c r="E45" s="50"/>
    </row>
    <row r="46" spans="1:5" ht="15.75" thickBot="1" x14ac:dyDescent="0.3">
      <c r="B46" s="27"/>
      <c r="E46" s="5"/>
    </row>
    <row r="47" spans="1:5" ht="18" x14ac:dyDescent="0.25">
      <c r="A47" s="57" t="s">
        <v>22</v>
      </c>
      <c r="B47" s="58"/>
      <c r="C47" s="58"/>
      <c r="D47" s="58"/>
      <c r="E47" s="59"/>
    </row>
    <row r="48" spans="1:5" ht="18" x14ac:dyDescent="0.25">
      <c r="A48" s="14" t="s">
        <v>5</v>
      </c>
      <c r="B48" s="14" t="s">
        <v>6</v>
      </c>
      <c r="C48" s="14" t="s">
        <v>7</v>
      </c>
      <c r="D48" s="14" t="s">
        <v>8</v>
      </c>
      <c r="E48" s="14" t="s">
        <v>9</v>
      </c>
    </row>
    <row r="49" spans="1:6" ht="18" x14ac:dyDescent="0.25">
      <c r="A49" s="18" t="str">
        <f>VLOOKUP(B49,'[1]LISTADO ATM'!$A$2:$C$822,3,0)</f>
        <v>DISTRITO NACIONAL</v>
      </c>
      <c r="B49" s="38">
        <v>908</v>
      </c>
      <c r="C49" s="19" t="str">
        <f>VLOOKUP(B49,'[1]LISTADO ATM'!$A$2:$B$822,2,0)</f>
        <v xml:space="preserve">ATM Oficina Plaza Botánika </v>
      </c>
      <c r="D49" s="18" t="s">
        <v>17</v>
      </c>
      <c r="E49" s="35">
        <v>3335970949</v>
      </c>
    </row>
    <row r="50" spans="1:6" ht="18" x14ac:dyDescent="0.25">
      <c r="A50" s="18" t="str">
        <f>VLOOKUP(B50,'[1]LISTADO ATM'!$A$2:$C$822,3,0)</f>
        <v>DISTRITO NACIONAL</v>
      </c>
      <c r="B50" s="41">
        <v>490</v>
      </c>
      <c r="C50" s="19" t="str">
        <f>VLOOKUP(B50,'[1]LISTADO ATM'!$A$2:$B$922,2,0)</f>
        <v xml:space="preserve">ATM Hospital Ney Arias Lora </v>
      </c>
      <c r="D50" s="18" t="s">
        <v>17</v>
      </c>
      <c r="E50" s="35">
        <v>3335972893</v>
      </c>
    </row>
    <row r="51" spans="1:6" ht="18" x14ac:dyDescent="0.25">
      <c r="A51" s="18" t="str">
        <f>VLOOKUP(B51,'[1]LISTADO ATM'!$A$2:$C$822,3,0)</f>
        <v>DISTRITO NACIONAL</v>
      </c>
      <c r="B51" s="39">
        <v>672</v>
      </c>
      <c r="C51" s="19" t="str">
        <f>VLOOKUP(B51,'[1]LISTADO ATM'!$A$2:$B$922,2,0)</f>
        <v>ATM Destacamento Policía Nacional La Victoria</v>
      </c>
      <c r="D51" s="18" t="s">
        <v>17</v>
      </c>
      <c r="E51" s="35">
        <v>3335973017</v>
      </c>
    </row>
    <row r="52" spans="1:6" ht="18" x14ac:dyDescent="0.25">
      <c r="A52" s="18" t="str">
        <f>VLOOKUP(B52,'[1]LISTADO ATM'!$A$2:$C$822,3,0)</f>
        <v>DISTRITO NACIONAL</v>
      </c>
      <c r="B52" s="41">
        <v>486</v>
      </c>
      <c r="C52" s="19" t="str">
        <f>VLOOKUP(B52,'[1]LISTADO ATM'!$A$2:$B$922,2,0)</f>
        <v xml:space="preserve">ATM Olé La Caleta </v>
      </c>
      <c r="D52" s="18" t="s">
        <v>17</v>
      </c>
      <c r="E52" s="35">
        <v>3335973171</v>
      </c>
    </row>
    <row r="53" spans="1:6" ht="18" x14ac:dyDescent="0.25">
      <c r="A53" s="18" t="str">
        <f>VLOOKUP(B53,'[1]LISTADO ATM'!$A$2:$C$822,3,0)</f>
        <v>ESTE</v>
      </c>
      <c r="B53" s="46">
        <v>912</v>
      </c>
      <c r="C53" s="19" t="str">
        <f>VLOOKUP(B53,'[1]LISTADO ATM'!$A$2:$B$922,2,0)</f>
        <v xml:space="preserve">ATM Oficina San Pedro II </v>
      </c>
      <c r="D53" s="18" t="s">
        <v>17</v>
      </c>
      <c r="E53" s="35">
        <v>3335973513</v>
      </c>
    </row>
    <row r="54" spans="1:6" ht="18" x14ac:dyDescent="0.25">
      <c r="A54" s="18" t="str">
        <f>VLOOKUP(B54,'[1]LISTADO ATM'!$A$2:$C$822,3,0)</f>
        <v>ESTE</v>
      </c>
      <c r="B54" s="51">
        <v>385</v>
      </c>
      <c r="C54" s="19" t="str">
        <f>VLOOKUP(B54,'[1]LISTADO ATM'!$A$2:$B$922,2,0)</f>
        <v xml:space="preserve">ATM Plaza Verón I </v>
      </c>
      <c r="D54" s="18" t="s">
        <v>17</v>
      </c>
      <c r="E54" s="35">
        <v>3335973544</v>
      </c>
    </row>
    <row r="55" spans="1:6" ht="18" x14ac:dyDescent="0.25">
      <c r="A55" s="18" t="str">
        <f>VLOOKUP(B55,'[1]LISTADO ATM'!$A$2:$C$822,3,0)</f>
        <v>ESTE</v>
      </c>
      <c r="B55" s="51">
        <v>386</v>
      </c>
      <c r="C55" s="19" t="str">
        <f>VLOOKUP(B55,'[1]LISTADO ATM'!$A$2:$B$922,2,0)</f>
        <v xml:space="preserve">ATM Plaza Verón II </v>
      </c>
      <c r="D55" s="18" t="s">
        <v>17</v>
      </c>
      <c r="E55" s="35">
        <v>3335973545</v>
      </c>
    </row>
    <row r="56" spans="1:6" ht="18" x14ac:dyDescent="0.25">
      <c r="A56" s="18" t="str">
        <f>VLOOKUP(B56,'[1]LISTADO ATM'!$A$2:$C$822,3,0)</f>
        <v>DISTRITO NACIONAL</v>
      </c>
      <c r="B56" s="46">
        <v>160</v>
      </c>
      <c r="C56" s="19" t="str">
        <f>VLOOKUP(B56,'[1]LISTADO ATM'!$A$2:$B$922,2,0)</f>
        <v xml:space="preserve">ATM Oficina Herrera </v>
      </c>
      <c r="D56" s="18" t="s">
        <v>17</v>
      </c>
      <c r="E56" s="35">
        <v>3335973512</v>
      </c>
    </row>
    <row r="57" spans="1:6" ht="18" x14ac:dyDescent="0.25">
      <c r="A57" s="18" t="str">
        <f>VLOOKUP(B57,'[1]LISTADO ATM'!$A$2:$C$822,3,0)</f>
        <v>DISTRITO NACIONAL</v>
      </c>
      <c r="B57" s="51">
        <v>850</v>
      </c>
      <c r="C57" s="19" t="str">
        <f>VLOOKUP(B57,'[1]LISTADO ATM'!$A$2:$B$922,2,0)</f>
        <v xml:space="preserve">ATM Hotel Be Live Hamaca </v>
      </c>
      <c r="D57" s="18" t="s">
        <v>17</v>
      </c>
      <c r="E57" s="35">
        <v>3335973562</v>
      </c>
    </row>
    <row r="58" spans="1:6" ht="18" x14ac:dyDescent="0.25">
      <c r="A58" s="18" t="str">
        <f>VLOOKUP(B58,'[1]LISTADO ATM'!$A$2:$C$822,3,0)</f>
        <v>ESTE</v>
      </c>
      <c r="B58" s="51">
        <v>111</v>
      </c>
      <c r="C58" s="19" t="str">
        <f>VLOOKUP(B58,'[1]LISTADO ATM'!$A$2:$B$922,2,0)</f>
        <v xml:space="preserve">ATM Oficina San Pedro </v>
      </c>
      <c r="D58" s="18" t="s">
        <v>17</v>
      </c>
      <c r="E58" s="35">
        <v>3335973559</v>
      </c>
    </row>
    <row r="59" spans="1:6" ht="18" x14ac:dyDescent="0.25">
      <c r="A59" s="30" t="str">
        <f>VLOOKUP(B59,'[1]LISTADO ATM'!$A$2:$C$822,3,0)</f>
        <v>DISTRITO NACIONAL</v>
      </c>
      <c r="B59" s="43">
        <v>567</v>
      </c>
      <c r="C59" s="19" t="str">
        <f>VLOOKUP(B59,'[1]LISTADO ATM'!$A$2:$B$922,2,0)</f>
        <v xml:space="preserve">ATM Oficina Máximo Gómez </v>
      </c>
      <c r="D59" s="18" t="s">
        <v>17</v>
      </c>
      <c r="E59" s="19">
        <v>3335973210</v>
      </c>
      <c r="F59" t="s">
        <v>23</v>
      </c>
    </row>
    <row r="60" spans="1:6" ht="18" x14ac:dyDescent="0.25">
      <c r="A60" s="30" t="str">
        <f>VLOOKUP(B60,'[1]LISTADO ATM'!$A$2:$C$822,3,0)</f>
        <v>SUR</v>
      </c>
      <c r="B60" s="25">
        <v>537</v>
      </c>
      <c r="C60" s="31" t="str">
        <f>VLOOKUP(B60,'[1]LISTADO ATM'!$A$2:$B$822,2,0)</f>
        <v xml:space="preserve">ATM Estación Texaco Enriquillo (Barahona) </v>
      </c>
      <c r="D60" s="18" t="s">
        <v>17</v>
      </c>
      <c r="E60" s="19">
        <v>3335973174</v>
      </c>
    </row>
    <row r="61" spans="1:6" ht="18" x14ac:dyDescent="0.25">
      <c r="A61" s="18" t="str">
        <f>VLOOKUP(B61,'[1]LISTADO ATM'!$A$2:$C$822,3,0)</f>
        <v>DISTRITO NACIONAL</v>
      </c>
      <c r="B61" s="44">
        <v>572</v>
      </c>
      <c r="C61" s="19" t="str">
        <f>VLOOKUP(B61,'[1]LISTADO ATM'!$A$2:$B$922,2,0)</f>
        <v xml:space="preserve">ATM Olé Ovando </v>
      </c>
      <c r="D61" s="18" t="s">
        <v>17</v>
      </c>
      <c r="E61" s="35" t="s">
        <v>25</v>
      </c>
    </row>
    <row r="62" spans="1:6" ht="18" x14ac:dyDescent="0.25">
      <c r="A62" s="18" t="str">
        <f>VLOOKUP(B62,'[1]LISTADO ATM'!$A$2:$C$822,3,0)</f>
        <v>DISTRITO NACIONAL</v>
      </c>
      <c r="B62" s="44">
        <v>194</v>
      </c>
      <c r="C62" s="19" t="str">
        <f>VLOOKUP(B62,'[1]LISTADO ATM'!$A$2:$B$922,2,0)</f>
        <v xml:space="preserve">ATM UNP Pantoja </v>
      </c>
      <c r="D62" s="18" t="s">
        <v>17</v>
      </c>
      <c r="E62" s="35">
        <v>3335973438</v>
      </c>
    </row>
    <row r="63" spans="1:6" ht="18" x14ac:dyDescent="0.25">
      <c r="A63" s="18" t="str">
        <f>VLOOKUP(B63,'[1]LISTADO ATM'!$A$2:$C$822,3,0)</f>
        <v>DISTRITO NACIONAL</v>
      </c>
      <c r="B63" s="52">
        <v>911</v>
      </c>
      <c r="C63" s="19" t="str">
        <f>VLOOKUP(B63,'[1]LISTADO ATM'!$A$2:$B$922,2,0)</f>
        <v xml:space="preserve">ATM Oficina Venezuela II </v>
      </c>
      <c r="D63" s="18" t="s">
        <v>17</v>
      </c>
      <c r="E63" s="35">
        <v>3335973213</v>
      </c>
    </row>
    <row r="64" spans="1:6" ht="18" x14ac:dyDescent="0.25">
      <c r="A64" s="30" t="s">
        <v>34</v>
      </c>
      <c r="B64" s="52">
        <v>995</v>
      </c>
      <c r="C64" s="18" t="s">
        <v>35</v>
      </c>
      <c r="D64" s="18" t="s">
        <v>17</v>
      </c>
      <c r="E64" s="19">
        <v>335973565</v>
      </c>
    </row>
    <row r="65" spans="1:5" ht="18.75" thickBot="1" x14ac:dyDescent="0.3">
      <c r="A65" s="30" t="s">
        <v>34</v>
      </c>
      <c r="B65" s="52">
        <v>449</v>
      </c>
      <c r="C65" s="18" t="s">
        <v>35</v>
      </c>
      <c r="D65" s="18" t="s">
        <v>17</v>
      </c>
      <c r="E65" s="19" t="s">
        <v>36</v>
      </c>
    </row>
    <row r="66" spans="1:5" ht="18.75" thickBot="1" x14ac:dyDescent="0.3">
      <c r="A66" s="20" t="s">
        <v>11</v>
      </c>
      <c r="B66" s="45">
        <f>COUNT(B49:B65)</f>
        <v>17</v>
      </c>
      <c r="C66" s="12"/>
      <c r="D66" s="12"/>
      <c r="E66" s="12"/>
    </row>
    <row r="67" spans="1:5" ht="15.75" thickBot="1" x14ac:dyDescent="0.3">
      <c r="B67" s="27"/>
      <c r="E67" s="5"/>
    </row>
    <row r="68" spans="1:5" ht="18" x14ac:dyDescent="0.25">
      <c r="A68" s="57" t="s">
        <v>20</v>
      </c>
      <c r="B68" s="58"/>
      <c r="C68" s="58"/>
      <c r="D68" s="58"/>
      <c r="E68" s="59"/>
    </row>
    <row r="69" spans="1:5" ht="18" x14ac:dyDescent="0.25">
      <c r="A69" s="14" t="s">
        <v>5</v>
      </c>
      <c r="B69" s="14" t="s">
        <v>6</v>
      </c>
      <c r="C69" s="14" t="s">
        <v>7</v>
      </c>
      <c r="D69" s="14" t="s">
        <v>8</v>
      </c>
      <c r="E69" s="14" t="s">
        <v>9</v>
      </c>
    </row>
    <row r="70" spans="1:5" ht="18" x14ac:dyDescent="0.25">
      <c r="A70" s="15" t="str">
        <f>VLOOKUP(B70,'[1]LISTADO ATM'!$A$2:$C$822,3,0)</f>
        <v>NORTE</v>
      </c>
      <c r="B70" s="52">
        <v>52</v>
      </c>
      <c r="C70" s="19" t="str">
        <f>VLOOKUP(B70,'[1]LISTADO ATM'!$A$2:$B$822,2,0)</f>
        <v xml:space="preserve">ATM Oficina Jarabacoa </v>
      </c>
      <c r="D70" s="25" t="s">
        <v>33</v>
      </c>
      <c r="E70" s="35">
        <v>3335973140</v>
      </c>
    </row>
    <row r="71" spans="1:5" ht="18" x14ac:dyDescent="0.25">
      <c r="A71" s="15" t="str">
        <f>VLOOKUP(B71,'[1]LISTADO ATM'!$A$2:$C$822,3,0)</f>
        <v>DISTRITO NACIONAL</v>
      </c>
      <c r="B71" s="52">
        <v>769</v>
      </c>
      <c r="C71" s="19" t="str">
        <f>VLOOKUP(B71,'[1]LISTADO ATM'!$A$2:$B$822,2,0)</f>
        <v>ATM UNP Pablo Mella Morales</v>
      </c>
      <c r="D71" s="25" t="s">
        <v>33</v>
      </c>
      <c r="E71" s="35">
        <v>3335973145</v>
      </c>
    </row>
    <row r="72" spans="1:5" ht="18" x14ac:dyDescent="0.25">
      <c r="A72" s="15" t="str">
        <f>VLOOKUP(B72,'[1]LISTADO ATM'!$A$2:$C$822,3,0)</f>
        <v>ESTE</v>
      </c>
      <c r="B72" s="52">
        <v>158</v>
      </c>
      <c r="C72" s="19" t="str">
        <f>VLOOKUP(B72,'[1]LISTADO ATM'!$A$2:$B$822,2,0)</f>
        <v xml:space="preserve">ATM Oficina Romana Norte </v>
      </c>
      <c r="D72" s="25" t="s">
        <v>33</v>
      </c>
      <c r="E72" s="35" t="s">
        <v>37</v>
      </c>
    </row>
    <row r="73" spans="1:5" ht="18" x14ac:dyDescent="0.25">
      <c r="A73" s="15" t="str">
        <f>VLOOKUP(B73,'[1]LISTADO ATM'!$A$2:$C$822,3,0)</f>
        <v>NORTE</v>
      </c>
      <c r="B73" s="52">
        <v>8</v>
      </c>
      <c r="C73" s="19" t="str">
        <f>VLOOKUP(B73,'[1]LISTADO ATM'!$A$2:$B$822,2,0)</f>
        <v>ATM Autoservicio Yaque</v>
      </c>
      <c r="D73" s="25" t="s">
        <v>33</v>
      </c>
      <c r="E73" s="35" t="s">
        <v>38</v>
      </c>
    </row>
    <row r="74" spans="1:5" ht="18" x14ac:dyDescent="0.25">
      <c r="A74" s="15" t="str">
        <f>VLOOKUP(B74,'[1]LISTADO ATM'!$A$2:$C$822,3,0)</f>
        <v>SUR</v>
      </c>
      <c r="B74" s="52">
        <v>880</v>
      </c>
      <c r="C74" s="19" t="str">
        <f>VLOOKUP(B74,'[1]LISTADO ATM'!$A$2:$B$822,2,0)</f>
        <v xml:space="preserve">ATM Autoservicio Barahona II </v>
      </c>
      <c r="D74" s="25" t="s">
        <v>33</v>
      </c>
      <c r="E74" s="35" t="s">
        <v>39</v>
      </c>
    </row>
    <row r="75" spans="1:5" ht="18" x14ac:dyDescent="0.25">
      <c r="A75" s="18" t="str">
        <f>VLOOKUP(B75,'[1]LISTADO ATM'!$A$2:$C$822,3,0)</f>
        <v>DISTRITO NACIONAL</v>
      </c>
      <c r="B75" s="52">
        <v>24</v>
      </c>
      <c r="C75" s="19" t="str">
        <f>VLOOKUP(B75,'[1]LISTADO ATM'!$A$2:$B$822,2,0)</f>
        <v xml:space="preserve">ATM Oficina Eusebio Manzueta </v>
      </c>
      <c r="D75" s="79" t="s">
        <v>21</v>
      </c>
      <c r="E75" s="35">
        <v>3335973090</v>
      </c>
    </row>
    <row r="76" spans="1:5" ht="18" x14ac:dyDescent="0.25">
      <c r="A76" s="30" t="str">
        <f>VLOOKUP(B76,'[1]LISTADO ATM'!$A$2:$C$822,3,0)</f>
        <v>DISTRITO NACIONAL</v>
      </c>
      <c r="B76" s="52">
        <v>979</v>
      </c>
      <c r="C76" s="31" t="str">
        <f>VLOOKUP(B76,'[1]LISTADO ATM'!$A$2:$B$822,2,0)</f>
        <v xml:space="preserve">ATM Oficina Luperón I </v>
      </c>
      <c r="D76" s="79" t="s">
        <v>21</v>
      </c>
      <c r="E76" s="19">
        <v>3335973157</v>
      </c>
    </row>
    <row r="77" spans="1:5" ht="18" x14ac:dyDescent="0.25">
      <c r="A77" s="15" t="str">
        <f>VLOOKUP(B77,'[1]LISTADO ATM'!$A$2:$C$822,3,0)</f>
        <v>SUR</v>
      </c>
      <c r="B77" s="44">
        <v>356</v>
      </c>
      <c r="C77" s="19" t="str">
        <f>VLOOKUP(B77,'[1]LISTADO ATM'!$A$2:$B$822,2,0)</f>
        <v xml:space="preserve">ATM Estación Sigma (San Cristóbal) </v>
      </c>
      <c r="D77" s="79" t="s">
        <v>21</v>
      </c>
      <c r="E77" s="35" t="s">
        <v>40</v>
      </c>
    </row>
    <row r="78" spans="1:5" ht="18" x14ac:dyDescent="0.25">
      <c r="A78" s="15" t="str">
        <f>VLOOKUP(B78,'[1]LISTADO ATM'!$A$2:$C$822,3,0)</f>
        <v>SUR</v>
      </c>
      <c r="B78" s="24">
        <v>584</v>
      </c>
      <c r="C78" s="19" t="str">
        <f>VLOOKUP(B78,'[1]LISTADO ATM'!$A$2:$B$822,2,0)</f>
        <v xml:space="preserve">ATM Oficina San Cristóbal I </v>
      </c>
      <c r="D78" s="79" t="s">
        <v>21</v>
      </c>
      <c r="E78" s="35" t="s">
        <v>41</v>
      </c>
    </row>
    <row r="79" spans="1:5" ht="18.75" thickBot="1" x14ac:dyDescent="0.3">
      <c r="A79" s="15" t="str">
        <f>VLOOKUP(B79,'[1]LISTADO ATM'!$A$2:$C$822,3,0)</f>
        <v>SUR</v>
      </c>
      <c r="B79" s="53">
        <v>50</v>
      </c>
      <c r="C79" s="19" t="str">
        <f>VLOOKUP(B79,'[1]LISTADO ATM'!$A$2:$B$822,2,0)</f>
        <v xml:space="preserve">ATM Oficina Padre Las Casas (Azua) </v>
      </c>
      <c r="D79" s="79" t="s">
        <v>21</v>
      </c>
      <c r="E79" s="35">
        <v>3335973585</v>
      </c>
    </row>
    <row r="80" spans="1:5" ht="18.75" thickBot="1" x14ac:dyDescent="0.3">
      <c r="A80" s="20" t="s">
        <v>11</v>
      </c>
      <c r="B80" s="45">
        <f>COUNT(B70:B79)</f>
        <v>10</v>
      </c>
      <c r="C80" s="12"/>
      <c r="D80" s="12"/>
      <c r="E80" s="12"/>
    </row>
    <row r="81" spans="1:5" ht="15.75" thickBot="1" x14ac:dyDescent="0.3">
      <c r="B81" s="27"/>
      <c r="E81" s="5"/>
    </row>
    <row r="82" spans="1:5" ht="18.75" thickBot="1" x14ac:dyDescent="0.3">
      <c r="A82" s="77" t="s">
        <v>12</v>
      </c>
      <c r="B82" s="78"/>
      <c r="C82" t="s">
        <v>16</v>
      </c>
      <c r="D82" s="5"/>
      <c r="E82" s="5"/>
    </row>
    <row r="83" spans="1:5" ht="18.75" thickBot="1" x14ac:dyDescent="0.3">
      <c r="A83" s="22">
        <f>+B45+B66+B80</f>
        <v>53</v>
      </c>
      <c r="B83" s="28"/>
    </row>
    <row r="84" spans="1:5" ht="15.75" thickBot="1" x14ac:dyDescent="0.3">
      <c r="B84" s="27"/>
      <c r="E84" s="5"/>
    </row>
    <row r="85" spans="1:5" ht="18.75" thickBot="1" x14ac:dyDescent="0.3">
      <c r="A85" s="72" t="s">
        <v>14</v>
      </c>
      <c r="B85" s="73"/>
      <c r="C85" s="73"/>
      <c r="D85" s="73"/>
      <c r="E85" s="74"/>
    </row>
    <row r="86" spans="1:5" ht="18" x14ac:dyDescent="0.25">
      <c r="A86" s="6" t="s">
        <v>5</v>
      </c>
      <c r="B86" s="10" t="s">
        <v>6</v>
      </c>
      <c r="C86" s="4" t="s">
        <v>7</v>
      </c>
      <c r="D86" s="75" t="s">
        <v>8</v>
      </c>
      <c r="E86" s="76"/>
    </row>
    <row r="87" spans="1:5" ht="18" x14ac:dyDescent="0.25">
      <c r="A87" s="18" t="str">
        <f>VLOOKUP(B87,'[1]LISTADO ATM'!$A$2:$C$822,3,0)</f>
        <v>DISTRITO NACIONAL</v>
      </c>
      <c r="B87" s="38">
        <v>826</v>
      </c>
      <c r="C87" s="18" t="str">
        <f>VLOOKUP(B87,'[1]LISTADO ATM'!$A$2:$B$822,2,0)</f>
        <v xml:space="preserve">ATM Oficina Diamond Plaza II </v>
      </c>
      <c r="D87" s="54" t="s">
        <v>32</v>
      </c>
      <c r="E87" s="55"/>
    </row>
    <row r="88" spans="1:5" ht="18" x14ac:dyDescent="0.25">
      <c r="A88" s="18" t="str">
        <f>VLOOKUP(B88,'[1]LISTADO ATM'!$A$2:$C$822,3,0)</f>
        <v>DISTRITO NACIONAL</v>
      </c>
      <c r="B88" s="41">
        <v>438</v>
      </c>
      <c r="C88" s="18" t="str">
        <f>VLOOKUP(B88,'[1]LISTADO ATM'!$A$2:$B$822,2,0)</f>
        <v xml:space="preserve">ATM Autobanco Torre IV </v>
      </c>
      <c r="D88" s="54" t="s">
        <v>32</v>
      </c>
      <c r="E88" s="55"/>
    </row>
    <row r="89" spans="1:5" ht="18" x14ac:dyDescent="0.25">
      <c r="A89" s="18" t="str">
        <f>VLOOKUP(B89,'[1]LISTADO ATM'!$A$2:$C$822,3,0)</f>
        <v>ESTE</v>
      </c>
      <c r="B89" s="51">
        <v>673</v>
      </c>
      <c r="C89" s="18" t="str">
        <f>VLOOKUP(B89,'[1]LISTADO ATM'!$A$2:$B$822,2,0)</f>
        <v>ATM Clínica Dr. Cruz Jiminián</v>
      </c>
      <c r="D89" s="54" t="s">
        <v>32</v>
      </c>
      <c r="E89" s="55"/>
    </row>
    <row r="90" spans="1:5" ht="18" x14ac:dyDescent="0.25">
      <c r="A90" s="18" t="str">
        <f>VLOOKUP(B90,'[1]LISTADO ATM'!$A$2:$C$822,3,0)</f>
        <v>NORTE</v>
      </c>
      <c r="B90" s="44">
        <v>88</v>
      </c>
      <c r="C90" s="18" t="str">
        <f>VLOOKUP(B90,'[1]LISTADO ATM'!$A$2:$B$822,2,0)</f>
        <v xml:space="preserve">ATM S/M La Fuente (Santiago) </v>
      </c>
      <c r="D90" s="54" t="s">
        <v>32</v>
      </c>
      <c r="E90" s="55"/>
    </row>
    <row r="91" spans="1:5" ht="18" x14ac:dyDescent="0.25">
      <c r="A91" s="18" t="str">
        <f>VLOOKUP(B91,'[1]LISTADO ATM'!$A$2:$C$822,3,0)</f>
        <v>NORTE</v>
      </c>
      <c r="B91" s="51">
        <v>154</v>
      </c>
      <c r="C91" s="18" t="str">
        <f>VLOOKUP(B91,'[1]LISTADO ATM'!$A$2:$B$822,2,0)</f>
        <v xml:space="preserve">ATM Oficina Sánchez </v>
      </c>
      <c r="D91" s="56" t="s">
        <v>31</v>
      </c>
      <c r="E91" s="56"/>
    </row>
    <row r="92" spans="1:5" ht="18" x14ac:dyDescent="0.25">
      <c r="A92" s="18" t="str">
        <f>VLOOKUP(B92,'[1]LISTADO ATM'!$A$2:$C$822,3,0)</f>
        <v>NORTE</v>
      </c>
      <c r="B92" s="51">
        <v>290</v>
      </c>
      <c r="C92" s="18" t="str">
        <f>VLOOKUP(B92,'[1]LISTADO ATM'!$A$2:$B$822,2,0)</f>
        <v xml:space="preserve">ATM Oficina San Francisco de Macorís </v>
      </c>
      <c r="D92" s="56" t="s">
        <v>31</v>
      </c>
      <c r="E92" s="56"/>
    </row>
    <row r="93" spans="1:5" ht="18.75" thickBot="1" x14ac:dyDescent="0.3">
      <c r="A93" s="18" t="str">
        <f>VLOOKUP(B93,'[1]LISTADO ATM'!$A$2:$C$822,3,0)</f>
        <v>NORTE</v>
      </c>
      <c r="B93" s="44">
        <v>372</v>
      </c>
      <c r="C93" s="18" t="str">
        <f>VLOOKUP(B93,'[1]LISTADO ATM'!$A$2:$B$822,2,0)</f>
        <v>ATM Oficina Sánchez II</v>
      </c>
      <c r="D93" s="56" t="s">
        <v>31</v>
      </c>
      <c r="E93" s="56"/>
    </row>
    <row r="94" spans="1:5" ht="18.75" thickBot="1" x14ac:dyDescent="0.3">
      <c r="A94" s="20" t="s">
        <v>11</v>
      </c>
      <c r="B94" s="45">
        <f>COUNT(B87:B93)</f>
        <v>7</v>
      </c>
      <c r="C94" s="33"/>
      <c r="D94" s="33"/>
      <c r="E94" s="37"/>
    </row>
    <row r="95" spans="1:5" x14ac:dyDescent="0.25">
      <c r="E95" s="42"/>
    </row>
  </sheetData>
  <mergeCells count="19">
    <mergeCell ref="D88:E88"/>
    <mergeCell ref="A47:E47"/>
    <mergeCell ref="D87:E87"/>
    <mergeCell ref="A1:E1"/>
    <mergeCell ref="A2:E2"/>
    <mergeCell ref="A7:E7"/>
    <mergeCell ref="C10:E10"/>
    <mergeCell ref="A12:E12"/>
    <mergeCell ref="C15:E15"/>
    <mergeCell ref="A17:E17"/>
    <mergeCell ref="D86:E86"/>
    <mergeCell ref="A85:E85"/>
    <mergeCell ref="A82:B82"/>
    <mergeCell ref="A68:E68"/>
    <mergeCell ref="D90:E90"/>
    <mergeCell ref="D93:E93"/>
    <mergeCell ref="D91:E91"/>
    <mergeCell ref="D92:E92"/>
    <mergeCell ref="D89:E89"/>
  </mergeCells>
  <phoneticPr fontId="10" type="noConversion"/>
  <conditionalFormatting sqref="E49">
    <cfRule type="duplicateValues" dxfId="189" priority="712"/>
  </conditionalFormatting>
  <conditionalFormatting sqref="E14">
    <cfRule type="duplicateValues" dxfId="188" priority="512"/>
  </conditionalFormatting>
  <conditionalFormatting sqref="E52:E58">
    <cfRule type="duplicateValues" dxfId="187" priority="509"/>
  </conditionalFormatting>
  <conditionalFormatting sqref="E52:E58">
    <cfRule type="duplicateValues" dxfId="186" priority="507"/>
  </conditionalFormatting>
  <conditionalFormatting sqref="E52:E58">
    <cfRule type="duplicateValues" dxfId="185" priority="508"/>
  </conditionalFormatting>
  <conditionalFormatting sqref="E50">
    <cfRule type="duplicateValues" dxfId="184" priority="472"/>
  </conditionalFormatting>
  <conditionalFormatting sqref="E50">
    <cfRule type="duplicateValues" dxfId="183" priority="470"/>
  </conditionalFormatting>
  <conditionalFormatting sqref="E50">
    <cfRule type="duplicateValues" dxfId="182" priority="471"/>
  </conditionalFormatting>
  <conditionalFormatting sqref="E19">
    <cfRule type="duplicateValues" dxfId="181" priority="425"/>
  </conditionalFormatting>
  <conditionalFormatting sqref="E19">
    <cfRule type="duplicateValues" dxfId="180" priority="424"/>
  </conditionalFormatting>
  <conditionalFormatting sqref="E19">
    <cfRule type="duplicateValues" dxfId="179" priority="426"/>
  </conditionalFormatting>
  <conditionalFormatting sqref="E19">
    <cfRule type="duplicateValues" dxfId="178" priority="423"/>
  </conditionalFormatting>
  <conditionalFormatting sqref="E20">
    <cfRule type="duplicateValues" dxfId="177" priority="421"/>
  </conditionalFormatting>
  <conditionalFormatting sqref="E20">
    <cfRule type="duplicateValues" dxfId="176" priority="420"/>
  </conditionalFormatting>
  <conditionalFormatting sqref="E20">
    <cfRule type="duplicateValues" dxfId="175" priority="422"/>
  </conditionalFormatting>
  <conditionalFormatting sqref="E20">
    <cfRule type="duplicateValues" dxfId="174" priority="419"/>
  </conditionalFormatting>
  <conditionalFormatting sqref="E94 E45:E47 E51 E66:E68 E1:E7 E78 E10:E12 E15:E17 E96:E1048576 E80:E86">
    <cfRule type="duplicateValues" dxfId="173" priority="5871"/>
  </conditionalFormatting>
  <conditionalFormatting sqref="E61">
    <cfRule type="duplicateValues" dxfId="172" priority="172"/>
  </conditionalFormatting>
  <conditionalFormatting sqref="E61">
    <cfRule type="duplicateValues" dxfId="171" priority="173"/>
  </conditionalFormatting>
  <conditionalFormatting sqref="E93">
    <cfRule type="duplicateValues" dxfId="170" priority="142"/>
  </conditionalFormatting>
  <conditionalFormatting sqref="E93">
    <cfRule type="duplicateValues" dxfId="169" priority="143"/>
  </conditionalFormatting>
  <conditionalFormatting sqref="E93">
    <cfRule type="duplicateValues" dxfId="168" priority="144"/>
  </conditionalFormatting>
  <conditionalFormatting sqref="E93">
    <cfRule type="duplicateValues" dxfId="167" priority="145"/>
  </conditionalFormatting>
  <conditionalFormatting sqref="E23">
    <cfRule type="duplicateValues" dxfId="166" priority="7206"/>
  </conditionalFormatting>
  <conditionalFormatting sqref="E22">
    <cfRule type="duplicateValues" dxfId="165" priority="7455"/>
  </conditionalFormatting>
  <conditionalFormatting sqref="E94 E45:E47 E51 E66:E68 E1:E7 E10:E12 E15:E17 E49 E96:E1048576 E78 E80:E86">
    <cfRule type="duplicateValues" dxfId="164" priority="7552"/>
  </conditionalFormatting>
  <conditionalFormatting sqref="B95:B1048576 B1:B7 B81:B93 B67:B68 B46:B47 B16:B17 B11:B12 B49:B62 B77:B78 B9 B14 B19:B44">
    <cfRule type="duplicateValues" dxfId="163" priority="7782"/>
    <cfRule type="duplicateValues" dxfId="162" priority="7783"/>
    <cfRule type="duplicateValues" dxfId="161" priority="7784"/>
  </conditionalFormatting>
  <conditionalFormatting sqref="B95:B1048576 B1:B7 B81:B93 B67:B68 B46:B47 B16:B17 B11:B12 B49:B62 B77:B78 B9 B14 B19:B44">
    <cfRule type="duplicateValues" dxfId="160" priority="7824"/>
    <cfRule type="duplicateValues" dxfId="159" priority="7825"/>
  </conditionalFormatting>
  <conditionalFormatting sqref="B95:B1048576 B46:B47 B1:B7 B11:B12 B67:B68 B16:B17 B81:B93 B49:B62 B77:B78 B9 B14 B19:B44">
    <cfRule type="duplicateValues" dxfId="158" priority="7852"/>
  </conditionalFormatting>
  <conditionalFormatting sqref="B95:B1048576 B46:B47 B11:B12 B1:B7 B67:B68 B16:B17 B81:B93 B49:B62 B77:B78 B9 B14 B19:B44">
    <cfRule type="duplicateValues" dxfId="157" priority="7866"/>
  </conditionalFormatting>
  <conditionalFormatting sqref="B95:B1048576 B46:B47 B1:B7 B67:B68 B16:B17 B11:B12 B81:B93 B49:B62 B77:B78 B9 B14 B19:B44">
    <cfRule type="duplicateValues" dxfId="156" priority="7880"/>
    <cfRule type="duplicateValues" dxfId="155" priority="7881"/>
  </conditionalFormatting>
  <conditionalFormatting sqref="B95:B1048576 B81:B93 B1:B7 B16:B17 B67:B68 B46:B47 B11:B12 B49:B62 B77:B78 B9 B14 B19:B44">
    <cfRule type="duplicateValues" dxfId="154" priority="7908"/>
  </conditionalFormatting>
  <conditionalFormatting sqref="B95:B1048576 B81:B93 B1:B7 B67:B68 B46:B47 B16:B17 B11:B12 B49:B62 B77:B78 B9 B14 B19:B44">
    <cfRule type="duplicateValues" dxfId="153" priority="7922"/>
    <cfRule type="duplicateValues" dxfId="152" priority="7923"/>
    <cfRule type="duplicateValues" dxfId="151" priority="7924"/>
  </conditionalFormatting>
  <conditionalFormatting sqref="B77:B78 B49:B62 B1:B7 B9:B12 B14:B17 B19:B47 B66:B68 B80:B1048576">
    <cfRule type="duplicateValues" dxfId="150" priority="115"/>
  </conditionalFormatting>
  <conditionalFormatting sqref="E62">
    <cfRule type="duplicateValues" dxfId="149" priority="113"/>
  </conditionalFormatting>
  <conditionalFormatting sqref="E62">
    <cfRule type="duplicateValues" dxfId="148" priority="114"/>
  </conditionalFormatting>
  <conditionalFormatting sqref="E24">
    <cfRule type="duplicateValues" dxfId="147" priority="112"/>
  </conditionalFormatting>
  <conditionalFormatting sqref="E25">
    <cfRule type="duplicateValues" dxfId="146" priority="110"/>
  </conditionalFormatting>
  <conditionalFormatting sqref="E59:E60 E21 E9">
    <cfRule type="duplicateValues" dxfId="145" priority="7953"/>
  </conditionalFormatting>
  <conditionalFormatting sqref="E94 E66:E68 E45:E47 E51 E1:E7 E10:E12 E15:E17 E49 E96:E1048576 E78 E80:E86">
    <cfRule type="duplicateValues" dxfId="144" priority="8514"/>
  </conditionalFormatting>
  <conditionalFormatting sqref="E94:E1048576 E1:E7 E21 E66:E68 E45:E47 E9:E12 E14:E17 E78 E49:E60 E80:E86">
    <cfRule type="duplicateValues" dxfId="143" priority="8531"/>
  </conditionalFormatting>
  <conditionalFormatting sqref="E87:E88 E90">
    <cfRule type="duplicateValues" dxfId="142" priority="108"/>
  </conditionalFormatting>
  <conditionalFormatting sqref="E87:E88">
    <cfRule type="duplicateValues" dxfId="141" priority="107"/>
  </conditionalFormatting>
  <conditionalFormatting sqref="E87:E88">
    <cfRule type="duplicateValues" dxfId="140" priority="109"/>
  </conditionalFormatting>
  <conditionalFormatting sqref="E87:E88">
    <cfRule type="duplicateValues" dxfId="139" priority="106"/>
  </conditionalFormatting>
  <conditionalFormatting sqref="E28:E29">
    <cfRule type="duplicateValues" dxfId="138" priority="105"/>
  </conditionalFormatting>
  <conditionalFormatting sqref="E33">
    <cfRule type="duplicateValues" dxfId="137" priority="104"/>
  </conditionalFormatting>
  <conditionalFormatting sqref="E34">
    <cfRule type="duplicateValues" dxfId="136" priority="103"/>
  </conditionalFormatting>
  <conditionalFormatting sqref="E42">
    <cfRule type="duplicateValues" dxfId="135" priority="98"/>
  </conditionalFormatting>
  <conditionalFormatting sqref="B9">
    <cfRule type="duplicateValues" dxfId="134" priority="8542"/>
  </conditionalFormatting>
  <conditionalFormatting sqref="E91">
    <cfRule type="duplicateValues" dxfId="133" priority="94"/>
  </conditionalFormatting>
  <conditionalFormatting sqref="E91">
    <cfRule type="duplicateValues" dxfId="132" priority="95"/>
  </conditionalFormatting>
  <conditionalFormatting sqref="E91">
    <cfRule type="duplicateValues" dxfId="131" priority="96"/>
  </conditionalFormatting>
  <conditionalFormatting sqref="E91">
    <cfRule type="duplicateValues" dxfId="130" priority="97"/>
  </conditionalFormatting>
  <conditionalFormatting sqref="E92">
    <cfRule type="duplicateValues" dxfId="129" priority="90"/>
  </conditionalFormatting>
  <conditionalFormatting sqref="E92">
    <cfRule type="duplicateValues" dxfId="128" priority="91"/>
  </conditionalFormatting>
  <conditionalFormatting sqref="E92">
    <cfRule type="duplicateValues" dxfId="127" priority="92"/>
  </conditionalFormatting>
  <conditionalFormatting sqref="E92">
    <cfRule type="duplicateValues" dxfId="126" priority="93"/>
  </conditionalFormatting>
  <conditionalFormatting sqref="E89">
    <cfRule type="duplicateValues" dxfId="125" priority="88"/>
  </conditionalFormatting>
  <conditionalFormatting sqref="E89">
    <cfRule type="duplicateValues" dxfId="124" priority="87"/>
  </conditionalFormatting>
  <conditionalFormatting sqref="E89">
    <cfRule type="duplicateValues" dxfId="123" priority="89"/>
  </conditionalFormatting>
  <conditionalFormatting sqref="E89">
    <cfRule type="duplicateValues" dxfId="122" priority="86"/>
  </conditionalFormatting>
  <conditionalFormatting sqref="E63">
    <cfRule type="duplicateValues" dxfId="121" priority="71"/>
  </conditionalFormatting>
  <conditionalFormatting sqref="B63">
    <cfRule type="duplicateValues" dxfId="120" priority="72"/>
    <cfRule type="duplicateValues" dxfId="119" priority="73"/>
    <cfRule type="duplicateValues" dxfId="118" priority="74"/>
  </conditionalFormatting>
  <conditionalFormatting sqref="B63">
    <cfRule type="duplicateValues" dxfId="117" priority="75"/>
    <cfRule type="duplicateValues" dxfId="116" priority="76"/>
  </conditionalFormatting>
  <conditionalFormatting sqref="B63">
    <cfRule type="duplicateValues" dxfId="115" priority="77"/>
  </conditionalFormatting>
  <conditionalFormatting sqref="B63">
    <cfRule type="duplicateValues" dxfId="114" priority="78"/>
  </conditionalFormatting>
  <conditionalFormatting sqref="B63">
    <cfRule type="duplicateValues" dxfId="113" priority="79"/>
    <cfRule type="duplicateValues" dxfId="112" priority="80"/>
  </conditionalFormatting>
  <conditionalFormatting sqref="B63">
    <cfRule type="duplicateValues" dxfId="111" priority="81"/>
  </conditionalFormatting>
  <conditionalFormatting sqref="B63">
    <cfRule type="duplicateValues" dxfId="110" priority="82"/>
    <cfRule type="duplicateValues" dxfId="109" priority="83"/>
    <cfRule type="duplicateValues" dxfId="108" priority="84"/>
  </conditionalFormatting>
  <conditionalFormatting sqref="B63">
    <cfRule type="duplicateValues" dxfId="107" priority="70"/>
  </conditionalFormatting>
  <conditionalFormatting sqref="E63">
    <cfRule type="duplicateValues" dxfId="106" priority="85"/>
  </conditionalFormatting>
  <conditionalFormatting sqref="E65">
    <cfRule type="duplicateValues" dxfId="105" priority="56"/>
  </conditionalFormatting>
  <conditionalFormatting sqref="B65">
    <cfRule type="duplicateValues" dxfId="104" priority="57"/>
    <cfRule type="duplicateValues" dxfId="103" priority="58"/>
    <cfRule type="duplicateValues" dxfId="102" priority="59"/>
  </conditionalFormatting>
  <conditionalFormatting sqref="B65">
    <cfRule type="duplicateValues" dxfId="101" priority="60"/>
    <cfRule type="duplicateValues" dxfId="100" priority="61"/>
  </conditionalFormatting>
  <conditionalFormatting sqref="B65">
    <cfRule type="duplicateValues" dxfId="99" priority="62"/>
  </conditionalFormatting>
  <conditionalFormatting sqref="B65">
    <cfRule type="duplicateValues" dxfId="98" priority="63"/>
  </conditionalFormatting>
  <conditionalFormatting sqref="B65">
    <cfRule type="duplicateValues" dxfId="97" priority="64"/>
    <cfRule type="duplicateValues" dxfId="96" priority="65"/>
  </conditionalFormatting>
  <conditionalFormatting sqref="B65">
    <cfRule type="duplicateValues" dxfId="95" priority="66"/>
  </conditionalFormatting>
  <conditionalFormatting sqref="B65">
    <cfRule type="duplicateValues" dxfId="94" priority="67"/>
    <cfRule type="duplicateValues" dxfId="93" priority="68"/>
    <cfRule type="duplicateValues" dxfId="92" priority="69"/>
  </conditionalFormatting>
  <conditionalFormatting sqref="B65">
    <cfRule type="duplicateValues" dxfId="91" priority="55"/>
  </conditionalFormatting>
  <conditionalFormatting sqref="E64">
    <cfRule type="duplicateValues" dxfId="90" priority="41"/>
  </conditionalFormatting>
  <conditionalFormatting sqref="B64">
    <cfRule type="duplicateValues" dxfId="89" priority="42"/>
    <cfRule type="duplicateValues" dxfId="88" priority="43"/>
    <cfRule type="duplicateValues" dxfId="87" priority="44"/>
  </conditionalFormatting>
  <conditionalFormatting sqref="B64">
    <cfRule type="duplicateValues" dxfId="86" priority="45"/>
    <cfRule type="duplicateValues" dxfId="85" priority="46"/>
  </conditionalFormatting>
  <conditionalFormatting sqref="B64">
    <cfRule type="duplicateValues" dxfId="84" priority="47"/>
  </conditionalFormatting>
  <conditionalFormatting sqref="B64">
    <cfRule type="duplicateValues" dxfId="83" priority="48"/>
  </conditionalFormatting>
  <conditionalFormatting sqref="B64">
    <cfRule type="duplicateValues" dxfId="82" priority="49"/>
    <cfRule type="duplicateValues" dxfId="81" priority="50"/>
  </conditionalFormatting>
  <conditionalFormatting sqref="B64">
    <cfRule type="duplicateValues" dxfId="80" priority="51"/>
  </conditionalFormatting>
  <conditionalFormatting sqref="B64">
    <cfRule type="duplicateValues" dxfId="79" priority="52"/>
    <cfRule type="duplicateValues" dxfId="78" priority="53"/>
    <cfRule type="duplicateValues" dxfId="77" priority="54"/>
  </conditionalFormatting>
  <conditionalFormatting sqref="B64">
    <cfRule type="duplicateValues" dxfId="76" priority="40"/>
  </conditionalFormatting>
  <conditionalFormatting sqref="E71:E75">
    <cfRule type="duplicateValues" dxfId="75" priority="22"/>
  </conditionalFormatting>
  <conditionalFormatting sqref="E76">
    <cfRule type="duplicateValues" dxfId="74" priority="21"/>
  </conditionalFormatting>
  <conditionalFormatting sqref="E71:E75">
    <cfRule type="duplicateValues" dxfId="73" priority="23"/>
  </conditionalFormatting>
  <conditionalFormatting sqref="E70:E75">
    <cfRule type="duplicateValues" dxfId="72" priority="24"/>
  </conditionalFormatting>
  <conditionalFormatting sqref="B70:B76">
    <cfRule type="duplicateValues" dxfId="71" priority="25"/>
    <cfRule type="duplicateValues" dxfId="70" priority="26"/>
    <cfRule type="duplicateValues" dxfId="69" priority="27"/>
  </conditionalFormatting>
  <conditionalFormatting sqref="B70:B76">
    <cfRule type="duplicateValues" dxfId="68" priority="28"/>
    <cfRule type="duplicateValues" dxfId="67" priority="29"/>
  </conditionalFormatting>
  <conditionalFormatting sqref="B70:B76">
    <cfRule type="duplicateValues" dxfId="66" priority="30"/>
  </conditionalFormatting>
  <conditionalFormatting sqref="B70:B76">
    <cfRule type="duplicateValues" dxfId="65" priority="31"/>
  </conditionalFormatting>
  <conditionalFormatting sqref="B70:B76">
    <cfRule type="duplicateValues" dxfId="64" priority="32"/>
    <cfRule type="duplicateValues" dxfId="63" priority="33"/>
  </conditionalFormatting>
  <conditionalFormatting sqref="B70:B76">
    <cfRule type="duplicateValues" dxfId="62" priority="34"/>
  </conditionalFormatting>
  <conditionalFormatting sqref="B70:B76">
    <cfRule type="duplicateValues" dxfId="61" priority="35"/>
    <cfRule type="duplicateValues" dxfId="60" priority="36"/>
    <cfRule type="duplicateValues" dxfId="59" priority="37"/>
  </conditionalFormatting>
  <conditionalFormatting sqref="B70:B76">
    <cfRule type="duplicateValues" dxfId="58" priority="20"/>
  </conditionalFormatting>
  <conditionalFormatting sqref="E71:E75">
    <cfRule type="duplicateValues" dxfId="57" priority="38"/>
  </conditionalFormatting>
  <conditionalFormatting sqref="E71:E75">
    <cfRule type="duplicateValues" dxfId="56" priority="39"/>
  </conditionalFormatting>
  <conditionalFormatting sqref="E26:E27 E30:E32 E35:E41 E43:E44">
    <cfRule type="duplicateValues" dxfId="55" priority="8552"/>
  </conditionalFormatting>
  <conditionalFormatting sqref="E77:E78">
    <cfRule type="duplicateValues" dxfId="54" priority="8566"/>
  </conditionalFormatting>
  <conditionalFormatting sqref="E79">
    <cfRule type="duplicateValues" dxfId="18" priority="2"/>
  </conditionalFormatting>
  <conditionalFormatting sqref="E79">
    <cfRule type="duplicateValues" dxfId="17" priority="3"/>
  </conditionalFormatting>
  <conditionalFormatting sqref="B79">
    <cfRule type="duplicateValues" dxfId="16" priority="4"/>
    <cfRule type="duplicateValues" dxfId="15" priority="5"/>
    <cfRule type="duplicateValues" dxfId="14" priority="6"/>
  </conditionalFormatting>
  <conditionalFormatting sqref="B79">
    <cfRule type="duplicateValues" dxfId="13" priority="7"/>
    <cfRule type="duplicateValues" dxfId="12" priority="8"/>
  </conditionalFormatting>
  <conditionalFormatting sqref="B79">
    <cfRule type="duplicateValues" dxfId="11" priority="9"/>
  </conditionalFormatting>
  <conditionalFormatting sqref="B79">
    <cfRule type="duplicateValues" dxfId="10" priority="10"/>
  </conditionalFormatting>
  <conditionalFormatting sqref="B79">
    <cfRule type="duplicateValues" dxfId="9" priority="11"/>
    <cfRule type="duplicateValues" dxfId="8" priority="12"/>
  </conditionalFormatting>
  <conditionalFormatting sqref="B79">
    <cfRule type="duplicateValues" dxfId="7" priority="13"/>
  </conditionalFormatting>
  <conditionalFormatting sqref="B79">
    <cfRule type="duplicateValues" dxfId="6" priority="14"/>
    <cfRule type="duplicateValues" dxfId="5" priority="15"/>
    <cfRule type="duplicateValues" dxfId="4" priority="16"/>
  </conditionalFormatting>
  <conditionalFormatting sqref="B79">
    <cfRule type="duplicateValues" dxfId="3" priority="1"/>
  </conditionalFormatting>
  <conditionalFormatting sqref="E79">
    <cfRule type="duplicateValues" dxfId="2" priority="17"/>
  </conditionalFormatting>
  <conditionalFormatting sqref="E79">
    <cfRule type="duplicateValues" dxfId="1" priority="18"/>
  </conditionalFormatting>
  <conditionalFormatting sqref="E79">
    <cfRule type="duplicateValues" dxfId="0" priority="19"/>
  </conditionalFormatting>
  <hyperlinks>
    <hyperlink ref="E24" r:id="rId1" display="javascript:do_default(13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1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44">
        <v>826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826 821 438 77 88 117 194 235 372 385 527 608 696 912                                                      </v>
      </c>
    </row>
    <row r="3" spans="2:5" ht="18.75" thickBot="1" x14ac:dyDescent="0.3">
      <c r="B3" s="44">
        <v>821</v>
      </c>
      <c r="C3" s="36" t="s">
        <v>16</v>
      </c>
    </row>
    <row r="4" spans="2:5" ht="18.75" thickBot="1" x14ac:dyDescent="0.3">
      <c r="B4" s="44">
        <v>438</v>
      </c>
      <c r="C4" s="36" t="s">
        <v>16</v>
      </c>
    </row>
    <row r="5" spans="2:5" ht="18.75" thickBot="1" x14ac:dyDescent="0.3">
      <c r="B5" s="44">
        <v>77</v>
      </c>
      <c r="C5" s="36" t="s">
        <v>16</v>
      </c>
    </row>
    <row r="6" spans="2:5" ht="18.75" thickBot="1" x14ac:dyDescent="0.3">
      <c r="B6" s="44">
        <v>88</v>
      </c>
      <c r="C6" s="36" t="s">
        <v>16</v>
      </c>
    </row>
    <row r="7" spans="2:5" ht="18.75" thickBot="1" x14ac:dyDescent="0.3">
      <c r="B7" s="44">
        <v>117</v>
      </c>
      <c r="C7" s="36" t="s">
        <v>16</v>
      </c>
    </row>
    <row r="8" spans="2:5" ht="18.75" thickBot="1" x14ac:dyDescent="0.3">
      <c r="B8" s="44">
        <v>194</v>
      </c>
      <c r="C8" s="36" t="s">
        <v>16</v>
      </c>
    </row>
    <row r="9" spans="2:5" ht="18.75" thickBot="1" x14ac:dyDescent="0.3">
      <c r="B9" s="44">
        <v>235</v>
      </c>
      <c r="C9" s="36" t="s">
        <v>16</v>
      </c>
    </row>
    <row r="10" spans="2:5" ht="18.75" thickBot="1" x14ac:dyDescent="0.3">
      <c r="B10" s="44">
        <v>372</v>
      </c>
      <c r="C10" s="36" t="s">
        <v>16</v>
      </c>
    </row>
    <row r="11" spans="2:5" ht="18.75" thickBot="1" x14ac:dyDescent="0.3">
      <c r="B11" s="44">
        <v>385</v>
      </c>
      <c r="C11" s="36" t="s">
        <v>16</v>
      </c>
    </row>
    <row r="12" spans="2:5" ht="18.75" thickBot="1" x14ac:dyDescent="0.3">
      <c r="B12" s="44">
        <v>527</v>
      </c>
      <c r="C12" s="36" t="s">
        <v>16</v>
      </c>
    </row>
    <row r="13" spans="2:5" ht="18.75" thickBot="1" x14ac:dyDescent="0.3">
      <c r="B13" s="44">
        <v>608</v>
      </c>
      <c r="C13" s="36" t="s">
        <v>16</v>
      </c>
    </row>
    <row r="14" spans="2:5" ht="18.75" thickBot="1" x14ac:dyDescent="0.3">
      <c r="B14" s="44">
        <v>696</v>
      </c>
      <c r="C14" s="36" t="s">
        <v>16</v>
      </c>
    </row>
    <row r="15" spans="2:5" ht="18.75" thickBot="1" x14ac:dyDescent="0.3">
      <c r="B15" s="44">
        <v>912</v>
      </c>
      <c r="C15" s="36" t="s">
        <v>16</v>
      </c>
    </row>
    <row r="16" spans="2:5" ht="18.75" thickBot="1" x14ac:dyDescent="0.3">
      <c r="B16" s="25"/>
      <c r="C16" s="36" t="s">
        <v>16</v>
      </c>
    </row>
    <row r="17" spans="2:3" ht="18.75" thickBot="1" x14ac:dyDescent="0.3">
      <c r="B17" s="44"/>
      <c r="C17" s="36" t="s">
        <v>16</v>
      </c>
    </row>
    <row r="18" spans="2:3" ht="18.75" thickBot="1" x14ac:dyDescent="0.3">
      <c r="B18" s="44"/>
      <c r="C18" s="36" t="s">
        <v>16</v>
      </c>
    </row>
    <row r="19" spans="2:3" ht="18.75" thickBot="1" x14ac:dyDescent="0.3">
      <c r="B19" s="44"/>
      <c r="C19" s="36" t="s">
        <v>16</v>
      </c>
    </row>
    <row r="20" spans="2:3" ht="18.75" thickBot="1" x14ac:dyDescent="0.3">
      <c r="B20" s="44"/>
      <c r="C20" s="36" t="s">
        <v>16</v>
      </c>
    </row>
    <row r="21" spans="2:3" ht="18.75" thickBot="1" x14ac:dyDescent="0.3">
      <c r="B21" s="44"/>
      <c r="C21" s="36" t="s">
        <v>16</v>
      </c>
    </row>
    <row r="22" spans="2:3" ht="18.75" thickBot="1" x14ac:dyDescent="0.3">
      <c r="B22" s="44"/>
      <c r="C22" s="36" t="s">
        <v>16</v>
      </c>
    </row>
    <row r="23" spans="2:3" ht="18.75" thickBot="1" x14ac:dyDescent="0.3">
      <c r="B23" s="44"/>
      <c r="C23" s="36" t="s">
        <v>16</v>
      </c>
    </row>
    <row r="24" spans="2:3" ht="18.75" thickBot="1" x14ac:dyDescent="0.3">
      <c r="B24" s="44"/>
      <c r="C24" s="36" t="s">
        <v>16</v>
      </c>
    </row>
    <row r="25" spans="2:3" ht="18.75" thickBot="1" x14ac:dyDescent="0.3">
      <c r="B25" s="44"/>
      <c r="C25" s="36" t="s">
        <v>16</v>
      </c>
    </row>
    <row r="26" spans="2:3" ht="18.75" thickBot="1" x14ac:dyDescent="0.3">
      <c r="B26" s="44"/>
      <c r="C26" s="36" t="s">
        <v>16</v>
      </c>
    </row>
    <row r="27" spans="2:3" ht="18.75" thickBot="1" x14ac:dyDescent="0.3">
      <c r="B27" s="44"/>
      <c r="C27" s="36" t="s">
        <v>16</v>
      </c>
    </row>
    <row r="28" spans="2:3" ht="18.75" thickBot="1" x14ac:dyDescent="0.3">
      <c r="B28" s="44"/>
      <c r="C28" s="36" t="s">
        <v>16</v>
      </c>
    </row>
    <row r="29" spans="2:3" ht="18.75" thickBot="1" x14ac:dyDescent="0.3">
      <c r="B29" s="44"/>
      <c r="C29" s="36" t="s">
        <v>16</v>
      </c>
    </row>
    <row r="30" spans="2:3" ht="18.75" thickBot="1" x14ac:dyDescent="0.3">
      <c r="B30" s="44"/>
      <c r="C30" s="36" t="s">
        <v>16</v>
      </c>
    </row>
    <row r="31" spans="2:3" ht="18.75" thickBot="1" x14ac:dyDescent="0.3">
      <c r="B31" s="44"/>
      <c r="C31" s="36" t="s">
        <v>16</v>
      </c>
    </row>
    <row r="32" spans="2:3" ht="18.75" thickBot="1" x14ac:dyDescent="0.3">
      <c r="B32" s="44"/>
      <c r="C32" s="36" t="s">
        <v>16</v>
      </c>
    </row>
    <row r="33" spans="2:3" ht="18.75" thickBot="1" x14ac:dyDescent="0.3">
      <c r="B33" s="44"/>
      <c r="C33" s="36" t="s">
        <v>16</v>
      </c>
    </row>
    <row r="34" spans="2:3" ht="18.75" thickBot="1" x14ac:dyDescent="0.3">
      <c r="B34" s="44"/>
      <c r="C34" s="36" t="s">
        <v>16</v>
      </c>
    </row>
    <row r="35" spans="2:3" ht="18.75" thickBot="1" x14ac:dyDescent="0.3">
      <c r="B35" s="44"/>
      <c r="C35" s="36" t="s">
        <v>16</v>
      </c>
    </row>
    <row r="36" spans="2:3" ht="18.75" thickBot="1" x14ac:dyDescent="0.3">
      <c r="B36" s="44"/>
      <c r="C36" s="36" t="s">
        <v>16</v>
      </c>
    </row>
    <row r="37" spans="2:3" ht="18.75" thickBot="1" x14ac:dyDescent="0.3">
      <c r="B37" s="44"/>
      <c r="C37" s="36" t="s">
        <v>16</v>
      </c>
    </row>
    <row r="38" spans="2:3" ht="18.75" thickBot="1" x14ac:dyDescent="0.3">
      <c r="B38" s="44"/>
      <c r="C38" s="36" t="s">
        <v>16</v>
      </c>
    </row>
    <row r="39" spans="2:3" ht="18.75" thickBot="1" x14ac:dyDescent="0.3">
      <c r="B39" s="44"/>
      <c r="C39" s="36" t="s">
        <v>16</v>
      </c>
    </row>
    <row r="40" spans="2:3" ht="18.75" thickBot="1" x14ac:dyDescent="0.3">
      <c r="B40" s="44"/>
      <c r="C40" s="36" t="s">
        <v>16</v>
      </c>
    </row>
    <row r="41" spans="2:3" ht="18.75" thickBot="1" x14ac:dyDescent="0.3">
      <c r="B41" s="44"/>
      <c r="C41" s="36" t="s">
        <v>16</v>
      </c>
    </row>
    <row r="42" spans="2:3" ht="18.75" thickBot="1" x14ac:dyDescent="0.3">
      <c r="B42" s="44"/>
      <c r="C42" s="36" t="s">
        <v>16</v>
      </c>
    </row>
    <row r="43" spans="2:3" ht="18.75" thickBot="1" x14ac:dyDescent="0.3">
      <c r="B43" s="44"/>
      <c r="C43" s="36" t="s">
        <v>16</v>
      </c>
    </row>
    <row r="44" spans="2:3" ht="18.75" thickBot="1" x14ac:dyDescent="0.3">
      <c r="B44" s="44"/>
      <c r="C44" s="36" t="s">
        <v>16</v>
      </c>
    </row>
    <row r="45" spans="2:3" ht="18.75" thickBot="1" x14ac:dyDescent="0.3">
      <c r="B45" s="44"/>
      <c r="C45" s="36" t="s">
        <v>16</v>
      </c>
    </row>
    <row r="46" spans="2:3" ht="18.75" thickBot="1" x14ac:dyDescent="0.3">
      <c r="B46" s="47"/>
      <c r="C46" s="36" t="s">
        <v>16</v>
      </c>
    </row>
    <row r="47" spans="2:3" ht="18.75" thickBot="1" x14ac:dyDescent="0.3">
      <c r="B47" s="25"/>
      <c r="C47" s="36" t="s">
        <v>16</v>
      </c>
    </row>
    <row r="48" spans="2:3" ht="18.75" thickBot="1" x14ac:dyDescent="0.3">
      <c r="B48" s="25"/>
      <c r="C48" s="36" t="s">
        <v>16</v>
      </c>
    </row>
    <row r="49" spans="2:3" ht="18.75" thickBot="1" x14ac:dyDescent="0.3">
      <c r="B49" s="25"/>
      <c r="C49" s="36" t="s">
        <v>16</v>
      </c>
    </row>
    <row r="50" spans="2:3" ht="18.75" thickBot="1" x14ac:dyDescent="0.3">
      <c r="B50" s="25"/>
      <c r="C50" s="36" t="s">
        <v>16</v>
      </c>
    </row>
    <row r="51" spans="2:3" ht="18.75" thickBot="1" x14ac:dyDescent="0.3">
      <c r="B51" s="25"/>
      <c r="C51" s="36" t="s">
        <v>16</v>
      </c>
    </row>
    <row r="52" spans="2:3" ht="18.75" thickBot="1" x14ac:dyDescent="0.3">
      <c r="B52" s="25"/>
      <c r="C52" s="36" t="s">
        <v>16</v>
      </c>
    </row>
    <row r="53" spans="2:3" ht="18.75" thickBot="1" x14ac:dyDescent="0.3">
      <c r="B53" s="25"/>
      <c r="C53" s="36" t="s">
        <v>16</v>
      </c>
    </row>
    <row r="54" spans="2:3" ht="18.75" thickBot="1" x14ac:dyDescent="0.3">
      <c r="B54" s="25"/>
      <c r="C54" s="36" t="s">
        <v>16</v>
      </c>
    </row>
    <row r="55" spans="2:3" ht="18.75" thickBot="1" x14ac:dyDescent="0.3">
      <c r="B55" s="25"/>
      <c r="C55" s="36" t="s">
        <v>16</v>
      </c>
    </row>
    <row r="56" spans="2:3" ht="18.75" thickBot="1" x14ac:dyDescent="0.3">
      <c r="B56" s="25"/>
      <c r="C56" s="36" t="s">
        <v>16</v>
      </c>
    </row>
    <row r="57" spans="2:3" ht="18.75" thickBot="1" x14ac:dyDescent="0.3">
      <c r="B57" s="25"/>
      <c r="C57" s="36" t="s">
        <v>16</v>
      </c>
    </row>
    <row r="58" spans="2:3" ht="18.75" thickBot="1" x14ac:dyDescent="0.3">
      <c r="B58" s="25"/>
      <c r="C58" s="36" t="s">
        <v>16</v>
      </c>
    </row>
    <row r="59" spans="2:3" ht="18.75" thickBot="1" x14ac:dyDescent="0.3">
      <c r="B59" s="25"/>
      <c r="C59" s="36" t="s">
        <v>16</v>
      </c>
    </row>
    <row r="60" spans="2:3" ht="18.75" thickBot="1" x14ac:dyDescent="0.3">
      <c r="B60" s="25"/>
      <c r="C60" s="36" t="s">
        <v>16</v>
      </c>
    </row>
    <row r="61" spans="2:3" ht="18.75" thickBot="1" x14ac:dyDescent="0.3">
      <c r="B61" s="25"/>
      <c r="C61" s="36" t="s">
        <v>16</v>
      </c>
    </row>
    <row r="62" spans="2:3" ht="18.75" thickBot="1" x14ac:dyDescent="0.3">
      <c r="B62" s="25"/>
      <c r="C62" s="36" t="s">
        <v>16</v>
      </c>
    </row>
    <row r="63" spans="2:3" ht="18.75" thickBot="1" x14ac:dyDescent="0.3">
      <c r="B63" s="25"/>
      <c r="C63" s="36" t="s">
        <v>16</v>
      </c>
    </row>
    <row r="64" spans="2:3" ht="18.75" thickBot="1" x14ac:dyDescent="0.3">
      <c r="B64" s="25"/>
      <c r="C64" s="36" t="s">
        <v>16</v>
      </c>
    </row>
    <row r="65" spans="2:3" ht="18.75" thickBot="1" x14ac:dyDescent="0.3">
      <c r="B65" s="25"/>
      <c r="C65" s="36" t="s">
        <v>16</v>
      </c>
    </row>
    <row r="66" spans="2:3" ht="18.75" thickBot="1" x14ac:dyDescent="0.3">
      <c r="B66" s="18"/>
      <c r="C66" s="36" t="s">
        <v>16</v>
      </c>
    </row>
    <row r="67" spans="2:3" ht="18.75" thickBot="1" x14ac:dyDescent="0.3">
      <c r="B67" s="18"/>
      <c r="C67" s="36" t="s">
        <v>16</v>
      </c>
    </row>
    <row r="68" spans="2:3" ht="18" x14ac:dyDescent="0.25">
      <c r="B68" s="18"/>
      <c r="C68" s="36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6:B68">
    <cfRule type="duplicateValues" dxfId="53" priority="2834"/>
  </conditionalFormatting>
  <conditionalFormatting sqref="B61:B65">
    <cfRule type="duplicateValues" dxfId="52" priority="375"/>
  </conditionalFormatting>
  <conditionalFormatting sqref="B49:B65">
    <cfRule type="duplicateValues" dxfId="51" priority="372"/>
    <cfRule type="duplicateValues" dxfId="50" priority="373"/>
    <cfRule type="duplicateValues" dxfId="49" priority="374"/>
  </conditionalFormatting>
  <conditionalFormatting sqref="B49:B60">
    <cfRule type="duplicateValues" dxfId="48" priority="376"/>
  </conditionalFormatting>
  <conditionalFormatting sqref="B47:B48">
    <cfRule type="duplicateValues" dxfId="47" priority="327"/>
    <cfRule type="duplicateValues" dxfId="46" priority="328"/>
  </conditionalFormatting>
  <conditionalFormatting sqref="B47:B48">
    <cfRule type="duplicateValues" dxfId="45" priority="329"/>
  </conditionalFormatting>
  <conditionalFormatting sqref="B16:B46">
    <cfRule type="duplicateValues" dxfId="44" priority="48"/>
    <cfRule type="duplicateValues" dxfId="43" priority="49"/>
    <cfRule type="duplicateValues" dxfId="42" priority="50"/>
  </conditionalFormatting>
  <conditionalFormatting sqref="B16:B46">
    <cfRule type="duplicateValues" dxfId="41" priority="51"/>
    <cfRule type="duplicateValues" dxfId="40" priority="52"/>
  </conditionalFormatting>
  <conditionalFormatting sqref="B16:B46">
    <cfRule type="duplicateValues" dxfId="39" priority="53"/>
  </conditionalFormatting>
  <conditionalFormatting sqref="B16:B46">
    <cfRule type="duplicateValues" dxfId="38" priority="54"/>
  </conditionalFormatting>
  <conditionalFormatting sqref="B16:B46">
    <cfRule type="duplicateValues" dxfId="37" priority="55"/>
    <cfRule type="duplicateValues" dxfId="36" priority="56"/>
  </conditionalFormatting>
  <conditionalFormatting sqref="B16:B46">
    <cfRule type="duplicateValues" dxfId="35" priority="57"/>
  </conditionalFormatting>
  <conditionalFormatting sqref="B16:B46">
    <cfRule type="duplicateValues" dxfId="34" priority="58"/>
    <cfRule type="duplicateValues" dxfId="33" priority="59"/>
    <cfRule type="duplicateValues" dxfId="32" priority="60"/>
  </conditionalFormatting>
  <conditionalFormatting sqref="B2:B15">
    <cfRule type="duplicateValues" dxfId="31" priority="1"/>
    <cfRule type="duplicateValues" dxfId="30" priority="2"/>
    <cfRule type="duplicateValues" dxfId="29" priority="3"/>
  </conditionalFormatting>
  <conditionalFormatting sqref="B2:B15">
    <cfRule type="duplicateValues" dxfId="28" priority="4"/>
    <cfRule type="duplicateValues" dxfId="27" priority="5"/>
  </conditionalFormatting>
  <conditionalFormatting sqref="B2:B15">
    <cfRule type="duplicateValues" dxfId="26" priority="6"/>
  </conditionalFormatting>
  <conditionalFormatting sqref="B2:B15">
    <cfRule type="duplicateValues" dxfId="25" priority="7"/>
  </conditionalFormatting>
  <conditionalFormatting sqref="B2:B15">
    <cfRule type="duplicateValues" dxfId="24" priority="8"/>
    <cfRule type="duplicateValues" dxfId="23" priority="9"/>
  </conditionalFormatting>
  <conditionalFormatting sqref="B2:B15">
    <cfRule type="duplicateValues" dxfId="22" priority="10"/>
  </conditionalFormatting>
  <conditionalFormatting sqref="B2:B15">
    <cfRule type="duplicateValues" dxfId="21" priority="11"/>
    <cfRule type="duplicateValues" dxfId="20" priority="12"/>
    <cfRule type="duplicateValues" dxfId="19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2021-08-01T11:52:49Z</dcterms:modified>
</cp:coreProperties>
</file>