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05\"/>
    </mc:Choice>
  </mc:AlternateContent>
  <bookViews>
    <workbookView xWindow="0" yWindow="0" windowWidth="24000" windowHeight="957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Efectivo!$B$1:$B$110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62" i="1"/>
  <c r="A61" i="1"/>
  <c r="A62" i="1"/>
  <c r="B64" i="1"/>
  <c r="B85" i="1"/>
  <c r="C82" i="1"/>
  <c r="A80" i="1"/>
  <c r="A81" i="1"/>
  <c r="A82" i="1"/>
  <c r="C80" i="1"/>
  <c r="C81" i="1"/>
  <c r="C43" i="1"/>
  <c r="C44" i="1"/>
  <c r="A43" i="1"/>
  <c r="A44" i="1"/>
  <c r="C22" i="1"/>
  <c r="C23" i="1"/>
  <c r="C24" i="1"/>
  <c r="C25" i="1"/>
  <c r="A22" i="1"/>
  <c r="A23" i="1"/>
  <c r="A24" i="1"/>
  <c r="A25" i="1"/>
  <c r="C26" i="1"/>
  <c r="C27" i="1"/>
  <c r="C28" i="1"/>
  <c r="C29" i="1"/>
  <c r="C30" i="1"/>
  <c r="C31" i="1"/>
  <c r="C32" i="1"/>
  <c r="A26" i="1"/>
  <c r="A27" i="1"/>
  <c r="A28" i="1"/>
  <c r="A29" i="1"/>
  <c r="A30" i="1"/>
  <c r="A31" i="1"/>
  <c r="B35" i="1"/>
  <c r="C10" i="1"/>
  <c r="C11" i="1"/>
  <c r="C12" i="1"/>
  <c r="C13" i="1"/>
  <c r="C14" i="1"/>
  <c r="C15" i="1"/>
  <c r="C16" i="1"/>
  <c r="C17" i="1"/>
  <c r="C18" i="1"/>
  <c r="C19" i="1"/>
  <c r="C20" i="1"/>
  <c r="A10" i="1"/>
  <c r="A11" i="1"/>
  <c r="A12" i="1"/>
  <c r="A13" i="1"/>
  <c r="A14" i="1"/>
  <c r="A15" i="1"/>
  <c r="A16" i="1"/>
  <c r="A17" i="1"/>
  <c r="A18" i="1"/>
  <c r="A19" i="1"/>
  <c r="C58" i="1"/>
  <c r="C59" i="1"/>
  <c r="C60" i="1"/>
  <c r="A58" i="1"/>
  <c r="A59" i="1"/>
  <c r="A60" i="1"/>
  <c r="C56" i="1"/>
  <c r="C57" i="1"/>
  <c r="A56" i="1"/>
  <c r="A57" i="1"/>
  <c r="C54" i="1"/>
  <c r="A54" i="1"/>
  <c r="C52" i="1"/>
  <c r="C53" i="1"/>
  <c r="A52" i="1"/>
  <c r="A53" i="1"/>
  <c r="C51" i="1"/>
  <c r="C55" i="1"/>
  <c r="C63" i="1"/>
  <c r="A51" i="1"/>
  <c r="A55" i="1"/>
  <c r="A63" i="1"/>
  <c r="A78" i="1"/>
  <c r="A79" i="1"/>
  <c r="C78" i="1"/>
  <c r="C79" i="1"/>
  <c r="B110" i="1"/>
  <c r="C103" i="1"/>
  <c r="C104" i="1"/>
  <c r="C105" i="1"/>
  <c r="C106" i="1"/>
  <c r="C107" i="1"/>
  <c r="C108" i="1"/>
  <c r="C109" i="1"/>
  <c r="A103" i="1"/>
  <c r="A104" i="1"/>
  <c r="A105" i="1"/>
  <c r="A106" i="1"/>
  <c r="A107" i="1"/>
  <c r="A108" i="1"/>
  <c r="A109" i="1"/>
  <c r="C69" i="1"/>
  <c r="C70" i="1"/>
  <c r="C71" i="1"/>
  <c r="C72" i="1"/>
  <c r="A69" i="1"/>
  <c r="A70" i="1"/>
  <c r="A71" i="1"/>
  <c r="A72" i="1"/>
  <c r="C21" i="1"/>
  <c r="C33" i="1"/>
  <c r="C34" i="1"/>
  <c r="A20" i="1"/>
  <c r="A21" i="1"/>
  <c r="A32" i="1"/>
  <c r="A33" i="1"/>
  <c r="A34" i="1"/>
  <c r="A40" i="1"/>
  <c r="A41" i="1"/>
  <c r="A42" i="1"/>
  <c r="A45" i="1"/>
  <c r="C40" i="1"/>
  <c r="C41" i="1"/>
  <c r="C42" i="1"/>
  <c r="C45" i="1"/>
  <c r="C50" i="1" l="1"/>
  <c r="A50" i="1"/>
  <c r="C102" i="1"/>
  <c r="A102" i="1"/>
  <c r="C98" i="1"/>
  <c r="A98" i="1"/>
  <c r="C97" i="1"/>
  <c r="A97" i="1"/>
  <c r="C101" i="1"/>
  <c r="A101" i="1"/>
  <c r="C100" i="1"/>
  <c r="A100" i="1"/>
  <c r="C99" i="1"/>
  <c r="A99" i="1"/>
  <c r="C96" i="1"/>
  <c r="A96" i="1"/>
  <c r="C95" i="1"/>
  <c r="A95" i="1"/>
  <c r="C68" i="1"/>
  <c r="A68" i="1"/>
  <c r="C77" i="1"/>
  <c r="A77" i="1"/>
  <c r="B46" i="1" l="1"/>
  <c r="B73" i="1"/>
  <c r="E2" i="3" l="1"/>
  <c r="C94" i="1" l="1"/>
  <c r="A94" i="1"/>
  <c r="C92" i="1" l="1"/>
  <c r="C93" i="1"/>
  <c r="A92" i="1"/>
  <c r="A93" i="1"/>
  <c r="A39" i="1" l="1"/>
  <c r="C39" i="1"/>
  <c r="C9" i="1" l="1"/>
  <c r="A9" i="1"/>
  <c r="A88" i="1" l="1"/>
</calcChain>
</file>

<file path=xl/sharedStrings.xml><?xml version="1.0" encoding="utf-8"?>
<sst xmlns="http://schemas.openxmlformats.org/spreadsheetml/2006/main" count="1011" uniqueCount="28">
  <si>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</si>
  <si>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</si>
  <si>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</si>
  <si>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</si>
  <si>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</si>
  <si>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</si>
  <si>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</si>
  <si>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</si>
  <si>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</si>
  <si>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</si>
  <si>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</si>
  <si>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</si>
  <si>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</si>
  <si>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</si>
  <si>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</si>
  <si>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</si>
  <si>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</si>
  <si>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</si>
  <si>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</si>
  <si>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</si>
  <si>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FUERA DE SERVICIO / GAVETAS DE RECHAZOS Y DEPOSITOS FULL</t>
  </si>
  <si>
    <t>FUERA DE SERVICIO / GAVETAS VACIAS + GAVETAS FALLANDO</t>
  </si>
  <si>
    <t>3 Gavetas Vacías</t>
  </si>
  <si>
    <t>GAVETA DE DEPOSITO LLENA</t>
  </si>
  <si>
    <t>2 Gavetas Vacías+ 1 Fallando</t>
  </si>
  <si>
    <t>3335978526 </t>
  </si>
  <si>
    <t>3335978747 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</si>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</sst>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7" applyNumberFormat="0" applyAlignment="0" applyProtection="0"/>
    <xf numFmtId="0" fontId="20" fillId="16" borderId="28" applyNumberFormat="0" applyAlignment="0" applyProtection="0"/>
    <xf numFmtId="0" fontId="21" fillId="16" borderId="27" applyNumberFormat="0" applyAlignment="0" applyProtection="0"/>
    <xf numFmtId="0" fontId="22" fillId="0" borderId="29" applyNumberFormat="0" applyFill="0" applyAlignment="0" applyProtection="0"/>
    <xf numFmtId="0" fontId="23" fillId="17" borderId="30" applyNumberFormat="0" applyAlignment="0" applyProtection="0"/>
    <xf numFmtId="0" fontId="24" fillId="0" borderId="0" applyNumberFormat="0" applyFill="0" applyBorder="0" applyAlignment="0" applyProtection="0"/>
    <xf numFmtId="0" fontId="12" fillId="18" borderId="3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70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8" borderId="13" xfId="0" applyFont="1" applyFill="1" applyBorder="1" applyAlignment="1">
      <alignment vertical="center" wrapText="1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19" fontId="2" fillId="3" borderId="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5" fillId="6" borderId="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3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37" fillId="6" borderId="1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7"/>
      <tableStyleElement type="headerRow" dxfId="306"/>
      <tableStyleElement type="totalRow" dxfId="305"/>
      <tableStyleElement type="firstColumn" dxfId="304"/>
      <tableStyleElement type="lastColumn" dxfId="303"/>
      <tableStyleElement type="firstRowStripe" dxfId="302"/>
      <tableStyleElement type="firstColumnStripe" dxfId="30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zoomScale="85" zoomScaleNormal="85" workbookViewId="0">
      <selection activeCell="H35" sqref="H35"/>
    </sheetView>
  </sheetViews>
  <sheetFormatPr baseColWidth="10" defaultColWidth="23.42578125" defaultRowHeight="15" x14ac:dyDescent="0.25"/>
  <cols>
    <col min="1" max="1" width="27.140625" bestFit="1" customWidth="1"/>
    <col min="2" max="2" width="17.7109375" style="25" bestFit="1" customWidth="1"/>
    <col min="3" max="3" width="56.85546875" bestFit="1" customWidth="1"/>
    <col min="4" max="4" width="38.42578125" bestFit="1" customWidth="1"/>
    <col min="5" max="5" width="17.28515625" style="18" bestFit="1" customWidth="1"/>
  </cols>
  <sheetData>
    <row r="1" spans="1:6" ht="25.5" x14ac:dyDescent="0.25">
      <c r="A1" s="37" t="s">
        <v>1</v>
      </c>
      <c r="B1" s="38"/>
      <c r="C1" s="38"/>
      <c r="D1" s="38"/>
      <c r="E1" s="39"/>
    </row>
    <row r="2" spans="1:6" ht="25.5" x14ac:dyDescent="0.25">
      <c r="A2" s="40" t="s">
        <v>0</v>
      </c>
      <c r="B2" s="41"/>
      <c r="C2" s="41"/>
      <c r="D2" s="41"/>
      <c r="E2" s="42"/>
    </row>
    <row r="3" spans="1:6" ht="18" x14ac:dyDescent="0.25">
      <c r="B3" s="22"/>
      <c r="C3" s="1"/>
      <c r="D3" s="1"/>
      <c r="E3" s="8"/>
    </row>
    <row r="4" spans="1:6" ht="18.75" thickBot="1" x14ac:dyDescent="0.3">
      <c r="A4" s="7" t="s">
        <v>2</v>
      </c>
      <c r="B4" s="20">
        <v>44413.25</v>
      </c>
      <c r="C4" s="1"/>
      <c r="D4" s="1"/>
      <c r="E4" s="64"/>
    </row>
    <row r="5" spans="1:6" ht="18.75" thickBot="1" x14ac:dyDescent="0.3">
      <c r="A5" s="7" t="s">
        <v>3</v>
      </c>
      <c r="B5" s="20">
        <v>44413.708333333336</v>
      </c>
      <c r="C5" s="27"/>
      <c r="D5" s="1"/>
      <c r="E5" s="64"/>
    </row>
    <row r="6" spans="1:6" ht="18" x14ac:dyDescent="0.25">
      <c r="B6" s="22"/>
      <c r="C6" s="1"/>
      <c r="D6" s="1"/>
      <c r="E6" s="9"/>
    </row>
    <row r="7" spans="1:6" ht="18" x14ac:dyDescent="0.25">
      <c r="A7" s="43" t="s">
        <v>4</v>
      </c>
      <c r="B7" s="44"/>
      <c r="C7" s="44"/>
      <c r="D7" s="44"/>
      <c r="E7" s="45"/>
    </row>
    <row r="8" spans="1:6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65" t="s">
        <v>9</v>
      </c>
    </row>
    <row r="9" spans="1:6" ht="18" x14ac:dyDescent="0.25">
      <c r="A9" s="15" t="str">
        <f>VLOOKUP(B9,'[1]LISTADO ATM'!$A$2:$C$822,3,0)</f>
        <v>NORTE</v>
      </c>
      <c r="B9" s="35">
        <v>637</v>
      </c>
      <c r="C9" s="15" t="str">
        <f>VLOOKUP(B9,'[1]LISTADO ATM'!$A$2:$B$822,2,0)</f>
        <v xml:space="preserve">ATM UNP Monción </v>
      </c>
      <c r="D9" s="11" t="s">
        <v>19</v>
      </c>
      <c r="E9" s="66">
        <v>3335978693</v>
      </c>
      <c r="F9" t="s">
        <v>27</v>
      </c>
    </row>
    <row r="10" spans="1:6" ht="18" x14ac:dyDescent="0.25">
      <c r="A10" s="15" t="str">
        <f>VLOOKUP(B10,'[1]LISTADO ATM'!$A$2:$C$822,3,0)</f>
        <v>ESTE</v>
      </c>
      <c r="B10" s="35">
        <v>634</v>
      </c>
      <c r="C10" s="15" t="str">
        <f>VLOOKUP(B10,'[1]LISTADO ATM'!$A$2:$B$822,2,0)</f>
        <v xml:space="preserve">ATM Ayuntamiento Los Llanos (SPM) </v>
      </c>
      <c r="D10" s="11" t="s">
        <v>19</v>
      </c>
      <c r="E10" s="66">
        <v>3335978436</v>
      </c>
    </row>
    <row r="11" spans="1:6" ht="18" x14ac:dyDescent="0.25">
      <c r="A11" s="15" t="e">
        <f>VLOOKUP(B11,'[1]LISTADO ATM'!$A$2:$C$822,3,0)</f>
        <v>#N/A</v>
      </c>
      <c r="B11" s="35">
        <v>993</v>
      </c>
      <c r="C11" s="15" t="e">
        <f>VLOOKUP(B11,'[1]LISTADO ATM'!$A$2:$B$822,2,0)</f>
        <v>#N/A</v>
      </c>
      <c r="D11" s="11" t="s">
        <v>19</v>
      </c>
      <c r="E11" s="66">
        <v>3335978690</v>
      </c>
    </row>
    <row r="12" spans="1:6" ht="18" x14ac:dyDescent="0.25">
      <c r="A12" s="15" t="str">
        <f>VLOOKUP(B12,'[1]LISTADO ATM'!$A$2:$C$822,3,0)</f>
        <v>SUR</v>
      </c>
      <c r="B12" s="35">
        <v>89</v>
      </c>
      <c r="C12" s="15" t="str">
        <f>VLOOKUP(B12,'[1]LISTADO ATM'!$A$2:$B$822,2,0)</f>
        <v xml:space="preserve">ATM UNP El Cercado (San Juan) </v>
      </c>
      <c r="D12" s="11" t="s">
        <v>19</v>
      </c>
      <c r="E12" s="66">
        <v>3335978691</v>
      </c>
      <c r="F12" t="s">
        <v>27</v>
      </c>
    </row>
    <row r="13" spans="1:6" ht="18" x14ac:dyDescent="0.25">
      <c r="A13" s="15" t="str">
        <f>VLOOKUP(B13,'[1]LISTADO ATM'!$A$2:$C$822,3,0)</f>
        <v>ESTE</v>
      </c>
      <c r="B13" s="35">
        <v>121</v>
      </c>
      <c r="C13" s="15" t="str">
        <f>VLOOKUP(B13,'[1]LISTADO ATM'!$A$2:$B$822,2,0)</f>
        <v xml:space="preserve">ATM Oficina Bayaguana </v>
      </c>
      <c r="D13" s="11" t="s">
        <v>19</v>
      </c>
      <c r="E13" s="66">
        <v>3335978694</v>
      </c>
      <c r="F13" t="s">
        <v>27</v>
      </c>
    </row>
    <row r="14" spans="1:6" ht="18" x14ac:dyDescent="0.25">
      <c r="A14" s="15" t="str">
        <f>VLOOKUP(B14,'[1]LISTADO ATM'!$A$2:$C$822,3,0)</f>
        <v>DISTRITO NACIONAL</v>
      </c>
      <c r="B14" s="35">
        <v>240</v>
      </c>
      <c r="C14" s="15" t="str">
        <f>VLOOKUP(B14,'[1]LISTADO ATM'!$A$2:$B$822,2,0)</f>
        <v xml:space="preserve">ATM Oficina Carrefour I </v>
      </c>
      <c r="D14" s="11" t="s">
        <v>19</v>
      </c>
      <c r="E14" s="66">
        <v>3335978696</v>
      </c>
    </row>
    <row r="15" spans="1:6" ht="18" x14ac:dyDescent="0.25">
      <c r="A15" s="15" t="str">
        <f>VLOOKUP(B15,'[1]LISTADO ATM'!$A$2:$C$822,3,0)</f>
        <v>SUR</v>
      </c>
      <c r="B15" s="35">
        <v>615</v>
      </c>
      <c r="C15" s="15" t="str">
        <f>VLOOKUP(B15,'[1]LISTADO ATM'!$A$2:$B$822,2,0)</f>
        <v xml:space="preserve">ATM Estación Sunix Cabral (Barahona) </v>
      </c>
      <c r="D15" s="11" t="s">
        <v>19</v>
      </c>
      <c r="E15" s="66">
        <v>3335978715</v>
      </c>
      <c r="F15" t="s">
        <v>27</v>
      </c>
    </row>
    <row r="16" spans="1:6" ht="18" x14ac:dyDescent="0.25">
      <c r="A16" s="15" t="str">
        <f>VLOOKUP(B16,'[1]LISTADO ATM'!$A$2:$C$822,3,0)</f>
        <v>NORTE</v>
      </c>
      <c r="B16" s="35">
        <v>40</v>
      </c>
      <c r="C16" s="15" t="str">
        <f>VLOOKUP(B16,'[1]LISTADO ATM'!$A$2:$B$822,2,0)</f>
        <v xml:space="preserve">ATM Oficina El Puñal </v>
      </c>
      <c r="D16" s="11" t="s">
        <v>19</v>
      </c>
      <c r="E16" s="66">
        <v>3335978603</v>
      </c>
    </row>
    <row r="17" spans="1:6" ht="18" x14ac:dyDescent="0.25">
      <c r="A17" s="15" t="str">
        <f>VLOOKUP(B17,'[1]LISTADO ATM'!$A$2:$C$822,3,0)</f>
        <v>DISTRITO NACIONAL</v>
      </c>
      <c r="B17" s="35">
        <v>670</v>
      </c>
      <c r="C17" s="15" t="str">
        <f>VLOOKUP(B17,'[1]LISTADO ATM'!$A$2:$B$822,2,0)</f>
        <v>ATM Estación Texaco Algodón</v>
      </c>
      <c r="D17" s="11" t="s">
        <v>19</v>
      </c>
      <c r="E17" s="66" t="s">
        <v>26</v>
      </c>
    </row>
    <row r="18" spans="1:6" ht="18" x14ac:dyDescent="0.25">
      <c r="A18" s="15" t="str">
        <f>VLOOKUP(B18,'[1]LISTADO ATM'!$A$2:$C$822,3,0)</f>
        <v>DISTRITO NACIONAL</v>
      </c>
      <c r="B18" s="35">
        <v>32</v>
      </c>
      <c r="C18" s="15" t="str">
        <f>VLOOKUP(B18,'[1]LISTADO ATM'!$A$2:$B$822,2,0)</f>
        <v xml:space="preserve">ATM Oficina San Martín II </v>
      </c>
      <c r="D18" s="11" t="s">
        <v>19</v>
      </c>
      <c r="E18" s="66">
        <v>3335978992</v>
      </c>
    </row>
    <row r="19" spans="1:6" ht="18" x14ac:dyDescent="0.25">
      <c r="A19" s="15" t="str">
        <f>VLOOKUP(B19,'[1]LISTADO ATM'!$A$2:$C$822,3,0)</f>
        <v>SUR</v>
      </c>
      <c r="B19" s="35">
        <v>677</v>
      </c>
      <c r="C19" s="15" t="str">
        <f>VLOOKUP(B19,'[1]LISTADO ATM'!$A$2:$B$822,2,0)</f>
        <v>ATM PBG Villa Jaragua</v>
      </c>
      <c r="D19" s="11" t="s">
        <v>19</v>
      </c>
      <c r="E19" s="66">
        <v>3335979105</v>
      </c>
    </row>
    <row r="20" spans="1:6" ht="18" x14ac:dyDescent="0.25">
      <c r="A20" s="15" t="str">
        <f>VLOOKUP(B20,'[1]LISTADO ATM'!$A$2:$C$822,3,0)</f>
        <v>DISTRITO NACIONAL</v>
      </c>
      <c r="B20" s="35">
        <v>347</v>
      </c>
      <c r="C20" s="15" t="str">
        <f>VLOOKUP(B20,'[1]LISTADO ATM'!$A$2:$B$822,2,0)</f>
        <v>ATM Patio de Colombia</v>
      </c>
      <c r="D20" s="11" t="s">
        <v>19</v>
      </c>
      <c r="E20" s="66">
        <v>3335979355</v>
      </c>
      <c r="F20" t="s">
        <v>27</v>
      </c>
    </row>
    <row r="21" spans="1:6" ht="18" x14ac:dyDescent="0.25">
      <c r="A21" s="15" t="str">
        <f>VLOOKUP(B21,'[1]LISTADO ATM'!$A$2:$C$822,3,0)</f>
        <v>DISTRITO NACIONAL</v>
      </c>
      <c r="B21" s="35">
        <v>566</v>
      </c>
      <c r="C21" s="15" t="str">
        <f>VLOOKUP(B21,'[1]LISTADO ATM'!$A$2:$B$822,2,0)</f>
        <v xml:space="preserve">ATM Hiper Olé Aut. Duarte </v>
      </c>
      <c r="D21" s="11" t="s">
        <v>19</v>
      </c>
      <c r="E21" s="66">
        <v>3335979503</v>
      </c>
    </row>
    <row r="22" spans="1:6" ht="18" x14ac:dyDescent="0.25">
      <c r="A22" s="15" t="str">
        <f>VLOOKUP(B22,'[1]LISTADO ATM'!$A$2:$C$822,3,0)</f>
        <v>SUR</v>
      </c>
      <c r="B22" s="35">
        <v>825</v>
      </c>
      <c r="C22" s="15" t="str">
        <f>VLOOKUP(B22,'[1]LISTADO ATM'!$A$2:$B$822,2,0)</f>
        <v xml:space="preserve">ATM Estacion Eco Cibeles (Las Matas de Farfán) </v>
      </c>
      <c r="D22" s="11" t="s">
        <v>19</v>
      </c>
      <c r="E22" s="67">
        <v>3335976198</v>
      </c>
    </row>
    <row r="23" spans="1:6" ht="18" x14ac:dyDescent="0.25">
      <c r="A23" s="15" t="str">
        <f>VLOOKUP(B23,'[1]LISTADO ATM'!$A$2:$C$822,3,0)</f>
        <v>ESTE</v>
      </c>
      <c r="B23" s="35">
        <v>802</v>
      </c>
      <c r="C23" s="15" t="str">
        <f>VLOOKUP(B23,'[1]LISTADO ATM'!$A$2:$B$822,2,0)</f>
        <v xml:space="preserve">ATM UNP Aeropuerto La Romana </v>
      </c>
      <c r="D23" s="11" t="s">
        <v>19</v>
      </c>
      <c r="E23" s="67">
        <v>3335977124</v>
      </c>
      <c r="F23" t="s">
        <v>27</v>
      </c>
    </row>
    <row r="24" spans="1:6" ht="18" x14ac:dyDescent="0.25">
      <c r="A24" s="15" t="str">
        <f>VLOOKUP(B24,'[1]LISTADO ATM'!$A$2:$C$822,3,0)</f>
        <v>DISTRITO NACIONAL</v>
      </c>
      <c r="B24" s="35">
        <v>336</v>
      </c>
      <c r="C24" s="15" t="str">
        <f>VLOOKUP(B24,'[1]LISTADO ATM'!$A$2:$B$822,2,0)</f>
        <v>ATM Instituto Nacional de Cancer (incart)</v>
      </c>
      <c r="D24" s="11" t="s">
        <v>19</v>
      </c>
      <c r="E24" s="67">
        <v>3335978743</v>
      </c>
    </row>
    <row r="25" spans="1:6" ht="18" x14ac:dyDescent="0.25">
      <c r="A25" s="15" t="str">
        <f>VLOOKUP(B25,'[1]LISTADO ATM'!$A$2:$C$822,3,0)</f>
        <v>ESTE</v>
      </c>
      <c r="B25" s="35">
        <v>111</v>
      </c>
      <c r="C25" s="15" t="str">
        <f>VLOOKUP(B25,'[1]LISTADO ATM'!$A$2:$B$822,2,0)</f>
        <v xml:space="preserve">ATM Oficina San Pedro </v>
      </c>
      <c r="D25" s="11" t="s">
        <v>19</v>
      </c>
      <c r="E25" s="67">
        <v>3335978744</v>
      </c>
      <c r="F25" t="s">
        <v>27</v>
      </c>
    </row>
    <row r="26" spans="1:6" ht="18" x14ac:dyDescent="0.25">
      <c r="A26" s="15" t="str">
        <f>VLOOKUP(B26,'[1]LISTADO ATM'!$A$2:$C$822,3,0)</f>
        <v>NORTE</v>
      </c>
      <c r="B26" s="35">
        <v>882</v>
      </c>
      <c r="C26" s="15" t="str">
        <f>VLOOKUP(B26,'[1]LISTADO ATM'!$A$2:$B$822,2,0)</f>
        <v xml:space="preserve">ATM Oficina Moca II </v>
      </c>
      <c r="D26" s="11" t="s">
        <v>19</v>
      </c>
      <c r="E26" s="67">
        <v>3335978746</v>
      </c>
      <c r="F26" t="s">
        <v>27</v>
      </c>
    </row>
    <row r="27" spans="1:6" ht="18" x14ac:dyDescent="0.25">
      <c r="A27" s="15" t="str">
        <f>VLOOKUP(B27,'[1]LISTADO ATM'!$A$2:$C$822,3,0)</f>
        <v>ESTE</v>
      </c>
      <c r="B27" s="35">
        <v>912</v>
      </c>
      <c r="C27" s="15" t="str">
        <f>VLOOKUP(B27,'[1]LISTADO ATM'!$A$2:$B$822,2,0)</f>
        <v xml:space="preserve">ATM Oficina San Pedro II </v>
      </c>
      <c r="D27" s="11" t="s">
        <v>19</v>
      </c>
      <c r="E27" s="67">
        <v>3335978756</v>
      </c>
      <c r="F27" t="s">
        <v>27</v>
      </c>
    </row>
    <row r="28" spans="1:6" ht="18" x14ac:dyDescent="0.25">
      <c r="A28" s="15" t="e">
        <f>VLOOKUP(B28,'[1]LISTADO ATM'!$A$2:$C$822,3,0)</f>
        <v>#N/A</v>
      </c>
      <c r="B28" s="35"/>
      <c r="C28" s="15" t="e">
        <f>VLOOKUP(B28,'[1]LISTADO ATM'!$A$2:$B$822,2,0)</f>
        <v>#N/A</v>
      </c>
      <c r="D28" s="11"/>
      <c r="E28" s="66"/>
    </row>
    <row r="29" spans="1:6" ht="18" x14ac:dyDescent="0.25">
      <c r="A29" s="15" t="e">
        <f>VLOOKUP(B29,'[1]LISTADO ATM'!$A$2:$C$822,3,0)</f>
        <v>#N/A</v>
      </c>
      <c r="B29" s="35"/>
      <c r="C29" s="15" t="e">
        <f>VLOOKUP(B29,'[1]LISTADO ATM'!$A$2:$B$822,2,0)</f>
        <v>#N/A</v>
      </c>
      <c r="D29" s="11"/>
      <c r="E29" s="66"/>
    </row>
    <row r="30" spans="1:6" ht="18" x14ac:dyDescent="0.25">
      <c r="A30" s="15" t="e">
        <f>VLOOKUP(B30,'[1]LISTADO ATM'!$A$2:$C$822,3,0)</f>
        <v>#N/A</v>
      </c>
      <c r="B30" s="35"/>
      <c r="C30" s="15" t="e">
        <f>VLOOKUP(B30,'[1]LISTADO ATM'!$A$2:$B$822,2,0)</f>
        <v>#N/A</v>
      </c>
      <c r="D30" s="11"/>
      <c r="E30" s="66"/>
    </row>
    <row r="31" spans="1:6" ht="18" x14ac:dyDescent="0.25">
      <c r="A31" s="15" t="e">
        <f>VLOOKUP(B31,'[1]LISTADO ATM'!$A$2:$C$822,3,0)</f>
        <v>#N/A</v>
      </c>
      <c r="B31" s="35"/>
      <c r="C31" s="15" t="e">
        <f>VLOOKUP(B31,'[1]LISTADO ATM'!$A$2:$B$822,2,0)</f>
        <v>#N/A</v>
      </c>
      <c r="D31" s="11"/>
      <c r="E31" s="66"/>
    </row>
    <row r="32" spans="1:6" ht="18" x14ac:dyDescent="0.25">
      <c r="A32" s="15" t="e">
        <f>VLOOKUP(B32,'[1]LISTADO ATM'!$A$2:$C$822,3,0)</f>
        <v>#N/A</v>
      </c>
      <c r="B32" s="35"/>
      <c r="C32" s="15" t="e">
        <f>VLOOKUP(B32,'[1]LISTADO ATM'!$A$2:$B$822,2,0)</f>
        <v>#N/A</v>
      </c>
      <c r="D32" s="11"/>
      <c r="E32" s="66"/>
    </row>
    <row r="33" spans="1:6" ht="18" x14ac:dyDescent="0.25">
      <c r="A33" s="15" t="e">
        <f>VLOOKUP(B33,'[1]LISTADO ATM'!$A$2:$C$822,3,0)</f>
        <v>#N/A</v>
      </c>
      <c r="B33" s="35"/>
      <c r="C33" s="15" t="e">
        <f>VLOOKUP(B33,'[1]LISTADO ATM'!$A$2:$B$822,2,0)</f>
        <v>#N/A</v>
      </c>
      <c r="D33" s="11"/>
      <c r="E33" s="66"/>
    </row>
    <row r="34" spans="1:6" ht="18" x14ac:dyDescent="0.25">
      <c r="A34" s="15" t="e">
        <f>VLOOKUP(B34,'[1]LISTADO ATM'!$A$2:$C$822,3,0)</f>
        <v>#N/A</v>
      </c>
      <c r="B34" s="35"/>
      <c r="C34" s="15" t="e">
        <f>VLOOKUP(B34,'[1]LISTADO ATM'!$A$2:$B$822,2,0)</f>
        <v>#N/A</v>
      </c>
      <c r="D34" s="11"/>
      <c r="E34" s="66"/>
    </row>
    <row r="35" spans="1:6" ht="18.75" thickBot="1" x14ac:dyDescent="0.3">
      <c r="A35" s="3" t="s">
        <v>11</v>
      </c>
      <c r="B35" s="30">
        <f>COUNT(B9:B21)</f>
        <v>13</v>
      </c>
      <c r="C35" s="46"/>
      <c r="D35" s="47"/>
      <c r="E35" s="48"/>
    </row>
    <row r="36" spans="1:6" x14ac:dyDescent="0.25">
      <c r="B36" s="23"/>
      <c r="E36" s="5"/>
    </row>
    <row r="37" spans="1:6" ht="18" x14ac:dyDescent="0.25">
      <c r="A37" s="43" t="s">
        <v>15</v>
      </c>
      <c r="B37" s="44"/>
      <c r="C37" s="44"/>
      <c r="D37" s="44"/>
      <c r="E37" s="45"/>
    </row>
    <row r="38" spans="1:6" ht="18" x14ac:dyDescent="0.25">
      <c r="A38" s="12" t="s">
        <v>5</v>
      </c>
      <c r="B38" s="12" t="s">
        <v>6</v>
      </c>
      <c r="C38" s="12" t="s">
        <v>7</v>
      </c>
      <c r="D38" s="12" t="s">
        <v>8</v>
      </c>
      <c r="E38" s="65" t="s">
        <v>9</v>
      </c>
    </row>
    <row r="39" spans="1:6" ht="18" x14ac:dyDescent="0.25">
      <c r="A39" s="15" t="str">
        <f>VLOOKUP(B39,'[1]LISTADO ATM'!$A$2:$C$822,3,0)</f>
        <v>DISTRITO NACIONAL</v>
      </c>
      <c r="B39" s="35">
        <v>85</v>
      </c>
      <c r="C39" s="16" t="str">
        <f>VLOOKUP(B39,'[1]LISTADO ATM'!$A$2:$B$822,2,0)</f>
        <v xml:space="preserve">ATM Oficina San Isidro (Fuerza Aérea) </v>
      </c>
      <c r="D39" s="11" t="s">
        <v>18</v>
      </c>
      <c r="E39" s="67">
        <v>3335978983</v>
      </c>
      <c r="F39" t="s">
        <v>27</v>
      </c>
    </row>
    <row r="40" spans="1:6" ht="18" x14ac:dyDescent="0.25">
      <c r="A40" s="15" t="str">
        <f>VLOOKUP(B40,'[1]LISTADO ATM'!$A$2:$C$822,3,0)</f>
        <v>DISTRITO NACIONAL</v>
      </c>
      <c r="B40" s="35">
        <v>2</v>
      </c>
      <c r="C40" s="16" t="str">
        <f>VLOOKUP(B40,'[1]LISTADO ATM'!$A$2:$B$822,2,0)</f>
        <v>ATM Autoservicio Padre Castellano</v>
      </c>
      <c r="D40" s="11" t="s">
        <v>18</v>
      </c>
      <c r="E40" s="67">
        <v>3335976559</v>
      </c>
      <c r="F40" t="s">
        <v>27</v>
      </c>
    </row>
    <row r="41" spans="1:6" ht="18" x14ac:dyDescent="0.25">
      <c r="A41" s="15" t="str">
        <f>VLOOKUP(B41,'[1]LISTADO ATM'!$A$2:$C$822,3,0)</f>
        <v>DISTRITO NACIONAL</v>
      </c>
      <c r="B41" s="35">
        <v>639</v>
      </c>
      <c r="C41" s="16" t="str">
        <f>VLOOKUP(B41,'[1]LISTADO ATM'!$A$2:$B$822,2,0)</f>
        <v xml:space="preserve">ATM Comisión Militar MOPC </v>
      </c>
      <c r="D41" s="11" t="s">
        <v>18</v>
      </c>
      <c r="E41" s="67">
        <v>3335974946</v>
      </c>
    </row>
    <row r="42" spans="1:6" ht="18" x14ac:dyDescent="0.25">
      <c r="A42" s="15" t="str">
        <f>VLOOKUP(B42,'[1]LISTADO ATM'!$A$2:$C$822,3,0)</f>
        <v>NORTE</v>
      </c>
      <c r="B42" s="35">
        <v>857</v>
      </c>
      <c r="C42" s="16" t="str">
        <f>VLOOKUP(B42,'[1]LISTADO ATM'!$A$2:$B$822,2,0)</f>
        <v xml:space="preserve">ATM Oficina Los Alamos </v>
      </c>
      <c r="D42" s="11" t="s">
        <v>18</v>
      </c>
      <c r="E42" s="67">
        <v>3335978504</v>
      </c>
      <c r="F42" t="s">
        <v>27</v>
      </c>
    </row>
    <row r="43" spans="1:6" ht="18" x14ac:dyDescent="0.25">
      <c r="A43" s="15" t="str">
        <f>VLOOKUP(B43,'[1]LISTADO ATM'!$A$2:$C$822,3,0)</f>
        <v>DISTRITO NACIONAL</v>
      </c>
      <c r="B43" s="35">
        <v>980</v>
      </c>
      <c r="C43" s="16" t="str">
        <f>VLOOKUP(B43,'[1]LISTADO ATM'!$A$2:$B$822,2,0)</f>
        <v xml:space="preserve">ATM Oficina Bella Vista Mall II </v>
      </c>
      <c r="D43" s="11" t="s">
        <v>18</v>
      </c>
      <c r="E43" s="67" t="s">
        <v>25</v>
      </c>
    </row>
    <row r="44" spans="1:6" ht="18" x14ac:dyDescent="0.25">
      <c r="A44" s="15" t="str">
        <f>VLOOKUP(B44,'[1]LISTADO ATM'!$A$2:$C$822,3,0)</f>
        <v>NORTE</v>
      </c>
      <c r="B44" s="35">
        <v>431</v>
      </c>
      <c r="C44" s="16" t="str">
        <f>VLOOKUP(B44,'[1]LISTADO ATM'!$A$2:$B$822,2,0)</f>
        <v xml:space="preserve">ATM Autoservicio Sol (Santiago) </v>
      </c>
      <c r="D44" s="11" t="s">
        <v>18</v>
      </c>
      <c r="E44" s="67">
        <v>3335978738</v>
      </c>
      <c r="F44" t="s">
        <v>27</v>
      </c>
    </row>
    <row r="45" spans="1:6" ht="18" x14ac:dyDescent="0.25">
      <c r="A45" s="15" t="e">
        <f>VLOOKUP(B45,'[1]LISTADO ATM'!$A$2:$C$822,3,0)</f>
        <v>#N/A</v>
      </c>
      <c r="B45" s="35"/>
      <c r="C45" s="16" t="e">
        <f>VLOOKUP(B45,'[1]LISTADO ATM'!$A$2:$B$822,2,0)</f>
        <v>#N/A</v>
      </c>
      <c r="D45" s="11"/>
      <c r="E45" s="66"/>
    </row>
    <row r="46" spans="1:6" ht="18.75" thickBot="1" x14ac:dyDescent="0.3">
      <c r="A46" s="3" t="s">
        <v>11</v>
      </c>
      <c r="B46" s="30">
        <f>COUNT(B39:B39)</f>
        <v>1</v>
      </c>
      <c r="C46" s="46"/>
      <c r="D46" s="47"/>
      <c r="E46" s="48"/>
    </row>
    <row r="47" spans="1:6" ht="15.75" thickBot="1" x14ac:dyDescent="0.3">
      <c r="B47" s="23"/>
      <c r="E47" s="5"/>
    </row>
    <row r="48" spans="1:6" ht="18.75" thickBot="1" x14ac:dyDescent="0.3">
      <c r="A48" s="49" t="s">
        <v>13</v>
      </c>
      <c r="B48" s="50"/>
      <c r="C48" s="50"/>
      <c r="D48" s="50"/>
      <c r="E48" s="51"/>
    </row>
    <row r="49" spans="1:6" ht="18" x14ac:dyDescent="0.25">
      <c r="A49" s="2" t="s">
        <v>5</v>
      </c>
      <c r="B49" s="2" t="s">
        <v>6</v>
      </c>
      <c r="C49" s="2" t="s">
        <v>7</v>
      </c>
      <c r="D49" s="2" t="s">
        <v>8</v>
      </c>
      <c r="E49" s="65" t="s">
        <v>9</v>
      </c>
    </row>
    <row r="50" spans="1:6" ht="18" x14ac:dyDescent="0.25">
      <c r="A50" s="15" t="str">
        <f>VLOOKUP(B50,'[1]LISTADO ATM'!$A$2:$C$822,3,0)</f>
        <v>DISTRITO NACIONAL</v>
      </c>
      <c r="B50" s="34">
        <v>407</v>
      </c>
      <c r="C50" s="16" t="str">
        <f>VLOOKUP(B50,'[1]LISTADO ATM'!$A$2:$B$822,2,0)</f>
        <v xml:space="preserve">ATM Multicentro La Sirena Villa Mella </v>
      </c>
      <c r="D50" s="31" t="s">
        <v>10</v>
      </c>
      <c r="E50" s="66">
        <v>3335978745</v>
      </c>
    </row>
    <row r="51" spans="1:6" ht="18" x14ac:dyDescent="0.25">
      <c r="A51" s="15" t="str">
        <f>VLOOKUP(B51,'[1]LISTADO ATM'!$A$2:$C$822,3,0)</f>
        <v>NORTE</v>
      </c>
      <c r="B51" s="35">
        <v>632</v>
      </c>
      <c r="C51" s="16" t="str">
        <f>VLOOKUP(B51,'[1]LISTADO ATM'!$A$2:$B$822,2,0)</f>
        <v xml:space="preserve">ATM Autobanco Gurabo </v>
      </c>
      <c r="D51" s="31" t="s">
        <v>10</v>
      </c>
      <c r="E51" s="66">
        <v>3335979221</v>
      </c>
    </row>
    <row r="52" spans="1:6" ht="18" x14ac:dyDescent="0.25">
      <c r="A52" s="15" t="str">
        <f>VLOOKUP(B52,'[1]LISTADO ATM'!$A$2:$C$822,3,0)</f>
        <v>NORTE</v>
      </c>
      <c r="B52" s="35">
        <v>395</v>
      </c>
      <c r="C52" s="16" t="str">
        <f>VLOOKUP(B52,'[1]LISTADO ATM'!$A$2:$B$822,2,0)</f>
        <v xml:space="preserve">ATM UNP Sabana Iglesia </v>
      </c>
      <c r="D52" s="31" t="s">
        <v>10</v>
      </c>
      <c r="E52" s="66">
        <v>3335979455</v>
      </c>
      <c r="F52" t="s">
        <v>27</v>
      </c>
    </row>
    <row r="53" spans="1:6" ht="18" x14ac:dyDescent="0.25">
      <c r="A53" s="15" t="str">
        <f>VLOOKUP(B53,'[1]LISTADO ATM'!$A$2:$C$822,3,0)</f>
        <v>NORTE</v>
      </c>
      <c r="B53" s="35">
        <v>144</v>
      </c>
      <c r="C53" s="16" t="str">
        <f>VLOOKUP(B53,'[1]LISTADO ATM'!$A$2:$B$822,2,0)</f>
        <v xml:space="preserve">ATM Oficina Villa Altagracia </v>
      </c>
      <c r="D53" s="31" t="s">
        <v>10</v>
      </c>
      <c r="E53" s="66">
        <v>3335979471</v>
      </c>
      <c r="F53" t="s">
        <v>27</v>
      </c>
    </row>
    <row r="54" spans="1:6" ht="18" x14ac:dyDescent="0.25">
      <c r="A54" s="15" t="str">
        <f>VLOOKUP(B54,'[1]LISTADO ATM'!$A$2:$C$822,3,0)</f>
        <v>DISTRITO NACIONAL</v>
      </c>
      <c r="B54" s="35">
        <v>583</v>
      </c>
      <c r="C54" s="16" t="str">
        <f>VLOOKUP(B54,'[1]LISTADO ATM'!$A$2:$B$822,2,0)</f>
        <v xml:space="preserve">ATM Ministerio Fuerzas Armadas I </v>
      </c>
      <c r="D54" s="31" t="s">
        <v>10</v>
      </c>
      <c r="E54" s="66">
        <v>3335979479</v>
      </c>
    </row>
    <row r="55" spans="1:6" ht="18" x14ac:dyDescent="0.25">
      <c r="A55" s="15" t="str">
        <f>VLOOKUP(B55,'[1]LISTADO ATM'!$A$2:$C$822,3,0)</f>
        <v>NORTE</v>
      </c>
      <c r="B55" s="35">
        <v>119</v>
      </c>
      <c r="C55" s="16" t="str">
        <f>VLOOKUP(B55,'[1]LISTADO ATM'!$A$2:$B$822,2,0)</f>
        <v>ATM Oficina La Barranquita</v>
      </c>
      <c r="D55" s="31" t="s">
        <v>10</v>
      </c>
      <c r="E55" s="66">
        <v>3335979633</v>
      </c>
      <c r="F55" t="s">
        <v>27</v>
      </c>
    </row>
    <row r="56" spans="1:6" ht="18" x14ac:dyDescent="0.25">
      <c r="A56" s="15" t="str">
        <f>VLOOKUP(B56,'[1]LISTADO ATM'!$A$2:$C$822,3,0)</f>
        <v>DISTRITO NACIONAL</v>
      </c>
      <c r="B56" s="35">
        <v>715</v>
      </c>
      <c r="C56" s="16" t="str">
        <f>VLOOKUP(B56,'[1]LISTADO ATM'!$A$2:$B$822,2,0)</f>
        <v xml:space="preserve">ATM Oficina 27 de Febrero (Lobby) </v>
      </c>
      <c r="D56" s="31" t="s">
        <v>10</v>
      </c>
      <c r="E56" s="66">
        <v>3335979640</v>
      </c>
      <c r="F56" t="s">
        <v>27</v>
      </c>
    </row>
    <row r="57" spans="1:6" ht="18" x14ac:dyDescent="0.25">
      <c r="A57" s="15" t="str">
        <f>VLOOKUP(B57,'[1]LISTADO ATM'!$A$2:$C$822,3,0)</f>
        <v>NORTE</v>
      </c>
      <c r="B57" s="35">
        <v>373</v>
      </c>
      <c r="C57" s="16" t="str">
        <f>VLOOKUP(B57,'[1]LISTADO ATM'!$A$2:$B$822,2,0)</f>
        <v>S/M Tangui Nagua</v>
      </c>
      <c r="D57" s="31" t="s">
        <v>10</v>
      </c>
      <c r="E57" s="66">
        <v>3335979645</v>
      </c>
    </row>
    <row r="58" spans="1:6" ht="18" x14ac:dyDescent="0.25">
      <c r="A58" s="15" t="str">
        <f>VLOOKUP(B58,'[1]LISTADO ATM'!$A$2:$C$822,3,0)</f>
        <v>NORTE</v>
      </c>
      <c r="B58" s="35">
        <v>643</v>
      </c>
      <c r="C58" s="16" t="str">
        <f>VLOOKUP(B58,'[1]LISTADO ATM'!$A$2:$B$822,2,0)</f>
        <v xml:space="preserve">ATM Oficina Valerio </v>
      </c>
      <c r="D58" s="31" t="s">
        <v>10</v>
      </c>
      <c r="E58" s="66">
        <v>3335979646</v>
      </c>
      <c r="F58" t="s">
        <v>27</v>
      </c>
    </row>
    <row r="59" spans="1:6" ht="18" x14ac:dyDescent="0.25">
      <c r="A59" s="15" t="str">
        <f>VLOOKUP(B59,'[1]LISTADO ATM'!$A$2:$C$822,3,0)</f>
        <v>NORTE</v>
      </c>
      <c r="B59" s="35">
        <v>633</v>
      </c>
      <c r="C59" s="16" t="str">
        <f>VLOOKUP(B59,'[1]LISTADO ATM'!$A$2:$B$822,2,0)</f>
        <v xml:space="preserve">ATM Autobanco Las Colinas </v>
      </c>
      <c r="D59" s="31" t="s">
        <v>10</v>
      </c>
      <c r="E59" s="66">
        <v>3335979820</v>
      </c>
    </row>
    <row r="60" spans="1:6" ht="18" x14ac:dyDescent="0.25">
      <c r="A60" s="15" t="str">
        <f>VLOOKUP(B60,'[1]LISTADO ATM'!$A$2:$C$822,3,0)</f>
        <v>NORTE</v>
      </c>
      <c r="B60" s="35">
        <v>728</v>
      </c>
      <c r="C60" s="16" t="str">
        <f>VLOOKUP(B60,'[1]LISTADO ATM'!$A$2:$B$822,2,0)</f>
        <v xml:space="preserve">ATM UNP La Vega Oficina Regional Norcentral </v>
      </c>
      <c r="D60" s="31" t="s">
        <v>10</v>
      </c>
      <c r="E60" s="66">
        <v>3335979841</v>
      </c>
      <c r="F60" t="s">
        <v>27</v>
      </c>
    </row>
    <row r="61" spans="1:6" ht="18" x14ac:dyDescent="0.25">
      <c r="A61" s="15" t="e">
        <f>VLOOKUP(B61,'[1]LISTADO ATM'!$A$2:$C$822,3,0)</f>
        <v>#N/A</v>
      </c>
      <c r="B61" s="35"/>
      <c r="C61" s="16" t="e">
        <f>VLOOKUP(B61,'[1]LISTADO ATM'!$A$2:$B$822,2,0)</f>
        <v>#N/A</v>
      </c>
      <c r="D61" s="60"/>
      <c r="E61" s="67"/>
    </row>
    <row r="62" spans="1:6" ht="18" x14ac:dyDescent="0.25">
      <c r="A62" s="15" t="e">
        <f>VLOOKUP(B62,'[1]LISTADO ATM'!$A$2:$C$822,3,0)</f>
        <v>#N/A</v>
      </c>
      <c r="B62" s="35"/>
      <c r="C62" s="16" t="e">
        <f>VLOOKUP(B62,'[1]LISTADO ATM'!$A$2:$B$822,2,0)</f>
        <v>#N/A</v>
      </c>
      <c r="D62" s="60"/>
      <c r="E62" s="67"/>
    </row>
    <row r="63" spans="1:6" ht="18" x14ac:dyDescent="0.25">
      <c r="A63" s="15" t="e">
        <f>VLOOKUP(B63,'[1]LISTADO ATM'!$A$2:$C$822,3,0)</f>
        <v>#N/A</v>
      </c>
      <c r="B63" s="35"/>
      <c r="C63" s="16" t="e">
        <f>VLOOKUP(B63,'[1]LISTADO ATM'!$A$2:$B$822,2,0)</f>
        <v>#N/A</v>
      </c>
      <c r="D63" s="60"/>
      <c r="E63" s="67"/>
    </row>
    <row r="64" spans="1:6" ht="18.75" thickBot="1" x14ac:dyDescent="0.3">
      <c r="A64" s="3"/>
      <c r="B64" s="30">
        <f>COUNT(B50:B60)</f>
        <v>11</v>
      </c>
      <c r="C64" s="10"/>
      <c r="D64" s="10"/>
      <c r="E64" s="68"/>
    </row>
    <row r="65" spans="1:6" ht="15.75" thickBot="1" x14ac:dyDescent="0.3">
      <c r="B65" s="23"/>
      <c r="E65" s="5"/>
    </row>
    <row r="66" spans="1:6" ht="18" x14ac:dyDescent="0.25">
      <c r="A66" s="56" t="s">
        <v>21</v>
      </c>
      <c r="B66" s="57"/>
      <c r="C66" s="57"/>
      <c r="D66" s="57"/>
      <c r="E66" s="58"/>
    </row>
    <row r="67" spans="1:6" ht="18" x14ac:dyDescent="0.25">
      <c r="A67" s="12" t="s">
        <v>5</v>
      </c>
      <c r="B67" s="12" t="s">
        <v>6</v>
      </c>
      <c r="C67" s="12" t="s">
        <v>7</v>
      </c>
      <c r="D67" s="12" t="s">
        <v>8</v>
      </c>
      <c r="E67" s="65" t="s">
        <v>9</v>
      </c>
    </row>
    <row r="68" spans="1:6" ht="18" x14ac:dyDescent="0.25">
      <c r="A68" s="15" t="str">
        <f>VLOOKUP(B68,'[1]LISTADO ATM'!$A$2:$C$822,3,0)</f>
        <v>ESTE</v>
      </c>
      <c r="B68" s="34">
        <v>673</v>
      </c>
      <c r="C68" s="16" t="str">
        <f>VLOOKUP(B68,'[1]LISTADO ATM'!$A$2:$B$922,2,0)</f>
        <v>ATM Clínica Dr. Cruz Jiminián</v>
      </c>
      <c r="D68" s="15" t="s">
        <v>17</v>
      </c>
      <c r="E68" s="67">
        <v>3335977297</v>
      </c>
    </row>
    <row r="69" spans="1:6" ht="18" x14ac:dyDescent="0.25">
      <c r="A69" s="15" t="e">
        <f>VLOOKUP(B69,'[1]LISTADO ATM'!$A$2:$C$822,3,0)</f>
        <v>#N/A</v>
      </c>
      <c r="B69" s="35"/>
      <c r="C69" s="16" t="e">
        <f>VLOOKUP(B69,'[1]LISTADO ATM'!$A$2:$B$922,2,0)</f>
        <v>#N/A</v>
      </c>
      <c r="D69" s="59"/>
      <c r="E69" s="66"/>
    </row>
    <row r="70" spans="1:6" ht="18" x14ac:dyDescent="0.25">
      <c r="A70" s="15" t="e">
        <f>VLOOKUP(B70,'[1]LISTADO ATM'!$A$2:$C$822,3,0)</f>
        <v>#N/A</v>
      </c>
      <c r="B70" s="35"/>
      <c r="C70" s="16" t="e">
        <f>VLOOKUP(B70,'[1]LISTADO ATM'!$A$2:$B$922,2,0)</f>
        <v>#N/A</v>
      </c>
      <c r="D70" s="59"/>
      <c r="E70" s="66"/>
    </row>
    <row r="71" spans="1:6" ht="18" x14ac:dyDescent="0.25">
      <c r="A71" s="15" t="e">
        <f>VLOOKUP(B71,'[1]LISTADO ATM'!$A$2:$C$822,3,0)</f>
        <v>#N/A</v>
      </c>
      <c r="B71" s="35"/>
      <c r="C71" s="16" t="e">
        <f>VLOOKUP(B71,'[1]LISTADO ATM'!$A$2:$B$922,2,0)</f>
        <v>#N/A</v>
      </c>
      <c r="D71" s="59"/>
      <c r="E71" s="66"/>
    </row>
    <row r="72" spans="1:6" ht="18" x14ac:dyDescent="0.25">
      <c r="A72" s="15" t="e">
        <f>VLOOKUP(B72,'[1]LISTADO ATM'!$A$2:$C$822,3,0)</f>
        <v>#N/A</v>
      </c>
      <c r="B72" s="35"/>
      <c r="C72" s="16" t="e">
        <f>VLOOKUP(B72,'[1]LISTADO ATM'!$A$2:$B$922,2,0)</f>
        <v>#N/A</v>
      </c>
      <c r="D72" s="59"/>
      <c r="E72" s="67"/>
    </row>
    <row r="73" spans="1:6" ht="18.75" thickBot="1" x14ac:dyDescent="0.3">
      <c r="A73" s="17" t="s">
        <v>11</v>
      </c>
      <c r="B73" s="30">
        <f>COUNT(B68:B68)</f>
        <v>1</v>
      </c>
      <c r="C73" s="10"/>
      <c r="D73" s="10"/>
      <c r="E73" s="68"/>
    </row>
    <row r="74" spans="1:6" ht="15.75" thickBot="1" x14ac:dyDescent="0.3">
      <c r="B74" s="23"/>
      <c r="E74" s="5"/>
    </row>
    <row r="75" spans="1:6" ht="18" x14ac:dyDescent="0.25">
      <c r="A75" s="56" t="s">
        <v>20</v>
      </c>
      <c r="B75" s="57"/>
      <c r="C75" s="57"/>
      <c r="D75" s="57"/>
      <c r="E75" s="58"/>
    </row>
    <row r="76" spans="1:6" ht="18" x14ac:dyDescent="0.25">
      <c r="A76" s="12" t="s">
        <v>5</v>
      </c>
      <c r="B76" s="12" t="s">
        <v>6</v>
      </c>
      <c r="C76" s="12" t="s">
        <v>7</v>
      </c>
      <c r="D76" s="12" t="s">
        <v>8</v>
      </c>
      <c r="E76" s="65" t="s">
        <v>9</v>
      </c>
    </row>
    <row r="77" spans="1:6" ht="18" x14ac:dyDescent="0.25">
      <c r="A77" s="15" t="str">
        <f>VLOOKUP(B77,'[1]LISTADO ATM'!$A$2:$C$822,3,0)</f>
        <v>DISTRITO NACIONAL</v>
      </c>
      <c r="B77" s="34">
        <v>54</v>
      </c>
      <c r="C77" s="16" t="str">
        <f>VLOOKUP(B77,'[1]LISTADO ATM'!$A$2:$B$822,2,0)</f>
        <v xml:space="preserve">ATM Autoservicio Galería 360 </v>
      </c>
      <c r="D77" s="21" t="s">
        <v>23</v>
      </c>
      <c r="E77" s="67">
        <v>3335978716</v>
      </c>
    </row>
    <row r="78" spans="1:6" ht="18" x14ac:dyDescent="0.25">
      <c r="A78" s="15" t="str">
        <f>VLOOKUP(B78,'[1]LISTADO ATM'!$A$2:$C$822,3,0)</f>
        <v>SUR</v>
      </c>
      <c r="B78" s="35">
        <v>880</v>
      </c>
      <c r="C78" s="16" t="str">
        <f>VLOOKUP(B78,'[1]LISTADO ATM'!$A$2:$B$822,2,0)</f>
        <v xml:space="preserve">ATM Autoservicio Barahona II </v>
      </c>
      <c r="D78" s="21" t="s">
        <v>23</v>
      </c>
      <c r="E78" s="67">
        <v>3335979739</v>
      </c>
      <c r="F78" t="s">
        <v>27</v>
      </c>
    </row>
    <row r="79" spans="1:6" ht="18" x14ac:dyDescent="0.25">
      <c r="A79" s="15" t="str">
        <f>VLOOKUP(B79,'[1]LISTADO ATM'!$A$2:$C$822,3,0)</f>
        <v>DISTRITO NACIONAL</v>
      </c>
      <c r="B79" s="35">
        <v>2</v>
      </c>
      <c r="C79" s="16" t="str">
        <f>VLOOKUP(B79,'[1]LISTADO ATM'!$A$2:$B$822,2,0)</f>
        <v>ATM Autoservicio Padre Castellano</v>
      </c>
      <c r="D79" s="21" t="s">
        <v>23</v>
      </c>
      <c r="E79" s="67">
        <v>3335979751</v>
      </c>
      <c r="F79" t="s">
        <v>27</v>
      </c>
    </row>
    <row r="80" spans="1:6" ht="18" x14ac:dyDescent="0.25">
      <c r="A80" s="15" t="str">
        <f>VLOOKUP(B80,'[1]LISTADO ATM'!$A$2:$C$822,3,0)</f>
        <v>NORTE</v>
      </c>
      <c r="B80" s="35">
        <v>171</v>
      </c>
      <c r="C80" s="16" t="str">
        <f>VLOOKUP(B80,'[1]LISTADO ATM'!$A$2:$B$822,2,0)</f>
        <v xml:space="preserve">ATM Oficina Moca </v>
      </c>
      <c r="D80" s="21" t="s">
        <v>23</v>
      </c>
      <c r="E80" s="67">
        <v>3335979758</v>
      </c>
      <c r="F80" t="s">
        <v>27</v>
      </c>
    </row>
    <row r="81" spans="1:5" ht="18" x14ac:dyDescent="0.25">
      <c r="A81" s="15" t="str">
        <f>VLOOKUP(B81,'[1]LISTADO ATM'!$A$2:$C$822,3,0)</f>
        <v>SUR</v>
      </c>
      <c r="B81" s="35">
        <v>48</v>
      </c>
      <c r="C81" s="16" t="str">
        <f>VLOOKUP(B81,'[1]LISTADO ATM'!$A$2:$B$822,2,0)</f>
        <v xml:space="preserve">ATM Autoservicio Neiba I </v>
      </c>
      <c r="D81" s="21" t="s">
        <v>23</v>
      </c>
      <c r="E81" s="67">
        <v>3335979761</v>
      </c>
    </row>
    <row r="82" spans="1:5" ht="18" x14ac:dyDescent="0.25">
      <c r="A82" s="15" t="str">
        <f>VLOOKUP(B82,'[1]LISTADO ATM'!$A$2:$C$822,3,0)</f>
        <v>NORTE</v>
      </c>
      <c r="B82" s="35">
        <v>291</v>
      </c>
      <c r="C82" s="16" t="str">
        <f>VLOOKUP(B82,'[1]LISTADO ATM'!$A$2:$B$822,2,0)</f>
        <v xml:space="preserve">ATM S/M Jumbo Las Colinas </v>
      </c>
      <c r="D82" s="21" t="s">
        <v>23</v>
      </c>
      <c r="E82" s="67">
        <v>3335979767</v>
      </c>
    </row>
    <row r="83" spans="1:5" ht="18" x14ac:dyDescent="0.25">
      <c r="A83" s="15"/>
      <c r="B83" s="35"/>
      <c r="C83" s="16"/>
      <c r="D83" s="61"/>
      <c r="E83" s="67"/>
    </row>
    <row r="84" spans="1:5" ht="18" x14ac:dyDescent="0.25">
      <c r="A84" s="15"/>
      <c r="B84" s="35"/>
      <c r="C84" s="16"/>
      <c r="D84" s="61"/>
      <c r="E84" s="67"/>
    </row>
    <row r="85" spans="1:5" ht="18.75" thickBot="1" x14ac:dyDescent="0.3">
      <c r="A85" s="17" t="s">
        <v>11</v>
      </c>
      <c r="B85" s="30">
        <f>COUNT(B77:B83)</f>
        <v>6</v>
      </c>
      <c r="C85" s="10"/>
      <c r="D85" s="10"/>
      <c r="E85" s="68"/>
    </row>
    <row r="86" spans="1:5" ht="15.75" thickBot="1" x14ac:dyDescent="0.3">
      <c r="B86" s="23"/>
      <c r="E86" s="5"/>
    </row>
    <row r="87" spans="1:5" ht="18.75" thickBot="1" x14ac:dyDescent="0.3">
      <c r="A87" s="54" t="s">
        <v>12</v>
      </c>
      <c r="B87" s="55"/>
      <c r="C87" t="s">
        <v>16</v>
      </c>
      <c r="D87" s="5"/>
      <c r="E87" s="5"/>
    </row>
    <row r="88" spans="1:5" ht="18.75" thickBot="1" x14ac:dyDescent="0.3">
      <c r="A88" s="19">
        <f>+B64+B73+B85</f>
        <v>18</v>
      </c>
      <c r="B88" s="24"/>
    </row>
    <row r="89" spans="1:5" ht="15.75" thickBot="1" x14ac:dyDescent="0.3">
      <c r="B89" s="23"/>
      <c r="E89" s="5"/>
    </row>
    <row r="90" spans="1:5" ht="18.75" thickBot="1" x14ac:dyDescent="0.3">
      <c r="A90" s="49" t="s">
        <v>14</v>
      </c>
      <c r="B90" s="50"/>
      <c r="C90" s="50"/>
      <c r="D90" s="50"/>
      <c r="E90" s="51"/>
    </row>
    <row r="91" spans="1:5" ht="18" x14ac:dyDescent="0.25">
      <c r="A91" s="6" t="s">
        <v>5</v>
      </c>
      <c r="B91" s="6" t="s">
        <v>6</v>
      </c>
      <c r="C91" s="4" t="s">
        <v>7</v>
      </c>
      <c r="D91" s="52" t="s">
        <v>8</v>
      </c>
      <c r="E91" s="53"/>
    </row>
    <row r="92" spans="1:5" ht="18" x14ac:dyDescent="0.25">
      <c r="A92" s="15" t="str">
        <f>VLOOKUP(B92,'[1]LISTADO ATM'!$A$2:$C$822,3,0)</f>
        <v>DISTRITO NACIONAL</v>
      </c>
      <c r="B92" s="32">
        <v>259</v>
      </c>
      <c r="C92" s="15" t="str">
        <f>VLOOKUP(B92,'[1]LISTADO ATM'!$A$2:$B$822,2,0)</f>
        <v>ATM Senado de la Republica</v>
      </c>
      <c r="D92" s="36" t="s">
        <v>24</v>
      </c>
      <c r="E92" s="36"/>
    </row>
    <row r="93" spans="1:5" ht="18" x14ac:dyDescent="0.25">
      <c r="A93" s="15" t="str">
        <f>VLOOKUP(B93,'[1]LISTADO ATM'!$A$2:$C$822,3,0)</f>
        <v>DISTRITO NACIONAL</v>
      </c>
      <c r="B93" s="32">
        <v>955</v>
      </c>
      <c r="C93" s="15" t="str">
        <f>VLOOKUP(B93,'[1]LISTADO ATM'!$A$2:$B$822,2,0)</f>
        <v xml:space="preserve">ATM Oficina Americana Independencia II </v>
      </c>
      <c r="D93" s="36" t="s">
        <v>22</v>
      </c>
      <c r="E93" s="36"/>
    </row>
    <row r="94" spans="1:5" ht="18" x14ac:dyDescent="0.25">
      <c r="A94" s="15" t="str">
        <f>VLOOKUP(B94,'[1]LISTADO ATM'!$A$2:$C$822,3,0)</f>
        <v>DISTRITO NACIONAL</v>
      </c>
      <c r="B94" s="33">
        <v>192</v>
      </c>
      <c r="C94" s="15" t="str">
        <f>VLOOKUP(B94,'[1]LISTADO ATM'!$A$2:$B$822,2,0)</f>
        <v xml:space="preserve">ATM Autobanco Luperón II </v>
      </c>
      <c r="D94" s="36" t="s">
        <v>22</v>
      </c>
      <c r="E94" s="36"/>
    </row>
    <row r="95" spans="1:5" ht="18" x14ac:dyDescent="0.25">
      <c r="A95" s="15" t="str">
        <f>VLOOKUP(B95,'[1]LISTADO ATM'!$A$2:$C$822,3,0)</f>
        <v>ESTE</v>
      </c>
      <c r="B95" s="34">
        <v>367</v>
      </c>
      <c r="C95" s="15" t="str">
        <f>VLOOKUP(B95,'[1]LISTADO ATM'!$A$2:$B$822,2,0)</f>
        <v>ATM Ayuntamiento El Puerto</v>
      </c>
      <c r="D95" s="36" t="s">
        <v>22</v>
      </c>
      <c r="E95" s="36"/>
    </row>
    <row r="96" spans="1:5" ht="18" x14ac:dyDescent="0.25">
      <c r="A96" s="15" t="str">
        <f>VLOOKUP(B96,'[1]LISTADO ATM'!$A$2:$C$822,3,0)</f>
        <v>DISTRITO NACIONAL</v>
      </c>
      <c r="B96" s="34">
        <v>655</v>
      </c>
      <c r="C96" s="15" t="str">
        <f>VLOOKUP(B96,'[1]LISTADO ATM'!$A$2:$B$822,2,0)</f>
        <v>ATM Farmacia Sandra</v>
      </c>
      <c r="D96" s="36" t="s">
        <v>22</v>
      </c>
      <c r="E96" s="36"/>
    </row>
    <row r="97" spans="1:5" ht="18" x14ac:dyDescent="0.25">
      <c r="A97" s="15" t="str">
        <f>VLOOKUP(B97,'[1]LISTADO ATM'!$A$2:$C$822,3,0)</f>
        <v>NORTE</v>
      </c>
      <c r="B97" s="34">
        <v>151</v>
      </c>
      <c r="C97" s="15" t="str">
        <f>VLOOKUP(B97,'[1]LISTADO ATM'!$A$2:$B$822,2,0)</f>
        <v xml:space="preserve">ATM Oficina Nagua </v>
      </c>
      <c r="D97" s="36" t="s">
        <v>22</v>
      </c>
      <c r="E97" s="36"/>
    </row>
    <row r="98" spans="1:5" ht="18" x14ac:dyDescent="0.25">
      <c r="A98" s="15" t="str">
        <f>VLOOKUP(B98,'[1]LISTADO ATM'!$A$2:$C$822,3,0)</f>
        <v>DISTRITO NACIONAL</v>
      </c>
      <c r="B98" s="34">
        <v>568</v>
      </c>
      <c r="C98" s="15" t="str">
        <f>VLOOKUP(B98,'[1]LISTADO ATM'!$A$2:$B$822,2,0)</f>
        <v xml:space="preserve">ATM Ministerio de Educación </v>
      </c>
      <c r="D98" s="36" t="s">
        <v>24</v>
      </c>
      <c r="E98" s="36"/>
    </row>
    <row r="99" spans="1:5" ht="18" x14ac:dyDescent="0.25">
      <c r="A99" s="15" t="str">
        <f>VLOOKUP(B99,'[1]LISTADO ATM'!$A$2:$C$822,3,0)</f>
        <v>ESTE</v>
      </c>
      <c r="B99" s="34">
        <v>609</v>
      </c>
      <c r="C99" s="15" t="str">
        <f>VLOOKUP(B99,'[1]LISTADO ATM'!$A$2:$B$822,2,0)</f>
        <v xml:space="preserve">ATM S/M Jumbo (San Pedro) </v>
      </c>
      <c r="D99" s="36" t="s">
        <v>22</v>
      </c>
      <c r="E99" s="36"/>
    </row>
    <row r="100" spans="1:5" ht="18" x14ac:dyDescent="0.25">
      <c r="A100" s="15" t="str">
        <f>VLOOKUP(B100,'[1]LISTADO ATM'!$A$2:$C$822,3,0)</f>
        <v>NORTE</v>
      </c>
      <c r="B100" s="34">
        <v>605</v>
      </c>
      <c r="C100" s="15" t="str">
        <f>VLOOKUP(B100,'[1]LISTADO ATM'!$A$2:$B$822,2,0)</f>
        <v xml:space="preserve">ATM Oficina Bonao I </v>
      </c>
      <c r="D100" s="36" t="s">
        <v>22</v>
      </c>
      <c r="E100" s="36"/>
    </row>
    <row r="101" spans="1:5" ht="18" x14ac:dyDescent="0.25">
      <c r="A101" s="15" t="str">
        <f>VLOOKUP(B101,'[1]LISTADO ATM'!$A$2:$C$822,3,0)</f>
        <v>DISTRITO NACIONAL</v>
      </c>
      <c r="B101" s="34">
        <v>971</v>
      </c>
      <c r="C101" s="15" t="str">
        <f>VLOOKUP(B101,'[1]LISTADO ATM'!$A$2:$B$822,2,0)</f>
        <v xml:space="preserve">ATM Club Banreservas I </v>
      </c>
      <c r="D101" s="36" t="s">
        <v>22</v>
      </c>
      <c r="E101" s="36"/>
    </row>
    <row r="102" spans="1:5" ht="18" x14ac:dyDescent="0.25">
      <c r="A102" s="15" t="str">
        <f>VLOOKUP(B102,'[1]LISTADO ATM'!$A$2:$C$822,3,0)</f>
        <v>NORTE</v>
      </c>
      <c r="B102" s="34">
        <v>737</v>
      </c>
      <c r="C102" s="15" t="str">
        <f>VLOOKUP(B102,'[1]LISTADO ATM'!$A$2:$B$822,2,0)</f>
        <v xml:space="preserve">ATM UNP Cabarete (Puerto Plata) </v>
      </c>
      <c r="D102" s="36" t="s">
        <v>22</v>
      </c>
      <c r="E102" s="36"/>
    </row>
    <row r="103" spans="1:5" ht="18" x14ac:dyDescent="0.25">
      <c r="A103" s="15" t="str">
        <f>VLOOKUP(B103,'[1]LISTADO ATM'!$A$2:$C$822,3,0)</f>
        <v>NORTE</v>
      </c>
      <c r="B103" s="35">
        <v>138</v>
      </c>
      <c r="C103" s="15" t="str">
        <f>VLOOKUP(B103,'[1]LISTADO ATM'!$A$2:$B$822,2,0)</f>
        <v xml:space="preserve">ATM UNP Fantino </v>
      </c>
      <c r="D103" s="36" t="s">
        <v>22</v>
      </c>
      <c r="E103" s="36"/>
    </row>
    <row r="104" spans="1:5" ht="18" x14ac:dyDescent="0.25">
      <c r="A104" s="15" t="e">
        <f>VLOOKUP(B104,'[1]LISTADO ATM'!$A$2:$C$822,3,0)</f>
        <v>#N/A</v>
      </c>
      <c r="B104" s="35"/>
      <c r="C104" s="15" t="e">
        <f>VLOOKUP(B104,'[1]LISTADO ATM'!$A$2:$B$822,2,0)</f>
        <v>#N/A</v>
      </c>
      <c r="D104" s="62"/>
      <c r="E104" s="63"/>
    </row>
    <row r="105" spans="1:5" ht="18" x14ac:dyDescent="0.25">
      <c r="A105" s="15" t="e">
        <f>VLOOKUP(B105,'[1]LISTADO ATM'!$A$2:$C$822,3,0)</f>
        <v>#N/A</v>
      </c>
      <c r="B105" s="35"/>
      <c r="C105" s="15" t="e">
        <f>VLOOKUP(B105,'[1]LISTADO ATM'!$A$2:$B$822,2,0)</f>
        <v>#N/A</v>
      </c>
      <c r="D105" s="62"/>
      <c r="E105" s="63"/>
    </row>
    <row r="106" spans="1:5" ht="18" x14ac:dyDescent="0.25">
      <c r="A106" s="15" t="e">
        <f>VLOOKUP(B106,'[1]LISTADO ATM'!$A$2:$C$822,3,0)</f>
        <v>#N/A</v>
      </c>
      <c r="B106" s="35"/>
      <c r="C106" s="15" t="e">
        <f>VLOOKUP(B106,'[1]LISTADO ATM'!$A$2:$B$822,2,0)</f>
        <v>#N/A</v>
      </c>
      <c r="D106" s="62"/>
      <c r="E106" s="63"/>
    </row>
    <row r="107" spans="1:5" ht="18" x14ac:dyDescent="0.25">
      <c r="A107" s="15" t="e">
        <f>VLOOKUP(B107,'[1]LISTADO ATM'!$A$2:$C$822,3,0)</f>
        <v>#N/A</v>
      </c>
      <c r="B107" s="35"/>
      <c r="C107" s="15" t="e">
        <f>VLOOKUP(B107,'[1]LISTADO ATM'!$A$2:$B$822,2,0)</f>
        <v>#N/A</v>
      </c>
      <c r="D107" s="62"/>
      <c r="E107" s="63"/>
    </row>
    <row r="108" spans="1:5" ht="18" x14ac:dyDescent="0.25">
      <c r="A108" s="15" t="e">
        <f>VLOOKUP(B108,'[1]LISTADO ATM'!$A$2:$C$822,3,0)</f>
        <v>#N/A</v>
      </c>
      <c r="B108" s="35"/>
      <c r="C108" s="15" t="e">
        <f>VLOOKUP(B108,'[1]LISTADO ATM'!$A$2:$B$822,2,0)</f>
        <v>#N/A</v>
      </c>
      <c r="D108" s="62"/>
      <c r="E108" s="63"/>
    </row>
    <row r="109" spans="1:5" ht="18" x14ac:dyDescent="0.25">
      <c r="A109" s="15" t="e">
        <f>VLOOKUP(B109,'[1]LISTADO ATM'!$A$2:$C$822,3,0)</f>
        <v>#N/A</v>
      </c>
      <c r="B109" s="35"/>
      <c r="C109" s="15" t="e">
        <f>VLOOKUP(B109,'[1]LISTADO ATM'!$A$2:$B$822,2,0)</f>
        <v>#N/A</v>
      </c>
      <c r="D109" s="62"/>
      <c r="E109" s="63"/>
    </row>
    <row r="110" spans="1:5" ht="18.75" thickBot="1" x14ac:dyDescent="0.3">
      <c r="A110" s="17" t="s">
        <v>11</v>
      </c>
      <c r="B110" s="30">
        <f>COUNT(B92:B106)</f>
        <v>12</v>
      </c>
      <c r="C110" s="26"/>
      <c r="D110" s="26"/>
      <c r="E110" s="69"/>
    </row>
  </sheetData>
  <dataConsolidate/>
  <mergeCells count="24">
    <mergeCell ref="D103:E103"/>
    <mergeCell ref="C46:E46"/>
    <mergeCell ref="A48:E48"/>
    <mergeCell ref="D91:E91"/>
    <mergeCell ref="A90:E90"/>
    <mergeCell ref="A87:B87"/>
    <mergeCell ref="A75:E75"/>
    <mergeCell ref="A66:E66"/>
    <mergeCell ref="A1:E1"/>
    <mergeCell ref="A2:E2"/>
    <mergeCell ref="A7:E7"/>
    <mergeCell ref="C35:E35"/>
    <mergeCell ref="A37:E37"/>
    <mergeCell ref="D96:E96"/>
    <mergeCell ref="D99:E99"/>
    <mergeCell ref="D100:E100"/>
    <mergeCell ref="D92:E92"/>
    <mergeCell ref="D93:E93"/>
    <mergeCell ref="D94:E94"/>
    <mergeCell ref="D95:E95"/>
    <mergeCell ref="D102:E102"/>
    <mergeCell ref="D97:E97"/>
    <mergeCell ref="D98:E98"/>
    <mergeCell ref="D101:E101"/>
  </mergeCells>
  <phoneticPr fontId="10" type="noConversion"/>
  <conditionalFormatting sqref="E110:E1048576 E64:E67 E22:E23 E85:E94 E1:E8 E73:E76 E32:E38 E40:E41 E45:E49">
    <cfRule type="duplicateValues" dxfId="300" priority="303"/>
  </conditionalFormatting>
  <conditionalFormatting sqref="E110:E1048576 E64:E67 E22:E23 E85:E94 E1:E8 E73:E76 E32:E38 E40:E41 E45:E49">
    <cfRule type="duplicateValues" dxfId="299" priority="298"/>
    <cfRule type="duplicateValues" dxfId="298" priority="299"/>
  </conditionalFormatting>
  <conditionalFormatting sqref="E10">
    <cfRule type="duplicateValues" dxfId="297" priority="255"/>
  </conditionalFormatting>
  <conditionalFormatting sqref="E10">
    <cfRule type="duplicateValues" dxfId="296" priority="253"/>
    <cfRule type="duplicateValues" dxfId="295" priority="254"/>
  </conditionalFormatting>
  <conditionalFormatting sqref="E11:E12">
    <cfRule type="duplicateValues" dxfId="294" priority="245"/>
  </conditionalFormatting>
  <conditionalFormatting sqref="E11:E12">
    <cfRule type="duplicateValues" dxfId="293" priority="243"/>
    <cfRule type="duplicateValues" dxfId="292" priority="244"/>
  </conditionalFormatting>
  <conditionalFormatting sqref="E43">
    <cfRule type="duplicateValues" dxfId="291" priority="233"/>
  </conditionalFormatting>
  <conditionalFormatting sqref="E43">
    <cfRule type="duplicateValues" dxfId="290" priority="231"/>
    <cfRule type="duplicateValues" dxfId="289" priority="232"/>
  </conditionalFormatting>
  <conditionalFormatting sqref="E77">
    <cfRule type="duplicateValues" dxfId="288" priority="229"/>
  </conditionalFormatting>
  <conditionalFormatting sqref="E77">
    <cfRule type="duplicateValues" dxfId="287" priority="227"/>
    <cfRule type="duplicateValues" dxfId="286" priority="228"/>
  </conditionalFormatting>
  <conditionalFormatting sqref="E68">
    <cfRule type="duplicateValues" dxfId="285" priority="212"/>
  </conditionalFormatting>
  <conditionalFormatting sqref="E68">
    <cfRule type="duplicateValues" dxfId="284" priority="210"/>
    <cfRule type="duplicateValues" dxfId="283" priority="211"/>
  </conditionalFormatting>
  <conditionalFormatting sqref="B68">
    <cfRule type="duplicateValues" dxfId="282" priority="209"/>
  </conditionalFormatting>
  <conditionalFormatting sqref="E71:E72 E26">
    <cfRule type="duplicateValues" dxfId="281" priority="196"/>
  </conditionalFormatting>
  <conditionalFormatting sqref="E71:E72 E26">
    <cfRule type="duplicateValues" dxfId="280" priority="194"/>
    <cfRule type="duplicateValues" dxfId="279" priority="195"/>
  </conditionalFormatting>
  <conditionalFormatting sqref="E25">
    <cfRule type="duplicateValues" dxfId="278" priority="192"/>
  </conditionalFormatting>
  <conditionalFormatting sqref="E25">
    <cfRule type="duplicateValues" dxfId="277" priority="190"/>
    <cfRule type="duplicateValues" dxfId="276" priority="191"/>
  </conditionalFormatting>
  <conditionalFormatting sqref="E24">
    <cfRule type="duplicateValues" dxfId="275" priority="188"/>
  </conditionalFormatting>
  <conditionalFormatting sqref="E24">
    <cfRule type="duplicateValues" dxfId="274" priority="186"/>
    <cfRule type="duplicateValues" dxfId="273" priority="187"/>
  </conditionalFormatting>
  <conditionalFormatting sqref="E96">
    <cfRule type="duplicateValues" dxfId="272" priority="178"/>
  </conditionalFormatting>
  <conditionalFormatting sqref="E96">
    <cfRule type="duplicateValues" dxfId="271" priority="176"/>
    <cfRule type="duplicateValues" dxfId="270" priority="177"/>
  </conditionalFormatting>
  <conditionalFormatting sqref="E98">
    <cfRule type="duplicateValues" dxfId="269" priority="154"/>
  </conditionalFormatting>
  <conditionalFormatting sqref="E98">
    <cfRule type="duplicateValues" dxfId="268" priority="152"/>
    <cfRule type="duplicateValues" dxfId="267" priority="153"/>
  </conditionalFormatting>
  <conditionalFormatting sqref="E15">
    <cfRule type="duplicateValues" dxfId="266" priority="147"/>
  </conditionalFormatting>
  <conditionalFormatting sqref="E15">
    <cfRule type="duplicateValues" dxfId="265" priority="145"/>
    <cfRule type="duplicateValues" dxfId="264" priority="146"/>
  </conditionalFormatting>
  <conditionalFormatting sqref="E97">
    <cfRule type="duplicateValues" dxfId="263" priority="139"/>
  </conditionalFormatting>
  <conditionalFormatting sqref="E97">
    <cfRule type="duplicateValues" dxfId="262" priority="140"/>
    <cfRule type="duplicateValues" dxfId="261" priority="141"/>
  </conditionalFormatting>
  <conditionalFormatting sqref="E63 E17">
    <cfRule type="duplicateValues" dxfId="260" priority="4804"/>
  </conditionalFormatting>
  <conditionalFormatting sqref="E63 E17">
    <cfRule type="duplicateValues" dxfId="259" priority="4805"/>
    <cfRule type="duplicateValues" dxfId="258" priority="4806"/>
  </conditionalFormatting>
  <conditionalFormatting sqref="E42">
    <cfRule type="duplicateValues" dxfId="257" priority="4845"/>
  </conditionalFormatting>
  <conditionalFormatting sqref="E42">
    <cfRule type="duplicateValues" dxfId="256" priority="4846"/>
    <cfRule type="duplicateValues" dxfId="255" priority="4847"/>
  </conditionalFormatting>
  <conditionalFormatting sqref="E101">
    <cfRule type="duplicateValues" dxfId="254" priority="120"/>
  </conditionalFormatting>
  <conditionalFormatting sqref="E101">
    <cfRule type="duplicateValues" dxfId="253" priority="121"/>
    <cfRule type="duplicateValues" dxfId="252" priority="122"/>
  </conditionalFormatting>
  <conditionalFormatting sqref="E95">
    <cfRule type="duplicateValues" dxfId="251" priority="4867"/>
  </conditionalFormatting>
  <conditionalFormatting sqref="E95">
    <cfRule type="duplicateValues" dxfId="250" priority="4868"/>
    <cfRule type="duplicateValues" dxfId="249" priority="4869"/>
  </conditionalFormatting>
  <conditionalFormatting sqref="B50">
    <cfRule type="duplicateValues" dxfId="248" priority="113"/>
  </conditionalFormatting>
  <conditionalFormatting sqref="E50">
    <cfRule type="duplicateValues" dxfId="247" priority="114"/>
  </conditionalFormatting>
  <conditionalFormatting sqref="E50">
    <cfRule type="duplicateValues" dxfId="246" priority="115"/>
    <cfRule type="duplicateValues" dxfId="245" priority="116"/>
  </conditionalFormatting>
  <conditionalFormatting sqref="B110:B1048576 B85:B94 B73:B76 B51:B67 B1:B49">
    <cfRule type="duplicateValues" dxfId="244" priority="4903"/>
  </conditionalFormatting>
  <conditionalFormatting sqref="E27">
    <cfRule type="duplicateValues" dxfId="243" priority="112"/>
  </conditionalFormatting>
  <conditionalFormatting sqref="E27">
    <cfRule type="duplicateValues" dxfId="242" priority="110"/>
    <cfRule type="duplicateValues" dxfId="241" priority="111"/>
  </conditionalFormatting>
  <conditionalFormatting sqref="E70">
    <cfRule type="duplicateValues" dxfId="240" priority="109"/>
  </conditionalFormatting>
  <conditionalFormatting sqref="E70">
    <cfRule type="duplicateValues" dxfId="239" priority="107"/>
    <cfRule type="duplicateValues" dxfId="238" priority="108"/>
  </conditionalFormatting>
  <conditionalFormatting sqref="B1:B1048576">
    <cfRule type="duplicateValues" dxfId="237" priority="76"/>
    <cfRule type="duplicateValues" dxfId="236" priority="93"/>
    <cfRule type="duplicateValues" dxfId="235" priority="95"/>
    <cfRule type="duplicateValues" dxfId="234" priority="103"/>
  </conditionalFormatting>
  <conditionalFormatting sqref="E104:E109 E102">
    <cfRule type="duplicateValues" dxfId="233" priority="4922"/>
  </conditionalFormatting>
  <conditionalFormatting sqref="E104:E109 E102">
    <cfRule type="duplicateValues" dxfId="232" priority="4924"/>
    <cfRule type="duplicateValues" dxfId="231" priority="4925"/>
  </conditionalFormatting>
  <conditionalFormatting sqref="E85:E1048576 E63:E68 E22:E27 E32:E38 E1:E17 E40:E50 E70:E77">
    <cfRule type="duplicateValues" dxfId="230" priority="96"/>
  </conditionalFormatting>
  <conditionalFormatting sqref="E13:E14 E9 E16">
    <cfRule type="duplicateValues" dxfId="229" priority="4971"/>
  </conditionalFormatting>
  <conditionalFormatting sqref="E13:E14 E9 E16">
    <cfRule type="duplicateValues" dxfId="228" priority="4974"/>
    <cfRule type="duplicateValues" dxfId="227" priority="4975"/>
  </conditionalFormatting>
  <conditionalFormatting sqref="E39">
    <cfRule type="duplicateValues" dxfId="226" priority="92"/>
  </conditionalFormatting>
  <conditionalFormatting sqref="E39">
    <cfRule type="duplicateValues" dxfId="225" priority="90"/>
    <cfRule type="duplicateValues" dxfId="224" priority="91"/>
  </conditionalFormatting>
  <conditionalFormatting sqref="E39">
    <cfRule type="duplicateValues" dxfId="223" priority="89"/>
  </conditionalFormatting>
  <conditionalFormatting sqref="E18">
    <cfRule type="duplicateValues" dxfId="222" priority="86"/>
  </conditionalFormatting>
  <conditionalFormatting sqref="E18">
    <cfRule type="duplicateValues" dxfId="221" priority="87"/>
    <cfRule type="duplicateValues" dxfId="220" priority="88"/>
  </conditionalFormatting>
  <conditionalFormatting sqref="E18">
    <cfRule type="duplicateValues" dxfId="219" priority="85"/>
  </conditionalFormatting>
  <conditionalFormatting sqref="E103">
    <cfRule type="duplicateValues" dxfId="218" priority="5028"/>
  </conditionalFormatting>
  <conditionalFormatting sqref="E103">
    <cfRule type="duplicateValues" dxfId="217" priority="5029"/>
    <cfRule type="duplicateValues" dxfId="216" priority="5030"/>
  </conditionalFormatting>
  <conditionalFormatting sqref="E19">
    <cfRule type="duplicateValues" dxfId="215" priority="82"/>
  </conditionalFormatting>
  <conditionalFormatting sqref="E19">
    <cfRule type="duplicateValues" dxfId="214" priority="83"/>
    <cfRule type="duplicateValues" dxfId="213" priority="84"/>
  </conditionalFormatting>
  <conditionalFormatting sqref="E19">
    <cfRule type="duplicateValues" dxfId="212" priority="81"/>
  </conditionalFormatting>
  <conditionalFormatting sqref="B102:B109">
    <cfRule type="duplicateValues" dxfId="211" priority="5067"/>
  </conditionalFormatting>
  <conditionalFormatting sqref="E51">
    <cfRule type="duplicateValues" dxfId="210" priority="78"/>
  </conditionalFormatting>
  <conditionalFormatting sqref="E51">
    <cfRule type="duplicateValues" dxfId="209" priority="79"/>
    <cfRule type="duplicateValues" dxfId="208" priority="80"/>
  </conditionalFormatting>
  <conditionalFormatting sqref="E51">
    <cfRule type="duplicateValues" dxfId="207" priority="77"/>
  </conditionalFormatting>
  <conditionalFormatting sqref="B99:B101">
    <cfRule type="duplicateValues" dxfId="206" priority="5083"/>
  </conditionalFormatting>
  <conditionalFormatting sqref="E99:E100">
    <cfRule type="duplicateValues" dxfId="205" priority="5084"/>
  </conditionalFormatting>
  <conditionalFormatting sqref="E99:E100">
    <cfRule type="duplicateValues" dxfId="204" priority="5085"/>
    <cfRule type="duplicateValues" dxfId="203" priority="5086"/>
  </conditionalFormatting>
  <conditionalFormatting sqref="E20">
    <cfRule type="duplicateValues" dxfId="202" priority="73"/>
  </conditionalFormatting>
  <conditionalFormatting sqref="E20">
    <cfRule type="duplicateValues" dxfId="201" priority="74"/>
    <cfRule type="duplicateValues" dxfId="200" priority="75"/>
  </conditionalFormatting>
  <conditionalFormatting sqref="E20">
    <cfRule type="duplicateValues" dxfId="199" priority="72"/>
  </conditionalFormatting>
  <conditionalFormatting sqref="E52">
    <cfRule type="duplicateValues" dxfId="198" priority="69"/>
  </conditionalFormatting>
  <conditionalFormatting sqref="E52">
    <cfRule type="duplicateValues" dxfId="197" priority="70"/>
    <cfRule type="duplicateValues" dxfId="196" priority="71"/>
  </conditionalFormatting>
  <conditionalFormatting sqref="E52">
    <cfRule type="duplicateValues" dxfId="195" priority="68"/>
  </conditionalFormatting>
  <conditionalFormatting sqref="B97:B98">
    <cfRule type="duplicateValues" dxfId="194" priority="5102"/>
  </conditionalFormatting>
  <conditionalFormatting sqref="E53">
    <cfRule type="duplicateValues" dxfId="193" priority="65"/>
  </conditionalFormatting>
  <conditionalFormatting sqref="E53">
    <cfRule type="duplicateValues" dxfId="192" priority="66"/>
    <cfRule type="duplicateValues" dxfId="191" priority="67"/>
  </conditionalFormatting>
  <conditionalFormatting sqref="E53">
    <cfRule type="duplicateValues" dxfId="190" priority="64"/>
  </conditionalFormatting>
  <conditionalFormatting sqref="E54">
    <cfRule type="duplicateValues" dxfId="189" priority="61"/>
  </conditionalFormatting>
  <conditionalFormatting sqref="E54">
    <cfRule type="duplicateValues" dxfId="188" priority="62"/>
    <cfRule type="duplicateValues" dxfId="187" priority="63"/>
  </conditionalFormatting>
  <conditionalFormatting sqref="E54">
    <cfRule type="duplicateValues" dxfId="186" priority="60"/>
  </conditionalFormatting>
  <conditionalFormatting sqref="E21 E28:E31">
    <cfRule type="duplicateValues" dxfId="185" priority="57"/>
  </conditionalFormatting>
  <conditionalFormatting sqref="E21 E28:E31">
    <cfRule type="duplicateValues" dxfId="184" priority="58"/>
    <cfRule type="duplicateValues" dxfId="183" priority="59"/>
  </conditionalFormatting>
  <conditionalFormatting sqref="E55">
    <cfRule type="duplicateValues" dxfId="182" priority="53"/>
  </conditionalFormatting>
  <conditionalFormatting sqref="E55">
    <cfRule type="duplicateValues" dxfId="181" priority="54"/>
    <cfRule type="duplicateValues" dxfId="180" priority="55"/>
  </conditionalFormatting>
  <conditionalFormatting sqref="E55">
    <cfRule type="duplicateValues" dxfId="179" priority="52"/>
  </conditionalFormatting>
  <conditionalFormatting sqref="E56">
    <cfRule type="duplicateValues" dxfId="178" priority="49"/>
  </conditionalFormatting>
  <conditionalFormatting sqref="E56">
    <cfRule type="duplicateValues" dxfId="177" priority="50"/>
    <cfRule type="duplicateValues" dxfId="176" priority="51"/>
  </conditionalFormatting>
  <conditionalFormatting sqref="E56">
    <cfRule type="duplicateValues" dxfId="175" priority="48"/>
  </conditionalFormatting>
  <conditionalFormatting sqref="B95:B96">
    <cfRule type="duplicateValues" dxfId="174" priority="5118"/>
  </conditionalFormatting>
  <conditionalFormatting sqref="E57">
    <cfRule type="duplicateValues" dxfId="173" priority="45"/>
  </conditionalFormatting>
  <conditionalFormatting sqref="E57">
    <cfRule type="duplicateValues" dxfId="172" priority="46"/>
    <cfRule type="duplicateValues" dxfId="171" priority="47"/>
  </conditionalFormatting>
  <conditionalFormatting sqref="E57">
    <cfRule type="duplicateValues" dxfId="170" priority="44"/>
  </conditionalFormatting>
  <conditionalFormatting sqref="E58">
    <cfRule type="duplicateValues" dxfId="169" priority="41"/>
  </conditionalFormatting>
  <conditionalFormatting sqref="E58">
    <cfRule type="duplicateValues" dxfId="168" priority="42"/>
    <cfRule type="duplicateValues" dxfId="167" priority="43"/>
  </conditionalFormatting>
  <conditionalFormatting sqref="E58">
    <cfRule type="duplicateValues" dxfId="166" priority="40"/>
  </conditionalFormatting>
  <conditionalFormatting sqref="B13:B16">
    <cfRule type="duplicateValues" dxfId="165" priority="39"/>
  </conditionalFormatting>
  <conditionalFormatting sqref="B22">
    <cfRule type="duplicateValues" dxfId="164" priority="38"/>
  </conditionalFormatting>
  <conditionalFormatting sqref="B26:B27">
    <cfRule type="duplicateValues" dxfId="163" priority="37"/>
  </conditionalFormatting>
  <conditionalFormatting sqref="B25">
    <cfRule type="duplicateValues" dxfId="162" priority="36"/>
  </conditionalFormatting>
  <conditionalFormatting sqref="B24">
    <cfRule type="duplicateValues" dxfId="161" priority="35"/>
  </conditionalFormatting>
  <conditionalFormatting sqref="B69:B72">
    <cfRule type="duplicateValues" dxfId="160" priority="5143"/>
  </conditionalFormatting>
  <conditionalFormatting sqref="B43">
    <cfRule type="duplicateValues" dxfId="159" priority="33"/>
  </conditionalFormatting>
  <conditionalFormatting sqref="B44">
    <cfRule type="duplicateValues" dxfId="158" priority="34"/>
  </conditionalFormatting>
  <conditionalFormatting sqref="E44">
    <cfRule type="duplicateValues" dxfId="157" priority="5196"/>
  </conditionalFormatting>
  <conditionalFormatting sqref="E44">
    <cfRule type="duplicateValues" dxfId="156" priority="5198"/>
    <cfRule type="duplicateValues" dxfId="155" priority="5199"/>
  </conditionalFormatting>
  <conditionalFormatting sqref="B77">
    <cfRule type="duplicateValues" dxfId="154" priority="5224"/>
  </conditionalFormatting>
  <conditionalFormatting sqref="B78:B84">
    <cfRule type="duplicateValues" dxfId="153" priority="5250"/>
  </conditionalFormatting>
  <conditionalFormatting sqref="E78">
    <cfRule type="duplicateValues" dxfId="152" priority="32"/>
  </conditionalFormatting>
  <conditionalFormatting sqref="E78">
    <cfRule type="duplicateValues" dxfId="151" priority="30"/>
    <cfRule type="duplicateValues" dxfId="150" priority="31"/>
  </conditionalFormatting>
  <conditionalFormatting sqref="E78">
    <cfRule type="duplicateValues" dxfId="149" priority="29"/>
  </conditionalFormatting>
  <conditionalFormatting sqref="E69">
    <cfRule type="duplicateValues" dxfId="148" priority="28"/>
  </conditionalFormatting>
  <conditionalFormatting sqref="E69">
    <cfRule type="duplicateValues" dxfId="147" priority="26"/>
    <cfRule type="duplicateValues" dxfId="146" priority="27"/>
  </conditionalFormatting>
  <conditionalFormatting sqref="E69">
    <cfRule type="duplicateValues" dxfId="145" priority="25"/>
  </conditionalFormatting>
  <conditionalFormatting sqref="E79">
    <cfRule type="duplicateValues" dxfId="144" priority="24"/>
  </conditionalFormatting>
  <conditionalFormatting sqref="E79">
    <cfRule type="duplicateValues" dxfId="143" priority="22"/>
    <cfRule type="duplicateValues" dxfId="142" priority="23"/>
  </conditionalFormatting>
  <conditionalFormatting sqref="E79">
    <cfRule type="duplicateValues" dxfId="141" priority="21"/>
  </conditionalFormatting>
  <conditionalFormatting sqref="E80">
    <cfRule type="duplicateValues" dxfId="140" priority="20"/>
  </conditionalFormatting>
  <conditionalFormatting sqref="E80">
    <cfRule type="duplicateValues" dxfId="139" priority="18"/>
    <cfRule type="duplicateValues" dxfId="138" priority="19"/>
  </conditionalFormatting>
  <conditionalFormatting sqref="E80">
    <cfRule type="duplicateValues" dxfId="137" priority="17"/>
  </conditionalFormatting>
  <conditionalFormatting sqref="E81">
    <cfRule type="duplicateValues" dxfId="136" priority="16"/>
  </conditionalFormatting>
  <conditionalFormatting sqref="E81">
    <cfRule type="duplicateValues" dxfId="135" priority="14"/>
    <cfRule type="duplicateValues" dxfId="134" priority="15"/>
  </conditionalFormatting>
  <conditionalFormatting sqref="E81">
    <cfRule type="duplicateValues" dxfId="133" priority="13"/>
  </conditionalFormatting>
  <conditionalFormatting sqref="E82:E84">
    <cfRule type="duplicateValues" dxfId="132" priority="12"/>
  </conditionalFormatting>
  <conditionalFormatting sqref="E82:E84">
    <cfRule type="duplicateValues" dxfId="131" priority="10"/>
    <cfRule type="duplicateValues" dxfId="130" priority="11"/>
  </conditionalFormatting>
  <conditionalFormatting sqref="E82:E84">
    <cfRule type="duplicateValues" dxfId="129" priority="9"/>
  </conditionalFormatting>
  <conditionalFormatting sqref="E59">
    <cfRule type="duplicateValues" dxfId="128" priority="6"/>
  </conditionalFormatting>
  <conditionalFormatting sqref="E59">
    <cfRule type="duplicateValues" dxfId="127" priority="7"/>
    <cfRule type="duplicateValues" dxfId="126" priority="8"/>
  </conditionalFormatting>
  <conditionalFormatting sqref="E59">
    <cfRule type="duplicateValues" dxfId="125" priority="5"/>
  </conditionalFormatting>
  <conditionalFormatting sqref="E60:E62">
    <cfRule type="duplicateValues" dxfId="124" priority="2"/>
  </conditionalFormatting>
  <conditionalFormatting sqref="E60:E62">
    <cfRule type="duplicateValues" dxfId="123" priority="3"/>
    <cfRule type="duplicateValues" dxfId="122" priority="4"/>
  </conditionalFormatting>
  <conditionalFormatting sqref="E60:E62">
    <cfRule type="duplicateValues" dxfId="12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4" sqref="E14"/>
    </sheetView>
  </sheetViews>
  <sheetFormatPr baseColWidth="10" defaultColWidth="11.42578125" defaultRowHeight="15" x14ac:dyDescent="0.25"/>
  <cols>
    <col min="2" max="2" width="11.42578125" style="18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35"/>
      <c r="C2" s="28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</v>
      </c>
    </row>
    <row r="3" spans="2:5" ht="18.75" thickBot="1" x14ac:dyDescent="0.3">
      <c r="B3" s="35"/>
      <c r="C3" s="28" t="s">
        <v>16</v>
      </c>
    </row>
    <row r="4" spans="2:5" ht="18.75" thickBot="1" x14ac:dyDescent="0.3">
      <c r="B4" s="35"/>
      <c r="C4" s="28" t="s">
        <v>16</v>
      </c>
    </row>
    <row r="5" spans="2:5" ht="18.75" thickBot="1" x14ac:dyDescent="0.3">
      <c r="B5" s="35"/>
      <c r="C5" s="28" t="s">
        <v>16</v>
      </c>
    </row>
    <row r="6" spans="2:5" ht="18.75" thickBot="1" x14ac:dyDescent="0.3">
      <c r="B6" s="35"/>
      <c r="C6" s="28" t="s">
        <v>16</v>
      </c>
    </row>
    <row r="7" spans="2:5" ht="18.75" thickBot="1" x14ac:dyDescent="0.3">
      <c r="B7" s="35"/>
      <c r="C7" s="28" t="s">
        <v>16</v>
      </c>
    </row>
    <row r="8" spans="2:5" ht="18.75" thickBot="1" x14ac:dyDescent="0.3">
      <c r="B8" s="35"/>
      <c r="C8" s="28" t="s">
        <v>16</v>
      </c>
    </row>
    <row r="9" spans="2:5" ht="18.75" thickBot="1" x14ac:dyDescent="0.3">
      <c r="B9" s="35"/>
      <c r="C9" s="28" t="s">
        <v>16</v>
      </c>
    </row>
    <row r="10" spans="2:5" ht="18.75" thickBot="1" x14ac:dyDescent="0.3">
      <c r="B10" s="35"/>
      <c r="C10" s="28" t="s">
        <v>16</v>
      </c>
    </row>
    <row r="11" spans="2:5" ht="18.75" thickBot="1" x14ac:dyDescent="0.3">
      <c r="B11" s="35"/>
      <c r="C11" s="28"/>
    </row>
    <row r="12" spans="2:5" ht="18.75" thickBot="1" x14ac:dyDescent="0.3">
      <c r="B12" s="35"/>
      <c r="C12" s="28" t="s">
        <v>16</v>
      </c>
    </row>
    <row r="13" spans="2:5" ht="18.75" thickBot="1" x14ac:dyDescent="0.3">
      <c r="B13" s="35"/>
      <c r="C13" s="28" t="s">
        <v>16</v>
      </c>
    </row>
    <row r="14" spans="2:5" ht="18.75" thickBot="1" x14ac:dyDescent="0.3">
      <c r="B14" s="35"/>
      <c r="C14" s="28" t="s">
        <v>16</v>
      </c>
    </row>
    <row r="15" spans="2:5" ht="18.75" thickBot="1" x14ac:dyDescent="0.3">
      <c r="B15" s="35"/>
      <c r="C15" s="28" t="s">
        <v>16</v>
      </c>
    </row>
    <row r="16" spans="2:5" ht="18.75" thickBot="1" x14ac:dyDescent="0.3">
      <c r="B16" s="35"/>
      <c r="C16" s="28" t="s">
        <v>16</v>
      </c>
    </row>
    <row r="17" spans="2:3" ht="18.75" thickBot="1" x14ac:dyDescent="0.3">
      <c r="B17" s="35"/>
      <c r="C17" s="28" t="s">
        <v>16</v>
      </c>
    </row>
    <row r="18" spans="2:3" ht="18.75" thickBot="1" x14ac:dyDescent="0.3">
      <c r="B18" s="35"/>
      <c r="C18" s="28" t="s">
        <v>16</v>
      </c>
    </row>
    <row r="19" spans="2:3" ht="18.75" thickBot="1" x14ac:dyDescent="0.3">
      <c r="B19" s="35"/>
      <c r="C19" s="28" t="s">
        <v>16</v>
      </c>
    </row>
    <row r="20" spans="2:3" ht="18.75" thickBot="1" x14ac:dyDescent="0.3">
      <c r="B20" s="35"/>
      <c r="C20" s="28" t="s">
        <v>16</v>
      </c>
    </row>
    <row r="21" spans="2:3" ht="18.75" thickBot="1" x14ac:dyDescent="0.3">
      <c r="B21" s="35"/>
      <c r="C21" s="28" t="s">
        <v>16</v>
      </c>
    </row>
    <row r="22" spans="2:3" ht="18.75" thickBot="1" x14ac:dyDescent="0.3">
      <c r="B22" s="35"/>
      <c r="C22" s="28" t="s">
        <v>16</v>
      </c>
    </row>
    <row r="23" spans="2:3" ht="18.75" thickBot="1" x14ac:dyDescent="0.3">
      <c r="B23" s="35"/>
      <c r="C23" s="28" t="s">
        <v>16</v>
      </c>
    </row>
    <row r="24" spans="2:3" ht="18.75" thickBot="1" x14ac:dyDescent="0.3">
      <c r="B24" s="35"/>
      <c r="C24" s="28" t="s">
        <v>16</v>
      </c>
    </row>
    <row r="25" spans="2:3" ht="18.75" thickBot="1" x14ac:dyDescent="0.3">
      <c r="B25" s="35"/>
      <c r="C25" s="28" t="s">
        <v>16</v>
      </c>
    </row>
    <row r="26" spans="2:3" ht="18.75" thickBot="1" x14ac:dyDescent="0.3">
      <c r="B26" s="35"/>
      <c r="C26" s="28" t="s">
        <v>16</v>
      </c>
    </row>
    <row r="27" spans="2:3" ht="18.75" thickBot="1" x14ac:dyDescent="0.3">
      <c r="B27" s="35"/>
      <c r="C27" s="28" t="s">
        <v>16</v>
      </c>
    </row>
    <row r="28" spans="2:3" ht="18.75" thickBot="1" x14ac:dyDescent="0.3">
      <c r="B28" s="35"/>
      <c r="C28" s="28" t="s">
        <v>16</v>
      </c>
    </row>
    <row r="29" spans="2:3" ht="18.75" thickBot="1" x14ac:dyDescent="0.3">
      <c r="B29" s="35"/>
      <c r="C29" s="28" t="s">
        <v>16</v>
      </c>
    </row>
    <row r="30" spans="2:3" ht="18.75" thickBot="1" x14ac:dyDescent="0.3">
      <c r="B30" s="35"/>
      <c r="C30" s="28" t="s">
        <v>16</v>
      </c>
    </row>
    <row r="31" spans="2:3" ht="18.75" thickBot="1" x14ac:dyDescent="0.3">
      <c r="B31" s="35"/>
      <c r="C31" s="28" t="s">
        <v>16</v>
      </c>
    </row>
    <row r="32" spans="2:3" ht="18.75" thickBot="1" x14ac:dyDescent="0.3">
      <c r="B32" s="35"/>
      <c r="C32" s="28" t="s">
        <v>16</v>
      </c>
    </row>
    <row r="33" spans="2:3" ht="18.75" thickBot="1" x14ac:dyDescent="0.3">
      <c r="B33" s="35"/>
      <c r="C33" s="28" t="s">
        <v>16</v>
      </c>
    </row>
    <row r="34" spans="2:3" ht="18.75" thickBot="1" x14ac:dyDescent="0.3">
      <c r="B34" s="29"/>
      <c r="C34" s="28" t="s">
        <v>16</v>
      </c>
    </row>
    <row r="35" spans="2:3" ht="18.75" thickBot="1" x14ac:dyDescent="0.3">
      <c r="B35" s="29"/>
      <c r="C35" s="28" t="s">
        <v>16</v>
      </c>
    </row>
    <row r="36" spans="2:3" ht="18.75" thickBot="1" x14ac:dyDescent="0.3">
      <c r="B36" s="29"/>
      <c r="C36" s="28" t="s">
        <v>16</v>
      </c>
    </row>
    <row r="37" spans="2:3" ht="18.75" thickBot="1" x14ac:dyDescent="0.3">
      <c r="B37" s="29"/>
      <c r="C37" s="28" t="s">
        <v>16</v>
      </c>
    </row>
    <row r="38" spans="2:3" ht="18.75" thickBot="1" x14ac:dyDescent="0.3">
      <c r="B38" s="29"/>
      <c r="C38" s="28" t="s">
        <v>16</v>
      </c>
    </row>
    <row r="39" spans="2:3" ht="18.75" thickBot="1" x14ac:dyDescent="0.3">
      <c r="B39" s="29"/>
      <c r="C39" s="28" t="s">
        <v>16</v>
      </c>
    </row>
    <row r="40" spans="2:3" ht="18.75" thickBot="1" x14ac:dyDescent="0.3">
      <c r="B40" s="29"/>
      <c r="C40" s="28" t="s">
        <v>16</v>
      </c>
    </row>
    <row r="41" spans="2:3" ht="18.75" thickBot="1" x14ac:dyDescent="0.3">
      <c r="B41" s="29"/>
      <c r="C41" s="28" t="s">
        <v>16</v>
      </c>
    </row>
    <row r="42" spans="2:3" ht="18.75" thickBot="1" x14ac:dyDescent="0.3">
      <c r="B42" s="29"/>
      <c r="C42" s="28" t="s">
        <v>16</v>
      </c>
    </row>
    <row r="43" spans="2:3" ht="18.75" thickBot="1" x14ac:dyDescent="0.3">
      <c r="B43" s="29"/>
      <c r="C43" s="28" t="s">
        <v>16</v>
      </c>
    </row>
    <row r="44" spans="2:3" ht="18.75" thickBot="1" x14ac:dyDescent="0.3">
      <c r="B44" s="29"/>
      <c r="C44" s="28" t="s">
        <v>16</v>
      </c>
    </row>
    <row r="45" spans="2:3" ht="18.75" thickBot="1" x14ac:dyDescent="0.3">
      <c r="B45" s="29"/>
      <c r="C45" s="28" t="s">
        <v>16</v>
      </c>
    </row>
    <row r="46" spans="2:3" ht="18.75" thickBot="1" x14ac:dyDescent="0.3">
      <c r="B46" s="29"/>
      <c r="C46" s="28" t="s">
        <v>16</v>
      </c>
    </row>
    <row r="47" spans="2:3" ht="18.75" thickBot="1" x14ac:dyDescent="0.3">
      <c r="B47" s="29"/>
      <c r="C47" s="28" t="s">
        <v>16</v>
      </c>
    </row>
    <row r="48" spans="2:3" ht="18.75" thickBot="1" x14ac:dyDescent="0.3">
      <c r="B48" s="29"/>
      <c r="C48" s="28" t="s">
        <v>16</v>
      </c>
    </row>
    <row r="49" spans="2:3" ht="18.75" thickBot="1" x14ac:dyDescent="0.3">
      <c r="B49" s="29"/>
      <c r="C49" s="28" t="s">
        <v>16</v>
      </c>
    </row>
    <row r="50" spans="2:3" ht="18.75" thickBot="1" x14ac:dyDescent="0.3">
      <c r="B50" s="29"/>
      <c r="C50" s="28" t="s">
        <v>16</v>
      </c>
    </row>
    <row r="51" spans="2:3" ht="18.75" thickBot="1" x14ac:dyDescent="0.3">
      <c r="B51" s="29"/>
      <c r="C51" s="28" t="s">
        <v>16</v>
      </c>
    </row>
    <row r="52" spans="2:3" ht="18.75" thickBot="1" x14ac:dyDescent="0.3">
      <c r="B52" s="29"/>
      <c r="C52" s="28" t="s">
        <v>16</v>
      </c>
    </row>
    <row r="53" spans="2:3" ht="18.75" thickBot="1" x14ac:dyDescent="0.3">
      <c r="B53" s="29"/>
      <c r="C53" s="28" t="s">
        <v>16</v>
      </c>
    </row>
    <row r="54" spans="2:3" ht="18.75" thickBot="1" x14ac:dyDescent="0.3">
      <c r="B54" s="29"/>
      <c r="C54" s="28" t="s">
        <v>16</v>
      </c>
    </row>
    <row r="55" spans="2:3" ht="18.75" thickBot="1" x14ac:dyDescent="0.3">
      <c r="B55" s="29"/>
      <c r="C55" s="28" t="s">
        <v>16</v>
      </c>
    </row>
    <row r="56" spans="2:3" ht="18.75" thickBot="1" x14ac:dyDescent="0.3">
      <c r="B56" s="29"/>
      <c r="C56" s="28" t="s">
        <v>16</v>
      </c>
    </row>
    <row r="57" spans="2:3" ht="18.75" thickBot="1" x14ac:dyDescent="0.3">
      <c r="B57" s="29"/>
      <c r="C57" s="28" t="s">
        <v>16</v>
      </c>
    </row>
    <row r="58" spans="2:3" ht="18.75" thickBot="1" x14ac:dyDescent="0.3">
      <c r="B58" s="29"/>
      <c r="C58" s="28" t="s">
        <v>16</v>
      </c>
    </row>
    <row r="59" spans="2:3" ht="18.75" thickBot="1" x14ac:dyDescent="0.3">
      <c r="B59" s="29"/>
      <c r="C59" s="28" t="s">
        <v>16</v>
      </c>
    </row>
    <row r="60" spans="2:3" ht="18.75" thickBot="1" x14ac:dyDescent="0.3">
      <c r="B60" s="29"/>
      <c r="C60" s="28" t="s">
        <v>16</v>
      </c>
    </row>
    <row r="61" spans="2:3" ht="18.75" thickBot="1" x14ac:dyDescent="0.3">
      <c r="B61" s="29"/>
      <c r="C61" s="28" t="s">
        <v>16</v>
      </c>
    </row>
    <row r="62" spans="2:3" ht="18.75" thickBot="1" x14ac:dyDescent="0.3">
      <c r="B62" s="29"/>
      <c r="C62" s="28" t="s">
        <v>16</v>
      </c>
    </row>
    <row r="63" spans="2:3" ht="18.75" thickBot="1" x14ac:dyDescent="0.3">
      <c r="B63" s="21"/>
      <c r="C63" s="28" t="s">
        <v>16</v>
      </c>
    </row>
    <row r="64" spans="2:3" ht="18.75" thickBot="1" x14ac:dyDescent="0.3">
      <c r="B64" s="21"/>
      <c r="C64" s="28" t="s">
        <v>16</v>
      </c>
    </row>
    <row r="65" spans="2:3" ht="18.75" thickBot="1" x14ac:dyDescent="0.3">
      <c r="B65" s="21"/>
      <c r="C65" s="28" t="s">
        <v>16</v>
      </c>
    </row>
    <row r="66" spans="2:3" ht="18.75" thickBot="1" x14ac:dyDescent="0.3">
      <c r="B66" s="15"/>
      <c r="C66" s="28" t="s">
        <v>16</v>
      </c>
    </row>
    <row r="67" spans="2:3" ht="18.75" thickBot="1" x14ac:dyDescent="0.3">
      <c r="B67" s="15"/>
      <c r="C67" s="28" t="s">
        <v>16</v>
      </c>
    </row>
    <row r="68" spans="2:3" ht="18" x14ac:dyDescent="0.25">
      <c r="B68" s="15"/>
      <c r="C68" s="28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6:B68">
    <cfRule type="duplicateValues" dxfId="120" priority="4422"/>
  </conditionalFormatting>
  <conditionalFormatting sqref="B63:B65">
    <cfRule type="duplicateValues" dxfId="119" priority="1963"/>
  </conditionalFormatting>
  <conditionalFormatting sqref="B63:B65">
    <cfRule type="duplicateValues" dxfId="118" priority="1960"/>
    <cfRule type="duplicateValues" dxfId="117" priority="1961"/>
    <cfRule type="duplicateValues" dxfId="116" priority="1962"/>
  </conditionalFormatting>
  <conditionalFormatting sqref="B37:B38">
    <cfRule type="duplicateValues" dxfId="115" priority="842"/>
    <cfRule type="duplicateValues" dxfId="114" priority="843"/>
    <cfRule type="duplicateValues" dxfId="113" priority="844"/>
  </conditionalFormatting>
  <conditionalFormatting sqref="B37:B38">
    <cfRule type="duplicateValues" dxfId="112" priority="845"/>
    <cfRule type="duplicateValues" dxfId="111" priority="846"/>
  </conditionalFormatting>
  <conditionalFormatting sqref="B37:B38">
    <cfRule type="duplicateValues" dxfId="110" priority="847"/>
  </conditionalFormatting>
  <conditionalFormatting sqref="B37:B38">
    <cfRule type="duplicateValues" dxfId="109" priority="848"/>
  </conditionalFormatting>
  <conditionalFormatting sqref="B37:B38">
    <cfRule type="duplicateValues" dxfId="108" priority="849"/>
    <cfRule type="duplicateValues" dxfId="107" priority="850"/>
  </conditionalFormatting>
  <conditionalFormatting sqref="B37:B38">
    <cfRule type="duplicateValues" dxfId="106" priority="851"/>
  </conditionalFormatting>
  <conditionalFormatting sqref="B37:B38">
    <cfRule type="duplicateValues" dxfId="105" priority="852"/>
    <cfRule type="duplicateValues" dxfId="104" priority="853"/>
    <cfRule type="duplicateValues" dxfId="103" priority="854"/>
  </conditionalFormatting>
  <conditionalFormatting sqref="B37:B38">
    <cfRule type="duplicateValues" dxfId="102" priority="841"/>
  </conditionalFormatting>
  <conditionalFormatting sqref="B37:B38">
    <cfRule type="duplicateValues" dxfId="101" priority="840"/>
  </conditionalFormatting>
  <conditionalFormatting sqref="B39">
    <cfRule type="duplicateValues" dxfId="100" priority="827"/>
    <cfRule type="duplicateValues" dxfId="99" priority="828"/>
    <cfRule type="duplicateValues" dxfId="98" priority="829"/>
  </conditionalFormatting>
  <conditionalFormatting sqref="B39">
    <cfRule type="duplicateValues" dxfId="97" priority="830"/>
    <cfRule type="duplicateValues" dxfId="96" priority="831"/>
  </conditionalFormatting>
  <conditionalFormatting sqref="B39">
    <cfRule type="duplicateValues" dxfId="95" priority="832"/>
  </conditionalFormatting>
  <conditionalFormatting sqref="B39">
    <cfRule type="duplicateValues" dxfId="94" priority="833"/>
  </conditionalFormatting>
  <conditionalFormatting sqref="B39">
    <cfRule type="duplicateValues" dxfId="93" priority="834"/>
    <cfRule type="duplicateValues" dxfId="92" priority="835"/>
  </conditionalFormatting>
  <conditionalFormatting sqref="B39">
    <cfRule type="duplicateValues" dxfId="91" priority="836"/>
  </conditionalFormatting>
  <conditionalFormatting sqref="B39">
    <cfRule type="duplicateValues" dxfId="90" priority="837"/>
    <cfRule type="duplicateValues" dxfId="89" priority="838"/>
    <cfRule type="duplicateValues" dxfId="88" priority="839"/>
  </conditionalFormatting>
  <conditionalFormatting sqref="B39">
    <cfRule type="duplicateValues" dxfId="87" priority="826"/>
  </conditionalFormatting>
  <conditionalFormatting sqref="B39">
    <cfRule type="duplicateValues" dxfId="86" priority="825"/>
  </conditionalFormatting>
  <conditionalFormatting sqref="B39">
    <cfRule type="duplicateValues" dxfId="85" priority="824"/>
  </conditionalFormatting>
  <conditionalFormatting sqref="B40">
    <cfRule type="duplicateValues" dxfId="84" priority="811"/>
    <cfRule type="duplicateValues" dxfId="83" priority="812"/>
    <cfRule type="duplicateValues" dxfId="82" priority="813"/>
  </conditionalFormatting>
  <conditionalFormatting sqref="B40">
    <cfRule type="duplicateValues" dxfId="81" priority="814"/>
    <cfRule type="duplicateValues" dxfId="80" priority="815"/>
  </conditionalFormatting>
  <conditionalFormatting sqref="B40">
    <cfRule type="duplicateValues" dxfId="79" priority="816"/>
  </conditionalFormatting>
  <conditionalFormatting sqref="B40">
    <cfRule type="duplicateValues" dxfId="78" priority="817"/>
  </conditionalFormatting>
  <conditionalFormatting sqref="B40">
    <cfRule type="duplicateValues" dxfId="77" priority="818"/>
    <cfRule type="duplicateValues" dxfId="76" priority="819"/>
  </conditionalFormatting>
  <conditionalFormatting sqref="B40">
    <cfRule type="duplicateValues" dxfId="75" priority="820"/>
  </conditionalFormatting>
  <conditionalFormatting sqref="B40">
    <cfRule type="duplicateValues" dxfId="74" priority="821"/>
    <cfRule type="duplicateValues" dxfId="73" priority="822"/>
    <cfRule type="duplicateValues" dxfId="72" priority="823"/>
  </conditionalFormatting>
  <conditionalFormatting sqref="B40">
    <cfRule type="duplicateValues" dxfId="71" priority="810"/>
  </conditionalFormatting>
  <conditionalFormatting sqref="B40">
    <cfRule type="duplicateValues" dxfId="70" priority="809"/>
  </conditionalFormatting>
  <conditionalFormatting sqref="B40">
    <cfRule type="duplicateValues" dxfId="69" priority="808"/>
  </conditionalFormatting>
  <conditionalFormatting sqref="B41">
    <cfRule type="duplicateValues" dxfId="68" priority="795"/>
    <cfRule type="duplicateValues" dxfId="67" priority="796"/>
    <cfRule type="duplicateValues" dxfId="66" priority="797"/>
  </conditionalFormatting>
  <conditionalFormatting sqref="B41">
    <cfRule type="duplicateValues" dxfId="65" priority="798"/>
    <cfRule type="duplicateValues" dxfId="64" priority="799"/>
  </conditionalFormatting>
  <conditionalFormatting sqref="B41">
    <cfRule type="duplicateValues" dxfId="63" priority="800"/>
  </conditionalFormatting>
  <conditionalFormatting sqref="B41">
    <cfRule type="duplicateValues" dxfId="62" priority="801"/>
  </conditionalFormatting>
  <conditionalFormatting sqref="B41">
    <cfRule type="duplicateValues" dxfId="61" priority="802"/>
    <cfRule type="duplicateValues" dxfId="60" priority="803"/>
  </conditionalFormatting>
  <conditionalFormatting sqref="B41">
    <cfRule type="duplicateValues" dxfId="59" priority="804"/>
  </conditionalFormatting>
  <conditionalFormatting sqref="B41">
    <cfRule type="duplicateValues" dxfId="58" priority="805"/>
    <cfRule type="duplicateValues" dxfId="57" priority="806"/>
    <cfRule type="duplicateValues" dxfId="56" priority="807"/>
  </conditionalFormatting>
  <conditionalFormatting sqref="B41">
    <cfRule type="duplicateValues" dxfId="55" priority="794"/>
  </conditionalFormatting>
  <conditionalFormatting sqref="B41">
    <cfRule type="duplicateValues" dxfId="54" priority="793"/>
  </conditionalFormatting>
  <conditionalFormatting sqref="B41">
    <cfRule type="duplicateValues" dxfId="53" priority="792"/>
  </conditionalFormatting>
  <conditionalFormatting sqref="B37:B38">
    <cfRule type="duplicateValues" dxfId="52" priority="956"/>
  </conditionalFormatting>
  <conditionalFormatting sqref="B37:B41">
    <cfRule type="duplicateValues" dxfId="51" priority="957"/>
  </conditionalFormatting>
  <conditionalFormatting sqref="B37:B62">
    <cfRule type="duplicateValues" dxfId="50" priority="958"/>
  </conditionalFormatting>
  <conditionalFormatting sqref="B42:B62">
    <cfRule type="duplicateValues" dxfId="49" priority="969"/>
    <cfRule type="duplicateValues" dxfId="48" priority="970"/>
    <cfRule type="duplicateValues" dxfId="47" priority="971"/>
  </conditionalFormatting>
  <conditionalFormatting sqref="B42:B62">
    <cfRule type="duplicateValues" dxfId="46" priority="972"/>
    <cfRule type="duplicateValues" dxfId="45" priority="973"/>
  </conditionalFormatting>
  <conditionalFormatting sqref="B42:B62">
    <cfRule type="duplicateValues" dxfId="44" priority="974"/>
  </conditionalFormatting>
  <conditionalFormatting sqref="B34:B36">
    <cfRule type="duplicateValues" dxfId="43" priority="639"/>
  </conditionalFormatting>
  <conditionalFormatting sqref="B34:B36">
    <cfRule type="duplicateValues" dxfId="42" priority="650"/>
    <cfRule type="duplicateValues" dxfId="41" priority="651"/>
    <cfRule type="duplicateValues" dxfId="40" priority="652"/>
  </conditionalFormatting>
  <conditionalFormatting sqref="B34:B36">
    <cfRule type="duplicateValues" dxfId="39" priority="653"/>
    <cfRule type="duplicateValues" dxfId="38" priority="654"/>
  </conditionalFormatting>
  <conditionalFormatting sqref="B34:B36">
    <cfRule type="duplicateValues" dxfId="37" priority="655"/>
  </conditionalFormatting>
  <conditionalFormatting sqref="B23">
    <cfRule type="duplicateValues" dxfId="36" priority="43"/>
  </conditionalFormatting>
  <conditionalFormatting sqref="B24:B33">
    <cfRule type="duplicateValues" dxfId="35" priority="44"/>
  </conditionalFormatting>
  <conditionalFormatting sqref="B23:B33">
    <cfRule type="duplicateValues" dxfId="34" priority="39"/>
    <cfRule type="duplicateValues" dxfId="33" priority="40"/>
    <cfRule type="duplicateValues" dxfId="32" priority="41"/>
    <cfRule type="duplicateValues" dxfId="31" priority="42"/>
  </conditionalFormatting>
  <conditionalFormatting sqref="B9:B11">
    <cfRule type="duplicateValues" dxfId="29" priority="38"/>
  </conditionalFormatting>
  <conditionalFormatting sqref="B9:B11">
    <cfRule type="duplicateValues" dxfId="28" priority="34"/>
    <cfRule type="duplicateValues" dxfId="27" priority="35"/>
    <cfRule type="duplicateValues" dxfId="26" priority="36"/>
    <cfRule type="duplicateValues" dxfId="25" priority="37"/>
  </conditionalFormatting>
  <conditionalFormatting sqref="B7:B8">
    <cfRule type="duplicateValues" dxfId="24" priority="31"/>
  </conditionalFormatting>
  <conditionalFormatting sqref="B6">
    <cfRule type="duplicateValues" dxfId="23" priority="30"/>
  </conditionalFormatting>
  <conditionalFormatting sqref="B6:B8">
    <cfRule type="duplicateValues" dxfId="22" priority="24"/>
    <cfRule type="duplicateValues" dxfId="21" priority="25"/>
    <cfRule type="duplicateValues" dxfId="20" priority="27"/>
    <cfRule type="duplicateValues" dxfId="19" priority="28"/>
  </conditionalFormatting>
  <conditionalFormatting sqref="B3:B4">
    <cfRule type="duplicateValues" dxfId="18" priority="11"/>
  </conditionalFormatting>
  <conditionalFormatting sqref="B2">
    <cfRule type="duplicateValues" dxfId="17" priority="12"/>
  </conditionalFormatting>
  <conditionalFormatting sqref="B2:B5">
    <cfRule type="duplicateValues" dxfId="16" priority="7"/>
    <cfRule type="duplicateValues" dxfId="15" priority="8"/>
    <cfRule type="duplicateValues" dxfId="14" priority="9"/>
    <cfRule type="duplicateValues" dxfId="13" priority="10"/>
  </conditionalFormatting>
  <conditionalFormatting sqref="B5">
    <cfRule type="duplicateValues" dxfId="12" priority="13"/>
  </conditionalFormatting>
  <conditionalFormatting sqref="B12">
    <cfRule type="duplicateValues" dxfId="5" priority="5"/>
  </conditionalFormatting>
  <conditionalFormatting sqref="B13:B22">
    <cfRule type="duplicateValues" dxfId="4" priority="6"/>
  </conditionalFormatting>
  <conditionalFormatting sqref="B12:B22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Dionisio Gonzalez Ceballos</cp:lastModifiedBy>
  <dcterms:created xsi:type="dcterms:W3CDTF">2020-12-19T20:17:28Z</dcterms:created>
  <dcterms:modified xsi:type="dcterms:W3CDTF">2021-08-05T20:04:37Z</dcterms:modified>
</cp:coreProperties>
</file>