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7\"/>
    </mc:Choice>
  </mc:AlternateContent>
  <bookViews>
    <workbookView xWindow="0" yWindow="0" windowWidth="8820" windowHeight="702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Efectivo!$B$1:$B$80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" i="1" l="1"/>
  <c r="B17" i="1"/>
  <c r="B26" i="1"/>
  <c r="B35" i="1"/>
  <c r="B50" i="1"/>
  <c r="B61" i="1"/>
  <c r="C79" i="1"/>
  <c r="C46" i="1"/>
  <c r="C47" i="1"/>
  <c r="C48" i="1"/>
  <c r="A46" i="1"/>
  <c r="A47" i="1"/>
  <c r="A48" i="1"/>
  <c r="C76" i="1"/>
  <c r="C77" i="1"/>
  <c r="C78" i="1"/>
  <c r="A76" i="1"/>
  <c r="A77" i="1"/>
  <c r="A78" i="1"/>
  <c r="C44" i="1"/>
  <c r="C45" i="1"/>
  <c r="A44" i="1"/>
  <c r="A45" i="1"/>
  <c r="C31" i="1"/>
  <c r="C32" i="1"/>
  <c r="C33" i="1"/>
  <c r="A31" i="1"/>
  <c r="A32" i="1"/>
  <c r="A33" i="1"/>
  <c r="C57" i="1"/>
  <c r="C58" i="1"/>
  <c r="C59" i="1"/>
  <c r="C60" i="1"/>
  <c r="A57" i="1"/>
  <c r="A58" i="1"/>
  <c r="A59" i="1"/>
  <c r="A60" i="1"/>
  <c r="A74" i="1" l="1"/>
  <c r="C74" i="1"/>
  <c r="A75" i="1"/>
  <c r="C75" i="1"/>
  <c r="A79" i="1"/>
  <c r="A56" i="1"/>
  <c r="C56" i="1"/>
  <c r="C55" i="1"/>
  <c r="A55" i="1"/>
  <c r="A42" i="1"/>
  <c r="C42" i="1"/>
  <c r="A43" i="1"/>
  <c r="C43" i="1"/>
  <c r="A49" i="1"/>
  <c r="C49" i="1"/>
  <c r="A34" i="1"/>
  <c r="C34" i="1"/>
  <c r="C30" i="1"/>
  <c r="A30" i="1"/>
  <c r="A22" i="1"/>
  <c r="C22" i="1"/>
  <c r="A23" i="1"/>
  <c r="C23" i="1"/>
  <c r="A24" i="1"/>
  <c r="C24" i="1"/>
  <c r="A25" i="1"/>
  <c r="C25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C40" i="1" l="1"/>
  <c r="A40" i="1"/>
  <c r="C72" i="1"/>
  <c r="A72" i="1"/>
  <c r="C73" i="1"/>
  <c r="A73" i="1"/>
  <c r="C71" i="1"/>
  <c r="A71" i="1"/>
  <c r="C70" i="1"/>
  <c r="A70" i="1"/>
  <c r="C69" i="1"/>
  <c r="A69" i="1"/>
  <c r="C68" i="1"/>
  <c r="A68" i="1"/>
  <c r="C54" i="1" l="1"/>
  <c r="A54" i="1"/>
  <c r="E2" i="3" l="1"/>
  <c r="A41" i="1"/>
  <c r="C41" i="1"/>
  <c r="C21" i="1" l="1"/>
  <c r="A21" i="1"/>
  <c r="C39" i="1" l="1"/>
  <c r="A39" i="1"/>
  <c r="C9" i="1" l="1"/>
  <c r="A9" i="1"/>
  <c r="A64" i="1" l="1"/>
</calcChain>
</file>

<file path=xl/sharedStrings.xml><?xml version="1.0" encoding="utf-8"?>
<sst xmlns="http://schemas.openxmlformats.org/spreadsheetml/2006/main" count="985" uniqueCount="32">
  <si>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</si>
  <si>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</si>
  <si>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</si>
  <si>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</si>
  <si>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</si>
  <si>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</si>
  <si>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</si>
  <si>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</si>
  <si>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</si>
  <si>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</si>
  <si>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</si>
  <si>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</si>
  <si>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</si>
  <si>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</si>
  <si>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</si>
  <si>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</si>
  <si>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</si>
  <si>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</si>
  <si>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</si>
  <si>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</si>
  <si>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</si>
  <si>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</si>
  <si>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</si>
  <si>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</si>
  <si>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3335980080</t>
  </si>
  <si>
    <t>3335981569 </t>
  </si>
  <si>
    <t>3335981570 </t>
  </si>
  <si>
    <t>3335981572 </t>
  </si>
  <si>
    <t>3335981664 </t>
  </si>
  <si>
    <t>2 Gavetas Fallando + 1 Vacia</t>
  </si>
  <si>
    <t>3335981743 </t>
  </si>
  <si>
    <t>FUERA DE SERVICIO Gavetas Vacías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</si>
</sst>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2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9"/>
      <tableStyleElement type="headerRow" dxfId="218"/>
      <tableStyleElement type="totalRow" dxfId="217"/>
      <tableStyleElement type="firstColumn" dxfId="216"/>
      <tableStyleElement type="lastColumn" dxfId="215"/>
      <tableStyleElement type="firstRowStripe" dxfId="214"/>
      <tableStyleElement type="firstColumnStripe" dxfId="2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32" zoomScale="70" zoomScaleNormal="70" workbookViewId="0">
      <selection activeCell="F40" sqref="F40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5" bestFit="1" customWidth="1"/>
    <col min="3" max="3" width="56.85546875" bestFit="1" customWidth="1"/>
    <col min="4" max="4" width="38.42578125" bestFit="1" customWidth="1"/>
    <col min="5" max="5" width="17.28515625" style="18" bestFit="1" customWidth="1"/>
  </cols>
  <sheetData>
    <row r="1" spans="1:5" ht="25.5" x14ac:dyDescent="0.25">
      <c r="A1" s="63" t="s">
        <v>1</v>
      </c>
      <c r="B1" s="64"/>
      <c r="C1" s="64"/>
      <c r="D1" s="64"/>
      <c r="E1" s="65"/>
    </row>
    <row r="2" spans="1:5" ht="25.5" x14ac:dyDescent="0.25">
      <c r="A2" s="66" t="s">
        <v>0</v>
      </c>
      <c r="B2" s="67"/>
      <c r="C2" s="67"/>
      <c r="D2" s="67"/>
      <c r="E2" s="68"/>
    </row>
    <row r="3" spans="1:5" ht="18" x14ac:dyDescent="0.25">
      <c r="B3" s="22"/>
      <c r="C3" s="1"/>
      <c r="D3" s="1"/>
      <c r="E3" s="8"/>
    </row>
    <row r="4" spans="1:5" ht="18.75" thickBot="1" x14ac:dyDescent="0.3">
      <c r="A4" s="7" t="s">
        <v>2</v>
      </c>
      <c r="B4" s="20">
        <v>44414.708333333336</v>
      </c>
      <c r="C4" s="1"/>
      <c r="D4" s="1"/>
      <c r="E4" s="34"/>
    </row>
    <row r="5" spans="1:5" ht="18.75" thickBot="1" x14ac:dyDescent="0.3">
      <c r="A5" s="7" t="s">
        <v>3</v>
      </c>
      <c r="B5" s="20">
        <v>44415.25</v>
      </c>
      <c r="C5" s="27"/>
      <c r="D5" s="1"/>
      <c r="E5" s="34"/>
    </row>
    <row r="6" spans="1:5" ht="18" x14ac:dyDescent="0.25">
      <c r="B6" s="22"/>
      <c r="C6" s="1"/>
      <c r="D6" s="1"/>
      <c r="E6" s="9"/>
    </row>
    <row r="7" spans="1:5" ht="18" x14ac:dyDescent="0.25">
      <c r="A7" s="69" t="s">
        <v>4</v>
      </c>
      <c r="B7" s="70"/>
      <c r="C7" s="70"/>
      <c r="D7" s="70"/>
      <c r="E7" s="71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str">
        <f>VLOOKUP(B9,'[1]LISTADO ATM'!$A$2:$C$822,3,0)</f>
        <v>DISTRITO NACIONAL</v>
      </c>
      <c r="B9" s="41">
        <v>698</v>
      </c>
      <c r="C9" s="43" t="str">
        <f>VLOOKUP(B9,'[1]LISTADO ATM'!$A$2:$B$822,2,0)</f>
        <v>ATM Parador Bellamar</v>
      </c>
      <c r="D9" s="11" t="s">
        <v>19</v>
      </c>
      <c r="E9" s="37">
        <v>3335981404</v>
      </c>
    </row>
    <row r="10" spans="1:5" ht="18" x14ac:dyDescent="0.25">
      <c r="A10" s="15" t="str">
        <f>VLOOKUP(B10,'[1]LISTADO ATM'!$A$2:$C$822,3,0)</f>
        <v>DISTRITO NACIONAL</v>
      </c>
      <c r="B10" s="47">
        <v>908</v>
      </c>
      <c r="C10" s="43" t="str">
        <f>VLOOKUP(B10,'[1]LISTADO ATM'!$A$2:$B$822,2,0)</f>
        <v xml:space="preserve">ATM Oficina Plaza Botánika </v>
      </c>
      <c r="D10" s="11" t="s">
        <v>19</v>
      </c>
      <c r="E10" s="37" t="s">
        <v>26</v>
      </c>
    </row>
    <row r="11" spans="1:5" ht="18" x14ac:dyDescent="0.25">
      <c r="A11" s="15" t="str">
        <f>VLOOKUP(B11,'[1]LISTADO ATM'!$A$2:$C$822,3,0)</f>
        <v>NORTE</v>
      </c>
      <c r="B11" s="47">
        <v>348</v>
      </c>
      <c r="C11" s="43" t="str">
        <f>VLOOKUP(B11,'[1]LISTADO ATM'!$A$2:$B$822,2,0)</f>
        <v xml:space="preserve">ATM Oficina Las Terrenas </v>
      </c>
      <c r="D11" s="11" t="s">
        <v>19</v>
      </c>
      <c r="E11" s="37">
        <v>3335981405</v>
      </c>
    </row>
    <row r="12" spans="1:5" ht="18" x14ac:dyDescent="0.25">
      <c r="A12" s="15" t="str">
        <f>VLOOKUP(B12,'[1]LISTADO ATM'!$A$2:$C$822,3,0)</f>
        <v>NORTE</v>
      </c>
      <c r="B12" s="47">
        <v>151</v>
      </c>
      <c r="C12" s="43" t="str">
        <f>VLOOKUP(B12,'[1]LISTADO ATM'!$A$2:$B$822,2,0)</f>
        <v xml:space="preserve">ATM Oficina Nagua </v>
      </c>
      <c r="D12" s="11" t="s">
        <v>19</v>
      </c>
      <c r="E12" s="37" t="s">
        <v>27</v>
      </c>
    </row>
    <row r="13" spans="1:5" ht="18" x14ac:dyDescent="0.25">
      <c r="A13" s="15" t="str">
        <f>VLOOKUP(B13,'[1]LISTADO ATM'!$A$2:$C$822,3,0)</f>
        <v>ESTE</v>
      </c>
      <c r="B13" s="47">
        <v>16</v>
      </c>
      <c r="C13" s="43" t="str">
        <f>VLOOKUP(B13,'[1]LISTADO ATM'!$A$2:$B$822,2,0)</f>
        <v>ATM Estación Texaco Sabana de la Mar</v>
      </c>
      <c r="D13" s="11" t="s">
        <v>19</v>
      </c>
      <c r="E13" s="36">
        <v>3335980530</v>
      </c>
    </row>
    <row r="14" spans="1:5" ht="18" x14ac:dyDescent="0.25">
      <c r="A14" s="15" t="str">
        <f>VLOOKUP(B14,'[1]LISTADO ATM'!$A$2:$C$822,3,0)</f>
        <v>DISTRITO NACIONAL</v>
      </c>
      <c r="B14" s="47">
        <v>562</v>
      </c>
      <c r="C14" s="43" t="str">
        <f>VLOOKUP(B14,'[1]LISTADO ATM'!$A$2:$B$822,2,0)</f>
        <v xml:space="preserve">ATM S/M Jumbo Carretera Mella </v>
      </c>
      <c r="D14" s="11" t="s">
        <v>19</v>
      </c>
      <c r="E14" s="36">
        <v>3335981662</v>
      </c>
    </row>
    <row r="15" spans="1:5" ht="18" x14ac:dyDescent="0.25">
      <c r="A15" s="15" t="str">
        <f>VLOOKUP(B15,'[1]LISTADO ATM'!$A$2:$C$822,3,0)</f>
        <v>ESTE</v>
      </c>
      <c r="B15" s="47">
        <v>608</v>
      </c>
      <c r="C15" s="43" t="str">
        <f>VLOOKUP(B15,'[1]LISTADO ATM'!$A$2:$B$822,2,0)</f>
        <v xml:space="preserve">ATM Oficina Jumbo (San Pedro) </v>
      </c>
      <c r="D15" s="11" t="s">
        <v>19</v>
      </c>
      <c r="E15" s="37">
        <v>3335981422</v>
      </c>
    </row>
    <row r="16" spans="1:5" ht="18" x14ac:dyDescent="0.25">
      <c r="A16" s="15" t="e">
        <f>VLOOKUP(B16,'[1]LISTADO ATM'!$A$2:$C$822,3,0)</f>
        <v>#N/A</v>
      </c>
      <c r="B16" s="47"/>
      <c r="C16" s="43" t="e">
        <f>VLOOKUP(B16,'[1]LISTADO ATM'!$A$2:$B$822,2,0)</f>
        <v>#N/A</v>
      </c>
      <c r="D16" s="11" t="s">
        <v>19</v>
      </c>
      <c r="E16" s="36"/>
    </row>
    <row r="17" spans="1:5" ht="18.75" thickBot="1" x14ac:dyDescent="0.3">
      <c r="A17" s="3" t="s">
        <v>11</v>
      </c>
      <c r="B17" s="30">
        <f>COUNT(B9:B15)</f>
        <v>7</v>
      </c>
      <c r="C17" s="50"/>
      <c r="D17" s="51"/>
      <c r="E17" s="52"/>
    </row>
    <row r="18" spans="1:5" x14ac:dyDescent="0.25">
      <c r="B18" s="23"/>
      <c r="E18" s="5"/>
    </row>
    <row r="19" spans="1:5" ht="18" x14ac:dyDescent="0.25">
      <c r="A19" s="69" t="s">
        <v>15</v>
      </c>
      <c r="B19" s="70"/>
      <c r="C19" s="70"/>
      <c r="D19" s="70"/>
      <c r="E19" s="71"/>
    </row>
    <row r="20" spans="1:5" ht="18" x14ac:dyDescent="0.25">
      <c r="A20" s="12" t="s">
        <v>5</v>
      </c>
      <c r="B20" s="12" t="s">
        <v>6</v>
      </c>
      <c r="C20" s="12" t="s">
        <v>7</v>
      </c>
      <c r="D20" s="12" t="s">
        <v>8</v>
      </c>
      <c r="E20" s="12" t="s">
        <v>9</v>
      </c>
    </row>
    <row r="21" spans="1:5" ht="18" x14ac:dyDescent="0.25">
      <c r="A21" s="15" t="str">
        <f>VLOOKUP(B21,'[1]LISTADO ATM'!$A$2:$C$822,3,0)</f>
        <v>NORTE</v>
      </c>
      <c r="B21" s="33">
        <v>388</v>
      </c>
      <c r="C21" s="16" t="str">
        <f>VLOOKUP(B21,'[1]LISTADO ATM'!$A$2:$B$822,2,0)</f>
        <v xml:space="preserve">ATM Multicentro La Sirena Puerto Plata </v>
      </c>
      <c r="D21" s="11" t="s">
        <v>18</v>
      </c>
      <c r="E21" s="37" t="s">
        <v>24</v>
      </c>
    </row>
    <row r="22" spans="1:5" ht="18" x14ac:dyDescent="0.25">
      <c r="A22" s="15" t="str">
        <f>VLOOKUP(B22,'[1]LISTADO ATM'!$A$2:$C$822,3,0)</f>
        <v>NORTE</v>
      </c>
      <c r="B22" s="47">
        <v>431</v>
      </c>
      <c r="C22" s="16" t="str">
        <f>VLOOKUP(B22,'[1]LISTADO ATM'!$A$2:$B$822,2,0)</f>
        <v xml:space="preserve">ATM Autoservicio Sol (Santiago) </v>
      </c>
      <c r="D22" s="11" t="s">
        <v>18</v>
      </c>
      <c r="E22" s="46">
        <v>3335981342</v>
      </c>
    </row>
    <row r="23" spans="1:5" ht="18" x14ac:dyDescent="0.25">
      <c r="A23" s="15" t="str">
        <f>VLOOKUP(B23,'[1]LISTADO ATM'!$A$2:$C$822,3,0)</f>
        <v>DISTRITO NACIONAL</v>
      </c>
      <c r="B23" s="47">
        <v>312</v>
      </c>
      <c r="C23" s="16" t="str">
        <f>VLOOKUP(B23,'[1]LISTADO ATM'!$A$2:$B$822,2,0)</f>
        <v xml:space="preserve">ATM Oficina Tiradentes II (Naco) </v>
      </c>
      <c r="D23" s="11" t="s">
        <v>18</v>
      </c>
      <c r="E23" s="37">
        <v>3335981409</v>
      </c>
    </row>
    <row r="24" spans="1:5" ht="18" x14ac:dyDescent="0.25">
      <c r="A24" s="15" t="str">
        <f>VLOOKUP(B24,'[1]LISTADO ATM'!$A$2:$C$822,3,0)</f>
        <v>NORTE</v>
      </c>
      <c r="B24" s="47">
        <v>307</v>
      </c>
      <c r="C24" s="16" t="str">
        <f>VLOOKUP(B24,'[1]LISTADO ATM'!$A$2:$B$822,2,0)</f>
        <v>ATM Oficina Nagua II</v>
      </c>
      <c r="D24" s="11" t="s">
        <v>18</v>
      </c>
      <c r="E24" s="37">
        <v>3335981334</v>
      </c>
    </row>
    <row r="25" spans="1:5" ht="18" x14ac:dyDescent="0.25">
      <c r="A25" s="15" t="str">
        <f>VLOOKUP(B25,'[1]LISTADO ATM'!$A$2:$C$822,3,0)</f>
        <v>SUR</v>
      </c>
      <c r="B25" s="47">
        <v>48</v>
      </c>
      <c r="C25" s="16" t="str">
        <f>VLOOKUP(B25,'[1]LISTADO ATM'!$A$2:$B$822,2,0)</f>
        <v xml:space="preserve">ATM Autoservicio Neiba I </v>
      </c>
      <c r="D25" s="11" t="s">
        <v>18</v>
      </c>
      <c r="E25" s="37">
        <v>3335979761</v>
      </c>
    </row>
    <row r="26" spans="1:5" ht="18.75" thickBot="1" x14ac:dyDescent="0.3">
      <c r="A26" s="3" t="s">
        <v>11</v>
      </c>
      <c r="B26" s="30">
        <f>COUNT(B21:B25)</f>
        <v>5</v>
      </c>
      <c r="C26" s="50"/>
      <c r="D26" s="51"/>
      <c r="E26" s="52"/>
    </row>
    <row r="27" spans="1:5" ht="15.75" thickBot="1" x14ac:dyDescent="0.3">
      <c r="B27" s="23"/>
      <c r="E27" s="5"/>
    </row>
    <row r="28" spans="1:5" ht="18.75" thickBot="1" x14ac:dyDescent="0.3">
      <c r="A28" s="53" t="s">
        <v>13</v>
      </c>
      <c r="B28" s="54"/>
      <c r="C28" s="54"/>
      <c r="D28" s="54"/>
      <c r="E28" s="55"/>
    </row>
    <row r="29" spans="1:5" ht="18" x14ac:dyDescent="0.25">
      <c r="A29" s="2" t="s">
        <v>5</v>
      </c>
      <c r="B29" s="2" t="s">
        <v>6</v>
      </c>
      <c r="C29" s="2" t="s">
        <v>7</v>
      </c>
      <c r="D29" s="2" t="s">
        <v>8</v>
      </c>
      <c r="E29" s="2" t="s">
        <v>9</v>
      </c>
    </row>
    <row r="30" spans="1:5" ht="18" x14ac:dyDescent="0.25">
      <c r="A30" s="15" t="str">
        <f>VLOOKUP(B30,'[1]LISTADO ATM'!$A$2:$C$822,3,0)</f>
        <v>DISTRITO NACIONAL</v>
      </c>
      <c r="B30" s="47">
        <v>516</v>
      </c>
      <c r="C30" s="16" t="str">
        <f>VLOOKUP(B30,'[1]LISTADO ATM'!$A$2:$B$822,2,0)</f>
        <v xml:space="preserve">ATM Oficina Gascue </v>
      </c>
      <c r="D30" s="31" t="s">
        <v>10</v>
      </c>
      <c r="E30" s="37" t="s">
        <v>25</v>
      </c>
    </row>
    <row r="31" spans="1:5" ht="18" x14ac:dyDescent="0.25">
      <c r="A31" s="15" t="str">
        <f>VLOOKUP(B31,'[1]LISTADO ATM'!$A$2:$C$822,3,0)</f>
        <v>ESTE</v>
      </c>
      <c r="B31" s="48">
        <v>609</v>
      </c>
      <c r="C31" s="16" t="str">
        <f>VLOOKUP(B31,'[1]LISTADO ATM'!$A$2:$B$822,2,0)</f>
        <v xml:space="preserve">ATM S/M Jumbo (San Pedro) </v>
      </c>
      <c r="D31" s="31" t="s">
        <v>10</v>
      </c>
      <c r="E31" s="37">
        <v>3335981799</v>
      </c>
    </row>
    <row r="32" spans="1:5" ht="18" x14ac:dyDescent="0.25">
      <c r="A32" s="15" t="str">
        <f>VLOOKUP(B32,'[1]LISTADO ATM'!$A$2:$C$822,3,0)</f>
        <v>DISTRITO NACIONAL</v>
      </c>
      <c r="B32" s="48">
        <v>734</v>
      </c>
      <c r="C32" s="16" t="str">
        <f>VLOOKUP(B32,'[1]LISTADO ATM'!$A$2:$B$822,2,0)</f>
        <v xml:space="preserve">ATM Oficina Independencia I </v>
      </c>
      <c r="D32" s="31" t="s">
        <v>10</v>
      </c>
      <c r="E32" s="37">
        <v>3335981800</v>
      </c>
    </row>
    <row r="33" spans="1:5" ht="18" x14ac:dyDescent="0.25">
      <c r="A33" s="15" t="str">
        <f>VLOOKUP(B33,'[1]LISTADO ATM'!$A$2:$C$822,3,0)</f>
        <v>SUR</v>
      </c>
      <c r="B33" s="48">
        <v>984</v>
      </c>
      <c r="C33" s="16" t="str">
        <f>VLOOKUP(B33,'[1]LISTADO ATM'!$A$2:$B$822,2,0)</f>
        <v xml:space="preserve">ATM Oficina Neiba II </v>
      </c>
      <c r="D33" s="31" t="s">
        <v>10</v>
      </c>
      <c r="E33" s="37">
        <v>3335981807</v>
      </c>
    </row>
    <row r="34" spans="1:5" ht="18" x14ac:dyDescent="0.25">
      <c r="A34" s="15" t="e">
        <f>VLOOKUP(B34,'[1]LISTADO ATM'!$A$2:$C$822,3,0)</f>
        <v>#N/A</v>
      </c>
      <c r="B34" s="47"/>
      <c r="C34" s="16" t="e">
        <f>VLOOKUP(B34,'[1]LISTADO ATM'!$A$2:$B$822,2,0)</f>
        <v>#N/A</v>
      </c>
      <c r="D34" s="31" t="s">
        <v>10</v>
      </c>
      <c r="E34" s="37"/>
    </row>
    <row r="35" spans="1:5" ht="18.75" thickBot="1" x14ac:dyDescent="0.3">
      <c r="A35" s="3"/>
      <c r="B35" s="30">
        <f>COUNT(B30:B34)</f>
        <v>4</v>
      </c>
      <c r="C35" s="10"/>
      <c r="D35" s="10"/>
      <c r="E35" s="38"/>
    </row>
    <row r="36" spans="1:5" ht="15.75" thickBot="1" x14ac:dyDescent="0.3">
      <c r="B36" s="23"/>
      <c r="E36" s="5"/>
    </row>
    <row r="37" spans="1:5" ht="18" x14ac:dyDescent="0.25">
      <c r="A37" s="60" t="s">
        <v>31</v>
      </c>
      <c r="B37" s="61"/>
      <c r="C37" s="61"/>
      <c r="D37" s="61"/>
      <c r="E37" s="62"/>
    </row>
    <row r="38" spans="1:5" ht="18" x14ac:dyDescent="0.25">
      <c r="A38" s="12" t="s">
        <v>5</v>
      </c>
      <c r="B38" s="12" t="s">
        <v>6</v>
      </c>
      <c r="C38" s="12" t="s">
        <v>7</v>
      </c>
      <c r="D38" s="12" t="s">
        <v>8</v>
      </c>
      <c r="E38" s="12" t="s">
        <v>9</v>
      </c>
    </row>
    <row r="39" spans="1:5" ht="18" x14ac:dyDescent="0.25">
      <c r="A39" s="15" t="str">
        <f>VLOOKUP(B39,'[1]LISTADO ATM'!$A$2:$C$822,3,0)</f>
        <v>ESTE</v>
      </c>
      <c r="B39" s="32">
        <v>673</v>
      </c>
      <c r="C39" s="16" t="str">
        <f>VLOOKUP(B39,'[1]LISTADO ATM'!$A$2:$B$922,2,0)</f>
        <v>ATM Clínica Dr. Cruz Jiminián</v>
      </c>
      <c r="D39" s="15" t="s">
        <v>17</v>
      </c>
      <c r="E39" s="37">
        <v>3335977297</v>
      </c>
    </row>
    <row r="40" spans="1:5" ht="18" x14ac:dyDescent="0.25">
      <c r="A40" s="15" t="str">
        <f>VLOOKUP(B40,'[1]LISTADO ATM'!$A$2:$C$822,3,0)</f>
        <v>DISTRITO NACIONAL</v>
      </c>
      <c r="B40" s="45">
        <v>557</v>
      </c>
      <c r="C40" s="16" t="str">
        <f>VLOOKUP(B40,'[1]LISTADO ATM'!$A$2:$B$822,2,0)</f>
        <v xml:space="preserve">ATM Multicentro La Sirena Ave. Mella </v>
      </c>
      <c r="D40" s="15" t="s">
        <v>17</v>
      </c>
      <c r="E40" s="37">
        <v>3335981122</v>
      </c>
    </row>
    <row r="41" spans="1:5" ht="18" x14ac:dyDescent="0.25">
      <c r="A41" s="15" t="str">
        <f>VLOOKUP(B41,'[1]LISTADO ATM'!$A$2:$C$822,3,0)</f>
        <v>SUR</v>
      </c>
      <c r="B41" s="41">
        <v>825</v>
      </c>
      <c r="C41" s="16" t="str">
        <f>VLOOKUP(B41,'[1]LISTADO ATM'!$A$2:$B$822,2,0)</f>
        <v xml:space="preserve">ATM Estacion Eco Cibeles (Las Matas de Farfán) </v>
      </c>
      <c r="D41" s="15" t="s">
        <v>17</v>
      </c>
      <c r="E41" s="37">
        <v>3335981449</v>
      </c>
    </row>
    <row r="42" spans="1:5" ht="18" x14ac:dyDescent="0.25">
      <c r="A42" s="15" t="str">
        <f>VLOOKUP(B42,'[1]LISTADO ATM'!$A$2:$C$822,3,0)</f>
        <v>DISTRITO NACIONAL</v>
      </c>
      <c r="B42" s="47">
        <v>735</v>
      </c>
      <c r="C42" s="16" t="str">
        <f>VLOOKUP(B42,'[1]LISTADO ATM'!$A$2:$B$822,2,0)</f>
        <v xml:space="preserve">ATM Oficina Independencia II  </v>
      </c>
      <c r="D42" s="15" t="s">
        <v>17</v>
      </c>
      <c r="E42" s="37" t="s">
        <v>28</v>
      </c>
    </row>
    <row r="43" spans="1:5" ht="18" x14ac:dyDescent="0.25">
      <c r="A43" s="15" t="str">
        <f>VLOOKUP(B43,'[1]LISTADO ATM'!$A$2:$C$822,3,0)</f>
        <v>DISTRITO NACIONAL</v>
      </c>
      <c r="B43" s="47">
        <v>160</v>
      </c>
      <c r="C43" s="16" t="str">
        <f>VLOOKUP(B43,'[1]LISTADO ATM'!$A$2:$B$822,2,0)</f>
        <v xml:space="preserve">ATM Oficina Herrera </v>
      </c>
      <c r="D43" s="15" t="s">
        <v>17</v>
      </c>
      <c r="E43" s="37">
        <v>3335981801</v>
      </c>
    </row>
    <row r="44" spans="1:5" ht="18" x14ac:dyDescent="0.25">
      <c r="A44" s="15" t="str">
        <f>VLOOKUP(B44,'[1]LISTADO ATM'!$A$2:$C$822,3,0)</f>
        <v>DISTRITO NACIONAL</v>
      </c>
      <c r="B44" s="48">
        <v>354</v>
      </c>
      <c r="C44" s="16" t="str">
        <f>VLOOKUP(B44,'[1]LISTADO ATM'!$A$2:$B$822,2,0)</f>
        <v xml:space="preserve">ATM Oficina Núñez de Cáceres II </v>
      </c>
      <c r="D44" s="15" t="s">
        <v>17</v>
      </c>
      <c r="E44" s="37">
        <v>3335981802</v>
      </c>
    </row>
    <row r="45" spans="1:5" ht="18" x14ac:dyDescent="0.25">
      <c r="A45" s="15" t="str">
        <f>VLOOKUP(B45,'[1]LISTADO ATM'!$A$2:$C$822,3,0)</f>
        <v>NORTE</v>
      </c>
      <c r="B45" s="48">
        <v>910</v>
      </c>
      <c r="C45" s="16" t="str">
        <f>VLOOKUP(B45,'[1]LISTADO ATM'!$A$2:$B$822,2,0)</f>
        <v xml:space="preserve">ATM Oficina El Sol II (Santiago) </v>
      </c>
      <c r="D45" s="15" t="s">
        <v>17</v>
      </c>
      <c r="E45" s="37">
        <v>3335981803</v>
      </c>
    </row>
    <row r="46" spans="1:5" ht="18" x14ac:dyDescent="0.25">
      <c r="A46" s="15" t="str">
        <f>VLOOKUP(B46,'[1]LISTADO ATM'!$A$2:$C$822,3,0)</f>
        <v>SUR</v>
      </c>
      <c r="B46" s="48">
        <v>871</v>
      </c>
      <c r="C46" s="16" t="str">
        <f>VLOOKUP(B46,'[1]LISTADO ATM'!$A$2:$B$822,2,0)</f>
        <v>ATM Plaza Cultural San Juan</v>
      </c>
      <c r="D46" s="15" t="s">
        <v>17</v>
      </c>
      <c r="E46" s="37">
        <v>3335981804</v>
      </c>
    </row>
    <row r="47" spans="1:5" ht="18" x14ac:dyDescent="0.25">
      <c r="A47" s="15" t="str">
        <f>VLOOKUP(B47,'[1]LISTADO ATM'!$A$2:$C$822,3,0)</f>
        <v>DISTRITO NACIONAL</v>
      </c>
      <c r="B47" s="48">
        <v>911</v>
      </c>
      <c r="C47" s="16" t="str">
        <f>VLOOKUP(B47,'[1]LISTADO ATM'!$A$2:$B$822,2,0)</f>
        <v xml:space="preserve">ATM Oficina Venezuela II </v>
      </c>
      <c r="D47" s="15" t="s">
        <v>17</v>
      </c>
      <c r="E47" s="37">
        <v>3335981829</v>
      </c>
    </row>
    <row r="48" spans="1:5" ht="18" x14ac:dyDescent="0.25">
      <c r="A48" s="15" t="e">
        <f>VLOOKUP(B48,'[1]LISTADO ATM'!$A$2:$C$822,3,0)</f>
        <v>#N/A</v>
      </c>
      <c r="B48" s="48"/>
      <c r="C48" s="16" t="e">
        <f>VLOOKUP(B48,'[1]LISTADO ATM'!$A$2:$B$822,2,0)</f>
        <v>#N/A</v>
      </c>
      <c r="D48" s="15" t="s">
        <v>17</v>
      </c>
      <c r="E48" s="37"/>
    </row>
    <row r="49" spans="1:5" ht="18" x14ac:dyDescent="0.25">
      <c r="A49" s="15" t="e">
        <f>VLOOKUP(B49,'[1]LISTADO ATM'!$A$2:$C$822,3,0)</f>
        <v>#N/A</v>
      </c>
      <c r="B49" s="47"/>
      <c r="C49" s="16" t="e">
        <f>VLOOKUP(B49,'[1]LISTADO ATM'!$A$2:$B$822,2,0)</f>
        <v>#N/A</v>
      </c>
      <c r="D49" s="15" t="s">
        <v>17</v>
      </c>
      <c r="E49" s="37"/>
    </row>
    <row r="50" spans="1:5" ht="18.75" thickBot="1" x14ac:dyDescent="0.3">
      <c r="A50" s="17" t="s">
        <v>11</v>
      </c>
      <c r="B50" s="30">
        <f>COUNT(B39:B49)</f>
        <v>9</v>
      </c>
      <c r="C50" s="10"/>
      <c r="D50" s="10"/>
      <c r="E50" s="38"/>
    </row>
    <row r="51" spans="1:5" ht="15.75" thickBot="1" x14ac:dyDescent="0.3">
      <c r="B51" s="23"/>
      <c r="E51" s="5"/>
    </row>
    <row r="52" spans="1:5" ht="18" x14ac:dyDescent="0.25">
      <c r="A52" s="60" t="s">
        <v>20</v>
      </c>
      <c r="B52" s="61"/>
      <c r="C52" s="61"/>
      <c r="D52" s="61"/>
      <c r="E52" s="62"/>
    </row>
    <row r="53" spans="1:5" ht="18" x14ac:dyDescent="0.25">
      <c r="A53" s="12" t="s">
        <v>5</v>
      </c>
      <c r="B53" s="12" t="s">
        <v>6</v>
      </c>
      <c r="C53" s="12" t="s">
        <v>7</v>
      </c>
      <c r="D53" s="12" t="s">
        <v>8</v>
      </c>
      <c r="E53" s="35" t="s">
        <v>9</v>
      </c>
    </row>
    <row r="54" spans="1:5" ht="18" x14ac:dyDescent="0.25">
      <c r="A54" s="15" t="str">
        <f>VLOOKUP(B54,'[1]LISTADO ATM'!$A$2:$C$822,3,0)</f>
        <v>DISTRITO NACIONAL</v>
      </c>
      <c r="B54" s="44">
        <v>648</v>
      </c>
      <c r="C54" s="16" t="str">
        <f>VLOOKUP(B54,'[1]LISTADO ATM'!$A$2:$B$822,2,0)</f>
        <v xml:space="preserve">ATM Hermandad de Pensionados </v>
      </c>
      <c r="D54" s="40" t="s">
        <v>23</v>
      </c>
      <c r="E54" s="46">
        <v>3335981133</v>
      </c>
    </row>
    <row r="55" spans="1:5" ht="18" x14ac:dyDescent="0.25">
      <c r="A55" s="15" t="str">
        <f>VLOOKUP(B55,'[1]LISTADO ATM'!$A$2:$C$822,3,0)</f>
        <v>DISTRITO NACIONAL</v>
      </c>
      <c r="B55" s="47">
        <v>378</v>
      </c>
      <c r="C55" s="16" t="str">
        <f>VLOOKUP(B55,'[1]LISTADO ATM'!$A$2:$B$822,2,0)</f>
        <v>ATM UNP Villa Flores</v>
      </c>
      <c r="D55" s="40" t="s">
        <v>23</v>
      </c>
      <c r="E55" s="37">
        <v>3335981712</v>
      </c>
    </row>
    <row r="56" spans="1:5" ht="18" x14ac:dyDescent="0.25">
      <c r="A56" s="15" t="str">
        <f>VLOOKUP(B56,'[1]LISTADO ATM'!$A$2:$C$822,3,0)</f>
        <v>ESTE</v>
      </c>
      <c r="B56" s="47">
        <v>842</v>
      </c>
      <c r="C56" s="16" t="str">
        <f>VLOOKUP(B56,'[1]LISTADO ATM'!$A$2:$B$822,2,0)</f>
        <v xml:space="preserve">ATM Plaza Orense II (La Romana) </v>
      </c>
      <c r="D56" s="40" t="s">
        <v>23</v>
      </c>
      <c r="E56" s="37" t="s">
        <v>30</v>
      </c>
    </row>
    <row r="57" spans="1:5" ht="18" x14ac:dyDescent="0.25">
      <c r="A57" s="15" t="str">
        <f>VLOOKUP(B57,'[1]LISTADO ATM'!$A$2:$C$822,3,0)</f>
        <v>DISTRITO NACIONAL</v>
      </c>
      <c r="B57" s="48">
        <v>165</v>
      </c>
      <c r="C57" s="16" t="str">
        <f>VLOOKUP(B57,'[1]LISTADO ATM'!$A$2:$B$822,2,0)</f>
        <v>ATM Autoservicio Megacentro</v>
      </c>
      <c r="D57" s="40" t="s">
        <v>23</v>
      </c>
      <c r="E57" s="37">
        <v>3335981822</v>
      </c>
    </row>
    <row r="58" spans="1:5" ht="18" x14ac:dyDescent="0.25">
      <c r="A58" s="15" t="str">
        <f>VLOOKUP(B58,'[1]LISTADO ATM'!$A$2:$C$822,3,0)</f>
        <v>ESTE</v>
      </c>
      <c r="B58" s="48">
        <v>158</v>
      </c>
      <c r="C58" s="16" t="str">
        <f>VLOOKUP(B58,'[1]LISTADO ATM'!$A$2:$B$822,2,0)</f>
        <v xml:space="preserve">ATM Oficina Romana Norte </v>
      </c>
      <c r="D58" s="40" t="s">
        <v>23</v>
      </c>
      <c r="E58" s="37">
        <v>3335981823</v>
      </c>
    </row>
    <row r="59" spans="1:5" ht="18" x14ac:dyDescent="0.25">
      <c r="A59" s="15" t="str">
        <f>VLOOKUP(B59,'[1]LISTADO ATM'!$A$2:$C$822,3,0)</f>
        <v>DISTRITO NACIONAL</v>
      </c>
      <c r="B59" s="48">
        <v>540</v>
      </c>
      <c r="C59" s="16" t="str">
        <f>VLOOKUP(B59,'[1]LISTADO ATM'!$A$2:$B$822,2,0)</f>
        <v xml:space="preserve">ATM Autoservicio Sambil I </v>
      </c>
      <c r="D59" s="40" t="s">
        <v>23</v>
      </c>
      <c r="E59" s="37">
        <v>3335981824</v>
      </c>
    </row>
    <row r="60" spans="1:5" ht="18" x14ac:dyDescent="0.25">
      <c r="A60" s="15" t="e">
        <f>VLOOKUP(B60,'[1]LISTADO ATM'!$A$2:$C$822,3,0)</f>
        <v>#N/A</v>
      </c>
      <c r="B60" s="48"/>
      <c r="C60" s="16" t="e">
        <f>VLOOKUP(B60,'[1]LISTADO ATM'!$A$2:$B$822,2,0)</f>
        <v>#N/A</v>
      </c>
      <c r="D60" s="40" t="s">
        <v>23</v>
      </c>
      <c r="E60" s="37"/>
    </row>
    <row r="61" spans="1:5" ht="18.75" thickBot="1" x14ac:dyDescent="0.3">
      <c r="A61" s="17" t="s">
        <v>11</v>
      </c>
      <c r="B61" s="30">
        <f>COUNT(B54:B60)</f>
        <v>6</v>
      </c>
      <c r="C61" s="10"/>
      <c r="D61" s="10"/>
      <c r="E61" s="38"/>
    </row>
    <row r="62" spans="1:5" ht="15.75" thickBot="1" x14ac:dyDescent="0.3">
      <c r="B62" s="23"/>
      <c r="E62" s="5"/>
    </row>
    <row r="63" spans="1:5" ht="18.75" thickBot="1" x14ac:dyDescent="0.3">
      <c r="A63" s="58" t="s">
        <v>12</v>
      </c>
      <c r="B63" s="59"/>
      <c r="C63" t="s">
        <v>16</v>
      </c>
      <c r="D63" s="5"/>
      <c r="E63" s="5"/>
    </row>
    <row r="64" spans="1:5" ht="18.75" thickBot="1" x14ac:dyDescent="0.3">
      <c r="A64" s="19">
        <f>+B35+B50+B61</f>
        <v>19</v>
      </c>
      <c r="B64" s="24"/>
    </row>
    <row r="65" spans="1:5" ht="15.75" thickBot="1" x14ac:dyDescent="0.3">
      <c r="B65" s="23"/>
      <c r="E65" s="5"/>
    </row>
    <row r="66" spans="1:5" ht="18.75" thickBot="1" x14ac:dyDescent="0.3">
      <c r="A66" s="53" t="s">
        <v>14</v>
      </c>
      <c r="B66" s="54"/>
      <c r="C66" s="54"/>
      <c r="D66" s="54"/>
      <c r="E66" s="55"/>
    </row>
    <row r="67" spans="1:5" ht="18" x14ac:dyDescent="0.25">
      <c r="A67" s="6" t="s">
        <v>5</v>
      </c>
      <c r="B67" s="6" t="s">
        <v>6</v>
      </c>
      <c r="C67" s="4" t="s">
        <v>7</v>
      </c>
      <c r="D67" s="56" t="s">
        <v>8</v>
      </c>
      <c r="E67" s="57"/>
    </row>
    <row r="68" spans="1:5" ht="18" x14ac:dyDescent="0.25">
      <c r="A68" s="15" t="str">
        <f>VLOOKUP(B68,'[1]LISTADO ATM'!$A$2:$C$822,3,0)</f>
        <v>DISTRITO NACIONAL</v>
      </c>
      <c r="B68" s="45">
        <v>259</v>
      </c>
      <c r="C68" s="15" t="str">
        <f>VLOOKUP(B68,'[1]LISTADO ATM'!$A$2:$B$822,2,0)</f>
        <v>ATM Senado de la Republica</v>
      </c>
      <c r="D68" s="49" t="s">
        <v>22</v>
      </c>
      <c r="E68" s="49"/>
    </row>
    <row r="69" spans="1:5" ht="18" x14ac:dyDescent="0.25">
      <c r="A69" s="15" t="str">
        <f>VLOOKUP(B69,'[1]LISTADO ATM'!$A$2:$C$822,3,0)</f>
        <v>ESTE</v>
      </c>
      <c r="B69" s="45">
        <v>367</v>
      </c>
      <c r="C69" s="15" t="str">
        <f>VLOOKUP(B69,'[1]LISTADO ATM'!$A$2:$B$822,2,0)</f>
        <v>ATM Ayuntamiento El Puerto</v>
      </c>
      <c r="D69" s="49" t="s">
        <v>22</v>
      </c>
      <c r="E69" s="49"/>
    </row>
    <row r="70" spans="1:5" ht="18" x14ac:dyDescent="0.25">
      <c r="A70" s="15" t="str">
        <f>VLOOKUP(B70,'[1]LISTADO ATM'!$A$2:$C$822,3,0)</f>
        <v>DISTRITO NACIONAL</v>
      </c>
      <c r="B70" s="45">
        <v>162</v>
      </c>
      <c r="C70" s="15" t="str">
        <f>VLOOKUP(B70,'[1]LISTADO ATM'!$A$2:$B$822,2,0)</f>
        <v xml:space="preserve">ATM Oficina Tiradentes I </v>
      </c>
      <c r="D70" s="49" t="s">
        <v>21</v>
      </c>
      <c r="E70" s="49"/>
    </row>
    <row r="71" spans="1:5" ht="18" x14ac:dyDescent="0.25">
      <c r="A71" s="15" t="str">
        <f>VLOOKUP(B71,'[1]LISTADO ATM'!$A$2:$C$822,3,0)</f>
        <v>DISTRITO NACIONAL</v>
      </c>
      <c r="B71" s="45">
        <v>725</v>
      </c>
      <c r="C71" s="15" t="str">
        <f>VLOOKUP(B71,'[1]LISTADO ATM'!$A$2:$B$822,2,0)</f>
        <v xml:space="preserve">ATM El Huacal II  </v>
      </c>
      <c r="D71" s="49" t="s">
        <v>22</v>
      </c>
      <c r="E71" s="49"/>
    </row>
    <row r="72" spans="1:5" ht="18" x14ac:dyDescent="0.25">
      <c r="A72" s="15" t="str">
        <f>VLOOKUP(B72,'[1]LISTADO ATM'!$A$2:$C$822,3,0)</f>
        <v>NORTE</v>
      </c>
      <c r="B72" s="45">
        <v>903</v>
      </c>
      <c r="C72" s="15" t="str">
        <f>VLOOKUP(B72,'[1]LISTADO ATM'!$A$2:$B$822,2,0)</f>
        <v xml:space="preserve">ATM Oficina La Vega Real I </v>
      </c>
      <c r="D72" s="49" t="s">
        <v>21</v>
      </c>
      <c r="E72" s="49"/>
    </row>
    <row r="73" spans="1:5" ht="18" x14ac:dyDescent="0.25">
      <c r="A73" s="15" t="str">
        <f>VLOOKUP(B73,'[1]LISTADO ATM'!$A$2:$C$822,3,0)</f>
        <v>DISTRITO NACIONAL</v>
      </c>
      <c r="B73" s="45">
        <v>708</v>
      </c>
      <c r="C73" s="15" t="str">
        <f>VLOOKUP(B73,'[1]LISTADO ATM'!$A$2:$B$822,2,0)</f>
        <v xml:space="preserve">ATM El Vestir De Hoy </v>
      </c>
      <c r="D73" s="49" t="s">
        <v>22</v>
      </c>
      <c r="E73" s="49"/>
    </row>
    <row r="74" spans="1:5" ht="18" x14ac:dyDescent="0.25">
      <c r="A74" s="15" t="str">
        <f>VLOOKUP(B74,'[1]LISTADO ATM'!$A$2:$C$822,3,0)</f>
        <v>DISTRITO NACIONAL</v>
      </c>
      <c r="B74" s="47">
        <v>438</v>
      </c>
      <c r="C74" s="15" t="str">
        <f>VLOOKUP(B74,'[1]LISTADO ATM'!$A$2:$B$822,2,0)</f>
        <v xml:space="preserve">ATM Autobanco Torre IV </v>
      </c>
      <c r="D74" s="49" t="s">
        <v>29</v>
      </c>
      <c r="E74" s="49"/>
    </row>
    <row r="75" spans="1:5" ht="18" x14ac:dyDescent="0.25">
      <c r="A75" s="15" t="str">
        <f>VLOOKUP(B75,'[1]LISTADO ATM'!$A$2:$C$822,3,0)</f>
        <v>NORTE</v>
      </c>
      <c r="B75" s="47">
        <v>749</v>
      </c>
      <c r="C75" s="15" t="str">
        <f>VLOOKUP(B75,'[1]LISTADO ATM'!$A$2:$B$822,2,0)</f>
        <v xml:space="preserve">ATM Oficina Yaque </v>
      </c>
      <c r="D75" s="49" t="s">
        <v>21</v>
      </c>
      <c r="E75" s="49"/>
    </row>
    <row r="76" spans="1:5" ht="18" x14ac:dyDescent="0.25">
      <c r="A76" s="15" t="str">
        <f>VLOOKUP(B76,'[1]LISTADO ATM'!$A$2:$C$822,3,0)</f>
        <v>DISTRITO NACIONAL</v>
      </c>
      <c r="B76" s="48">
        <v>717</v>
      </c>
      <c r="C76" s="15" t="str">
        <f>VLOOKUP(B76,'[1]LISTADO ATM'!$A$2:$B$822,2,0)</f>
        <v xml:space="preserve">ATM Oficina Los Alcarrizos </v>
      </c>
      <c r="D76" s="49" t="s">
        <v>22</v>
      </c>
      <c r="E76" s="49"/>
    </row>
    <row r="77" spans="1:5" ht="18" x14ac:dyDescent="0.25">
      <c r="A77" s="15" t="str">
        <f>VLOOKUP(B77,'[1]LISTADO ATM'!$A$2:$C$822,3,0)</f>
        <v>ESTE</v>
      </c>
      <c r="B77" s="48">
        <v>353</v>
      </c>
      <c r="C77" s="15" t="str">
        <f>VLOOKUP(B77,'[1]LISTADO ATM'!$A$2:$B$822,2,0)</f>
        <v xml:space="preserve">ATM Estación Boulevard Juan Dolio </v>
      </c>
      <c r="D77" s="49" t="s">
        <v>21</v>
      </c>
      <c r="E77" s="49"/>
    </row>
    <row r="78" spans="1:5" ht="18" x14ac:dyDescent="0.25">
      <c r="A78" s="15" t="str">
        <f>VLOOKUP(B78,'[1]LISTADO ATM'!$A$2:$C$822,3,0)</f>
        <v>DISTRITO NACIONAL</v>
      </c>
      <c r="B78" s="48">
        <v>435</v>
      </c>
      <c r="C78" s="15" t="str">
        <f>VLOOKUP(B78,'[1]LISTADO ATM'!$A$2:$B$822,2,0)</f>
        <v xml:space="preserve">ATM Autobanco Torre I </v>
      </c>
      <c r="D78" s="49" t="s">
        <v>22</v>
      </c>
      <c r="E78" s="49"/>
    </row>
    <row r="79" spans="1:5" ht="18" x14ac:dyDescent="0.25">
      <c r="A79" s="15" t="e">
        <f>VLOOKUP(B79,'[1]LISTADO ATM'!$A$2:$C$822,3,0)</f>
        <v>#N/A</v>
      </c>
      <c r="B79" s="47"/>
      <c r="C79" s="15" t="e">
        <f>VLOOKUP(B79,'[1]LISTADO ATM'!$A$2:$B$822,2,0)</f>
        <v>#N/A</v>
      </c>
      <c r="D79" s="49"/>
      <c r="E79" s="49"/>
    </row>
    <row r="80" spans="1:5" ht="18.75" thickBot="1" x14ac:dyDescent="0.3">
      <c r="A80" s="17" t="s">
        <v>11</v>
      </c>
      <c r="B80" s="30">
        <f>COUNT(B68:B79)</f>
        <v>11</v>
      </c>
      <c r="C80" s="26"/>
      <c r="D80" s="26"/>
      <c r="E80" s="39"/>
    </row>
  </sheetData>
  <dataConsolidate/>
  <mergeCells count="24">
    <mergeCell ref="D73:E73"/>
    <mergeCell ref="D72:E72"/>
    <mergeCell ref="D68:E68"/>
    <mergeCell ref="D69:E69"/>
    <mergeCell ref="D70:E70"/>
    <mergeCell ref="D71:E71"/>
    <mergeCell ref="A1:E1"/>
    <mergeCell ref="A2:E2"/>
    <mergeCell ref="A7:E7"/>
    <mergeCell ref="C17:E17"/>
    <mergeCell ref="A19:E19"/>
    <mergeCell ref="C26:E26"/>
    <mergeCell ref="A28:E28"/>
    <mergeCell ref="D67:E67"/>
    <mergeCell ref="A66:E66"/>
    <mergeCell ref="A63:B63"/>
    <mergeCell ref="A52:E52"/>
    <mergeCell ref="A37:E37"/>
    <mergeCell ref="D79:E79"/>
    <mergeCell ref="D74:E74"/>
    <mergeCell ref="D75:E75"/>
    <mergeCell ref="D76:E76"/>
    <mergeCell ref="D77:E77"/>
    <mergeCell ref="D78:E78"/>
  </mergeCells>
  <phoneticPr fontId="10" type="noConversion"/>
  <conditionalFormatting sqref="E80:E1048576 E35:E37 E61:E67 E1:E7 E50:E53 E17:E19 E26:E28">
    <cfRule type="duplicateValues" dxfId="212" priority="696"/>
  </conditionalFormatting>
  <conditionalFormatting sqref="E80:E1048576 E35:E37 E61:E67 E1:E7 E50:E53 E17:E19 E26:E28">
    <cfRule type="duplicateValues" dxfId="211" priority="691"/>
    <cfRule type="duplicateValues" dxfId="210" priority="692"/>
  </conditionalFormatting>
  <conditionalFormatting sqref="E80:E1048576 E61:E67 E1:E7 E35:E37 E26:E28 E17:E19 E50:E53 E39:E45">
    <cfRule type="duplicateValues" dxfId="209" priority="489"/>
  </conditionalFormatting>
  <conditionalFormatting sqref="E39:E45">
    <cfRule type="duplicateValues" dxfId="208" priority="6456"/>
  </conditionalFormatting>
  <conditionalFormatting sqref="E39:E45">
    <cfRule type="duplicateValues" dxfId="207" priority="6457"/>
    <cfRule type="duplicateValues" dxfId="206" priority="6458"/>
  </conditionalFormatting>
  <conditionalFormatting sqref="E80:E1048576 E35:E37 E1:E7 E50:E54 E61:E67 E14 E16:E19 E39:E45 E21:E28">
    <cfRule type="duplicateValues" dxfId="205" priority="259"/>
  </conditionalFormatting>
  <conditionalFormatting sqref="E41">
    <cfRule type="duplicateValues" dxfId="204" priority="208"/>
  </conditionalFormatting>
  <conditionalFormatting sqref="E41">
    <cfRule type="duplicateValues" dxfId="203" priority="209"/>
  </conditionalFormatting>
  <conditionalFormatting sqref="E41">
    <cfRule type="duplicateValues" dxfId="202" priority="210"/>
    <cfRule type="duplicateValues" dxfId="201" priority="211"/>
  </conditionalFormatting>
  <conditionalFormatting sqref="E41">
    <cfRule type="duplicateValues" dxfId="200" priority="207"/>
  </conditionalFormatting>
  <conditionalFormatting sqref="B80:B1048576 B39 B1:B7 B54 B41 B9:B19 B21:B28 B35:B37 B50:B52 B61:B66">
    <cfRule type="duplicateValues" dxfId="199" priority="6812"/>
    <cfRule type="duplicateValues" dxfId="198" priority="6813"/>
  </conditionalFormatting>
  <conditionalFormatting sqref="E68">
    <cfRule type="duplicateValues" dxfId="197" priority="182"/>
  </conditionalFormatting>
  <conditionalFormatting sqref="E68">
    <cfRule type="duplicateValues" dxfId="196" priority="180"/>
    <cfRule type="duplicateValues" dxfId="195" priority="181"/>
  </conditionalFormatting>
  <conditionalFormatting sqref="E68">
    <cfRule type="duplicateValues" dxfId="194" priority="179"/>
  </conditionalFormatting>
  <conditionalFormatting sqref="E68">
    <cfRule type="duplicateValues" dxfId="193" priority="174"/>
  </conditionalFormatting>
  <conditionalFormatting sqref="B68:B71">
    <cfRule type="duplicateValues" dxfId="192" priority="186"/>
    <cfRule type="duplicateValues" dxfId="191" priority="187"/>
  </conditionalFormatting>
  <conditionalFormatting sqref="E40">
    <cfRule type="duplicateValues" dxfId="190" priority="139"/>
  </conditionalFormatting>
  <conditionalFormatting sqref="E40">
    <cfRule type="duplicateValues" dxfId="189" priority="140"/>
  </conditionalFormatting>
  <conditionalFormatting sqref="E40">
    <cfRule type="duplicateValues" dxfId="188" priority="141"/>
    <cfRule type="duplicateValues" dxfId="187" priority="142"/>
  </conditionalFormatting>
  <conditionalFormatting sqref="E40">
    <cfRule type="duplicateValues" dxfId="186" priority="138"/>
  </conditionalFormatting>
  <conditionalFormatting sqref="B40">
    <cfRule type="duplicateValues" dxfId="185" priority="143"/>
    <cfRule type="duplicateValues" dxfId="184" priority="144"/>
  </conditionalFormatting>
  <conditionalFormatting sqref="B68:B1048576 B21:B28 B1:B7 B9:B19 B30:B37 B39:B66">
    <cfRule type="duplicateValues" dxfId="183" priority="81"/>
  </conditionalFormatting>
  <conditionalFormatting sqref="E10">
    <cfRule type="duplicateValues" dxfId="182" priority="66"/>
  </conditionalFormatting>
  <conditionalFormatting sqref="E10">
    <cfRule type="duplicateValues" dxfId="181" priority="67"/>
    <cfRule type="duplicateValues" dxfId="180" priority="68"/>
  </conditionalFormatting>
  <conditionalFormatting sqref="E10">
    <cfRule type="duplicateValues" dxfId="179" priority="65"/>
  </conditionalFormatting>
  <conditionalFormatting sqref="E9">
    <cfRule type="duplicateValues" dxfId="178" priority="70"/>
  </conditionalFormatting>
  <conditionalFormatting sqref="E9">
    <cfRule type="duplicateValues" dxfId="177" priority="71"/>
    <cfRule type="duplicateValues" dxfId="176" priority="72"/>
  </conditionalFormatting>
  <conditionalFormatting sqref="E9">
    <cfRule type="duplicateValues" dxfId="175" priority="69"/>
  </conditionalFormatting>
  <conditionalFormatting sqref="E11">
    <cfRule type="duplicateValues" dxfId="174" priority="62"/>
  </conditionalFormatting>
  <conditionalFormatting sqref="E11">
    <cfRule type="duplicateValues" dxfId="173" priority="63"/>
    <cfRule type="duplicateValues" dxfId="172" priority="64"/>
  </conditionalFormatting>
  <conditionalFormatting sqref="E11">
    <cfRule type="duplicateValues" dxfId="171" priority="61"/>
  </conditionalFormatting>
  <conditionalFormatting sqref="B72">
    <cfRule type="duplicateValues" dxfId="170" priority="7352"/>
    <cfRule type="duplicateValues" dxfId="169" priority="7353"/>
  </conditionalFormatting>
  <conditionalFormatting sqref="E12">
    <cfRule type="duplicateValues" dxfId="168" priority="57"/>
  </conditionalFormatting>
  <conditionalFormatting sqref="E12">
    <cfRule type="duplicateValues" dxfId="167" priority="58"/>
  </conditionalFormatting>
  <conditionalFormatting sqref="E12">
    <cfRule type="duplicateValues" dxfId="166" priority="59"/>
    <cfRule type="duplicateValues" dxfId="165" priority="60"/>
  </conditionalFormatting>
  <conditionalFormatting sqref="E12">
    <cfRule type="duplicateValues" dxfId="164" priority="56"/>
  </conditionalFormatting>
  <conditionalFormatting sqref="E21">
    <cfRule type="duplicateValues" dxfId="163" priority="52"/>
  </conditionalFormatting>
  <conditionalFormatting sqref="E21">
    <cfRule type="duplicateValues" dxfId="162" priority="50"/>
    <cfRule type="duplicateValues" dxfId="161" priority="51"/>
  </conditionalFormatting>
  <conditionalFormatting sqref="E21">
    <cfRule type="duplicateValues" dxfId="160" priority="49"/>
  </conditionalFormatting>
  <conditionalFormatting sqref="E21">
    <cfRule type="duplicateValues" dxfId="159" priority="46"/>
  </conditionalFormatting>
  <conditionalFormatting sqref="E21">
    <cfRule type="duplicateValues" dxfId="158" priority="47"/>
    <cfRule type="duplicateValues" dxfId="157" priority="48"/>
  </conditionalFormatting>
  <conditionalFormatting sqref="E21">
    <cfRule type="duplicateValues" dxfId="156" priority="53"/>
  </conditionalFormatting>
  <conditionalFormatting sqref="E21">
    <cfRule type="duplicateValues" dxfId="155" priority="54"/>
    <cfRule type="duplicateValues" dxfId="154" priority="55"/>
  </conditionalFormatting>
  <conditionalFormatting sqref="E22">
    <cfRule type="duplicateValues" dxfId="153" priority="45"/>
  </conditionalFormatting>
  <conditionalFormatting sqref="E22">
    <cfRule type="duplicateValues" dxfId="152" priority="43"/>
    <cfRule type="duplicateValues" dxfId="151" priority="44"/>
  </conditionalFormatting>
  <conditionalFormatting sqref="E22">
    <cfRule type="duplicateValues" dxfId="150" priority="42"/>
  </conditionalFormatting>
  <conditionalFormatting sqref="B73">
    <cfRule type="duplicateValues" dxfId="149" priority="7504"/>
    <cfRule type="duplicateValues" dxfId="148" priority="7505"/>
  </conditionalFormatting>
  <conditionalFormatting sqref="E13">
    <cfRule type="duplicateValues" dxfId="147" priority="39"/>
  </conditionalFormatting>
  <conditionalFormatting sqref="E13">
    <cfRule type="duplicateValues" dxfId="146" priority="40"/>
    <cfRule type="duplicateValues" dxfId="145" priority="41"/>
  </conditionalFormatting>
  <conditionalFormatting sqref="E15">
    <cfRule type="duplicateValues" dxfId="144" priority="36"/>
  </conditionalFormatting>
  <conditionalFormatting sqref="E15">
    <cfRule type="duplicateValues" dxfId="143" priority="37"/>
    <cfRule type="duplicateValues" dxfId="142" priority="38"/>
  </conditionalFormatting>
  <conditionalFormatting sqref="E55:E60">
    <cfRule type="duplicateValues" dxfId="141" priority="8150"/>
  </conditionalFormatting>
  <conditionalFormatting sqref="E55:E60">
    <cfRule type="duplicateValues" dxfId="140" priority="8151"/>
    <cfRule type="duplicateValues" dxfId="139" priority="8152"/>
  </conditionalFormatting>
  <conditionalFormatting sqref="B55:B60">
    <cfRule type="duplicateValues" dxfId="138" priority="8153"/>
    <cfRule type="duplicateValues" dxfId="137" priority="8154"/>
  </conditionalFormatting>
  <conditionalFormatting sqref="E30:E32 E34">
    <cfRule type="duplicateValues" dxfId="136" priority="8729"/>
  </conditionalFormatting>
  <conditionalFormatting sqref="E30:E32 E34">
    <cfRule type="duplicateValues" dxfId="135" priority="8730"/>
    <cfRule type="duplicateValues" dxfId="134" priority="8731"/>
  </conditionalFormatting>
  <conditionalFormatting sqref="B30:B34">
    <cfRule type="duplicateValues" dxfId="133" priority="8732"/>
    <cfRule type="duplicateValues" dxfId="132" priority="8733"/>
  </conditionalFormatting>
  <conditionalFormatting sqref="E21:E25">
    <cfRule type="duplicateValues" dxfId="131" priority="8984"/>
  </conditionalFormatting>
  <conditionalFormatting sqref="E21:E25">
    <cfRule type="duplicateValues" dxfId="130" priority="8985"/>
    <cfRule type="duplicateValues" dxfId="129" priority="8986"/>
  </conditionalFormatting>
  <conditionalFormatting sqref="E14 E16">
    <cfRule type="duplicateValues" dxfId="128" priority="9176"/>
  </conditionalFormatting>
  <conditionalFormatting sqref="E14 E16">
    <cfRule type="duplicateValues" dxfId="127" priority="9178"/>
    <cfRule type="duplicateValues" dxfId="126" priority="9179"/>
  </conditionalFormatting>
  <conditionalFormatting sqref="E42 E48:E49">
    <cfRule type="duplicateValues" dxfId="125" priority="9302"/>
  </conditionalFormatting>
  <conditionalFormatting sqref="E42 E48:E49">
    <cfRule type="duplicateValues" dxfId="124" priority="9304"/>
    <cfRule type="duplicateValues" dxfId="123" priority="9305"/>
  </conditionalFormatting>
  <conditionalFormatting sqref="B42:B49">
    <cfRule type="duplicateValues" dxfId="122" priority="9308"/>
    <cfRule type="duplicateValues" dxfId="121" priority="9309"/>
  </conditionalFormatting>
  <conditionalFormatting sqref="E25">
    <cfRule type="duplicateValues" dxfId="120" priority="14"/>
  </conditionalFormatting>
  <conditionalFormatting sqref="E25">
    <cfRule type="duplicateValues" dxfId="119" priority="15"/>
    <cfRule type="duplicateValues" dxfId="118" priority="16"/>
  </conditionalFormatting>
  <conditionalFormatting sqref="E54">
    <cfRule type="duplicateValues" dxfId="117" priority="9368"/>
  </conditionalFormatting>
  <conditionalFormatting sqref="E54">
    <cfRule type="duplicateValues" dxfId="116" priority="9369"/>
    <cfRule type="duplicateValues" dxfId="115" priority="9370"/>
  </conditionalFormatting>
  <conditionalFormatting sqref="B74:B79">
    <cfRule type="duplicateValues" dxfId="114" priority="9430"/>
    <cfRule type="duplicateValues" dxfId="113" priority="9431"/>
  </conditionalFormatting>
  <conditionalFormatting sqref="E69:E79">
    <cfRule type="duplicateValues" dxfId="112" priority="9434"/>
  </conditionalFormatting>
  <conditionalFormatting sqref="E69:E79">
    <cfRule type="duplicateValues" dxfId="111" priority="9436"/>
    <cfRule type="duplicateValues" dxfId="110" priority="9437"/>
  </conditionalFormatting>
  <conditionalFormatting sqref="E33">
    <cfRule type="duplicateValues" dxfId="109" priority="11"/>
  </conditionalFormatting>
  <conditionalFormatting sqref="E33">
    <cfRule type="duplicateValues" dxfId="108" priority="12"/>
    <cfRule type="duplicateValues" dxfId="107" priority="13"/>
  </conditionalFormatting>
  <conditionalFormatting sqref="E46">
    <cfRule type="duplicateValues" dxfId="106" priority="7"/>
  </conditionalFormatting>
  <conditionalFormatting sqref="E46">
    <cfRule type="duplicateValues" dxfId="105" priority="8"/>
  </conditionalFormatting>
  <conditionalFormatting sqref="E46">
    <cfRule type="duplicateValues" dxfId="104" priority="9"/>
    <cfRule type="duplicateValues" dxfId="103" priority="10"/>
  </conditionalFormatting>
  <conditionalFormatting sqref="E46">
    <cfRule type="duplicateValues" dxfId="102" priority="6"/>
  </conditionalFormatting>
  <conditionalFormatting sqref="E47">
    <cfRule type="duplicateValues" dxfId="101" priority="2"/>
  </conditionalFormatting>
  <conditionalFormatting sqref="E47">
    <cfRule type="duplicateValues" dxfId="100" priority="3"/>
  </conditionalFormatting>
  <conditionalFormatting sqref="E47">
    <cfRule type="duplicateValues" dxfId="99" priority="4"/>
    <cfRule type="duplicateValues" dxfId="98" priority="5"/>
  </conditionalFormatting>
  <conditionalFormatting sqref="E47">
    <cfRule type="duplicateValues" dxfId="9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0"/>
    </sheetView>
  </sheetViews>
  <sheetFormatPr baseColWidth="10" defaultColWidth="11.42578125" defaultRowHeight="15" x14ac:dyDescent="0.25"/>
  <cols>
    <col min="2" max="2" width="11.42578125" style="18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42"/>
      <c r="C2" s="28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42"/>
      <c r="C3" s="28" t="s">
        <v>16</v>
      </c>
    </row>
    <row r="4" spans="2:5" ht="18.75" thickBot="1" x14ac:dyDescent="0.3">
      <c r="B4" s="42"/>
      <c r="C4" s="28" t="s">
        <v>16</v>
      </c>
    </row>
    <row r="5" spans="2:5" ht="18.75" thickBot="1" x14ac:dyDescent="0.3">
      <c r="B5" s="42"/>
      <c r="C5" s="28" t="s">
        <v>16</v>
      </c>
    </row>
    <row r="6" spans="2:5" ht="18.75" thickBot="1" x14ac:dyDescent="0.3">
      <c r="B6" s="42"/>
      <c r="C6" s="28" t="s">
        <v>16</v>
      </c>
    </row>
    <row r="7" spans="2:5" ht="18.75" thickBot="1" x14ac:dyDescent="0.3">
      <c r="B7" s="42"/>
      <c r="C7" s="28" t="s">
        <v>16</v>
      </c>
    </row>
    <row r="8" spans="2:5" ht="18.75" thickBot="1" x14ac:dyDescent="0.3">
      <c r="B8" s="42"/>
      <c r="C8" s="28" t="s">
        <v>16</v>
      </c>
    </row>
    <row r="9" spans="2:5" ht="18.75" thickBot="1" x14ac:dyDescent="0.3">
      <c r="B9" s="42"/>
      <c r="C9" s="28" t="s">
        <v>16</v>
      </c>
    </row>
    <row r="10" spans="2:5" ht="18.75" thickBot="1" x14ac:dyDescent="0.3">
      <c r="B10" s="42"/>
      <c r="C10" s="28" t="s">
        <v>16</v>
      </c>
    </row>
    <row r="11" spans="2:5" ht="18.75" thickBot="1" x14ac:dyDescent="0.3">
      <c r="B11" s="41"/>
      <c r="C11" s="28"/>
    </row>
    <row r="12" spans="2:5" ht="18.75" thickBot="1" x14ac:dyDescent="0.3">
      <c r="B12" s="42"/>
      <c r="C12" s="28" t="s">
        <v>16</v>
      </c>
    </row>
    <row r="13" spans="2:5" ht="18.75" thickBot="1" x14ac:dyDescent="0.3">
      <c r="B13" s="42"/>
      <c r="C13" s="28" t="s">
        <v>16</v>
      </c>
    </row>
    <row r="14" spans="2:5" ht="18.75" thickBot="1" x14ac:dyDescent="0.3">
      <c r="B14" s="42"/>
      <c r="C14" s="28" t="s">
        <v>16</v>
      </c>
    </row>
    <row r="15" spans="2:5" ht="18.75" thickBot="1" x14ac:dyDescent="0.3">
      <c r="B15" s="42"/>
      <c r="C15" s="28" t="s">
        <v>16</v>
      </c>
    </row>
    <row r="16" spans="2:5" ht="18.75" thickBot="1" x14ac:dyDescent="0.3">
      <c r="B16" s="42"/>
      <c r="C16" s="28" t="s">
        <v>16</v>
      </c>
    </row>
    <row r="17" spans="2:3" ht="18.75" thickBot="1" x14ac:dyDescent="0.3">
      <c r="B17" s="42"/>
      <c r="C17" s="28" t="s">
        <v>16</v>
      </c>
    </row>
    <row r="18" spans="2:3" ht="18.75" thickBot="1" x14ac:dyDescent="0.3">
      <c r="B18" s="42"/>
      <c r="C18" s="28" t="s">
        <v>16</v>
      </c>
    </row>
    <row r="19" spans="2:3" ht="18.75" thickBot="1" x14ac:dyDescent="0.3">
      <c r="B19" s="42"/>
      <c r="C19" s="28" t="s">
        <v>16</v>
      </c>
    </row>
    <row r="20" spans="2:3" ht="18.75" thickBot="1" x14ac:dyDescent="0.3">
      <c r="B20" s="42"/>
      <c r="C20" s="28" t="s">
        <v>16</v>
      </c>
    </row>
    <row r="21" spans="2:3" ht="18.75" thickBot="1" x14ac:dyDescent="0.3">
      <c r="B21" s="42"/>
      <c r="C21" s="28" t="s">
        <v>16</v>
      </c>
    </row>
    <row r="22" spans="2:3" ht="18.75" thickBot="1" x14ac:dyDescent="0.3">
      <c r="B22" s="42"/>
      <c r="C22" s="28" t="s">
        <v>16</v>
      </c>
    </row>
    <row r="23" spans="2:3" ht="18.75" thickBot="1" x14ac:dyDescent="0.3">
      <c r="B23" s="42"/>
      <c r="C23" s="28" t="s">
        <v>16</v>
      </c>
    </row>
    <row r="24" spans="2:3" ht="18.75" thickBot="1" x14ac:dyDescent="0.3">
      <c r="B24" s="42"/>
      <c r="C24" s="28" t="s">
        <v>16</v>
      </c>
    </row>
    <row r="25" spans="2:3" ht="18.75" thickBot="1" x14ac:dyDescent="0.3">
      <c r="B25" s="41"/>
      <c r="C25" s="28" t="s">
        <v>16</v>
      </c>
    </row>
    <row r="26" spans="2:3" ht="18.75" thickBot="1" x14ac:dyDescent="0.3">
      <c r="B26" s="41"/>
      <c r="C26" s="28" t="s">
        <v>16</v>
      </c>
    </row>
    <row r="27" spans="2:3" ht="18.75" thickBot="1" x14ac:dyDescent="0.3">
      <c r="B27" s="41"/>
      <c r="C27" s="28" t="s">
        <v>16</v>
      </c>
    </row>
    <row r="28" spans="2:3" ht="18.75" thickBot="1" x14ac:dyDescent="0.3">
      <c r="B28" s="33"/>
      <c r="C28" s="28" t="s">
        <v>16</v>
      </c>
    </row>
    <row r="29" spans="2:3" ht="18.75" thickBot="1" x14ac:dyDescent="0.3">
      <c r="B29" s="33"/>
      <c r="C29" s="28" t="s">
        <v>16</v>
      </c>
    </row>
    <row r="30" spans="2:3" ht="18.75" thickBot="1" x14ac:dyDescent="0.3">
      <c r="B30" s="33"/>
      <c r="C30" s="28" t="s">
        <v>16</v>
      </c>
    </row>
    <row r="31" spans="2:3" ht="18.75" thickBot="1" x14ac:dyDescent="0.3">
      <c r="B31" s="33"/>
      <c r="C31" s="28" t="s">
        <v>16</v>
      </c>
    </row>
    <row r="32" spans="2:3" ht="18.75" thickBot="1" x14ac:dyDescent="0.3">
      <c r="B32" s="33"/>
      <c r="C32" s="28" t="s">
        <v>16</v>
      </c>
    </row>
    <row r="33" spans="2:3" ht="18.75" thickBot="1" x14ac:dyDescent="0.3">
      <c r="B33" s="33"/>
      <c r="C33" s="28" t="s">
        <v>16</v>
      </c>
    </row>
    <row r="34" spans="2:3" ht="18.75" thickBot="1" x14ac:dyDescent="0.3">
      <c r="B34" s="29"/>
      <c r="C34" s="28" t="s">
        <v>16</v>
      </c>
    </row>
    <row r="35" spans="2:3" ht="18.75" thickBot="1" x14ac:dyDescent="0.3">
      <c r="B35" s="29"/>
      <c r="C35" s="28" t="s">
        <v>16</v>
      </c>
    </row>
    <row r="36" spans="2:3" ht="18.75" thickBot="1" x14ac:dyDescent="0.3">
      <c r="B36" s="29"/>
      <c r="C36" s="28" t="s">
        <v>16</v>
      </c>
    </row>
    <row r="37" spans="2:3" ht="18.75" thickBot="1" x14ac:dyDescent="0.3">
      <c r="B37" s="29"/>
      <c r="C37" s="28" t="s">
        <v>16</v>
      </c>
    </row>
    <row r="38" spans="2:3" ht="18.75" thickBot="1" x14ac:dyDescent="0.3">
      <c r="B38" s="29"/>
      <c r="C38" s="28" t="s">
        <v>16</v>
      </c>
    </row>
    <row r="39" spans="2:3" ht="18.75" thickBot="1" x14ac:dyDescent="0.3">
      <c r="B39" s="29"/>
      <c r="C39" s="28" t="s">
        <v>16</v>
      </c>
    </row>
    <row r="40" spans="2:3" ht="18.75" thickBot="1" x14ac:dyDescent="0.3">
      <c r="B40" s="29"/>
      <c r="C40" s="28" t="s">
        <v>16</v>
      </c>
    </row>
    <row r="41" spans="2:3" ht="18.75" thickBot="1" x14ac:dyDescent="0.3">
      <c r="B41" s="29"/>
      <c r="C41" s="28" t="s">
        <v>16</v>
      </c>
    </row>
    <row r="42" spans="2:3" ht="18.75" thickBot="1" x14ac:dyDescent="0.3">
      <c r="B42" s="29"/>
      <c r="C42" s="28" t="s">
        <v>16</v>
      </c>
    </row>
    <row r="43" spans="2:3" ht="18.75" thickBot="1" x14ac:dyDescent="0.3">
      <c r="B43" s="29"/>
      <c r="C43" s="28" t="s">
        <v>16</v>
      </c>
    </row>
    <row r="44" spans="2:3" ht="18.75" thickBot="1" x14ac:dyDescent="0.3">
      <c r="B44" s="29"/>
      <c r="C44" s="28" t="s">
        <v>16</v>
      </c>
    </row>
    <row r="45" spans="2:3" ht="18.75" thickBot="1" x14ac:dyDescent="0.3">
      <c r="B45" s="29"/>
      <c r="C45" s="28" t="s">
        <v>16</v>
      </c>
    </row>
    <row r="46" spans="2:3" ht="18.75" thickBot="1" x14ac:dyDescent="0.3">
      <c r="B46" s="29"/>
      <c r="C46" s="28" t="s">
        <v>16</v>
      </c>
    </row>
    <row r="47" spans="2:3" ht="18.75" thickBot="1" x14ac:dyDescent="0.3">
      <c r="B47" s="29"/>
      <c r="C47" s="28" t="s">
        <v>16</v>
      </c>
    </row>
    <row r="48" spans="2:3" ht="18.75" thickBot="1" x14ac:dyDescent="0.3">
      <c r="B48" s="29"/>
      <c r="C48" s="28" t="s">
        <v>16</v>
      </c>
    </row>
    <row r="49" spans="2:3" ht="18.75" thickBot="1" x14ac:dyDescent="0.3">
      <c r="B49" s="29"/>
      <c r="C49" s="28" t="s">
        <v>16</v>
      </c>
    </row>
    <row r="50" spans="2:3" ht="18.75" thickBot="1" x14ac:dyDescent="0.3">
      <c r="B50" s="29"/>
      <c r="C50" s="28" t="s">
        <v>16</v>
      </c>
    </row>
    <row r="51" spans="2:3" ht="18.75" thickBot="1" x14ac:dyDescent="0.3">
      <c r="B51" s="29"/>
      <c r="C51" s="28" t="s">
        <v>16</v>
      </c>
    </row>
    <row r="52" spans="2:3" ht="18.75" thickBot="1" x14ac:dyDescent="0.3">
      <c r="B52" s="29"/>
      <c r="C52" s="28" t="s">
        <v>16</v>
      </c>
    </row>
    <row r="53" spans="2:3" ht="18.75" thickBot="1" x14ac:dyDescent="0.3">
      <c r="B53" s="29"/>
      <c r="C53" s="28" t="s">
        <v>16</v>
      </c>
    </row>
    <row r="54" spans="2:3" ht="18.75" thickBot="1" x14ac:dyDescent="0.3">
      <c r="B54" s="29"/>
      <c r="C54" s="28" t="s">
        <v>16</v>
      </c>
    </row>
    <row r="55" spans="2:3" ht="18.75" thickBot="1" x14ac:dyDescent="0.3">
      <c r="B55" s="29"/>
      <c r="C55" s="28" t="s">
        <v>16</v>
      </c>
    </row>
    <row r="56" spans="2:3" ht="18.75" thickBot="1" x14ac:dyDescent="0.3">
      <c r="B56" s="29"/>
      <c r="C56" s="28" t="s">
        <v>16</v>
      </c>
    </row>
    <row r="57" spans="2:3" ht="18.75" thickBot="1" x14ac:dyDescent="0.3">
      <c r="B57" s="29"/>
      <c r="C57" s="28" t="s">
        <v>16</v>
      </c>
    </row>
    <row r="58" spans="2:3" ht="18.75" thickBot="1" x14ac:dyDescent="0.3">
      <c r="B58" s="29"/>
      <c r="C58" s="28" t="s">
        <v>16</v>
      </c>
    </row>
    <row r="59" spans="2:3" ht="18.75" thickBot="1" x14ac:dyDescent="0.3">
      <c r="B59" s="29"/>
      <c r="C59" s="28" t="s">
        <v>16</v>
      </c>
    </row>
    <row r="60" spans="2:3" ht="18.75" thickBot="1" x14ac:dyDescent="0.3">
      <c r="B60" s="29"/>
      <c r="C60" s="28" t="s">
        <v>16</v>
      </c>
    </row>
    <row r="61" spans="2:3" ht="18.75" thickBot="1" x14ac:dyDescent="0.3">
      <c r="B61" s="29"/>
      <c r="C61" s="28" t="s">
        <v>16</v>
      </c>
    </row>
    <row r="62" spans="2:3" ht="18.75" thickBot="1" x14ac:dyDescent="0.3">
      <c r="B62" s="29"/>
      <c r="C62" s="28" t="s">
        <v>16</v>
      </c>
    </row>
    <row r="63" spans="2:3" ht="18.75" thickBot="1" x14ac:dyDescent="0.3">
      <c r="B63" s="21"/>
      <c r="C63" s="28" t="s">
        <v>16</v>
      </c>
    </row>
    <row r="64" spans="2:3" ht="18.75" thickBot="1" x14ac:dyDescent="0.3">
      <c r="B64" s="21"/>
      <c r="C64" s="28" t="s">
        <v>16</v>
      </c>
    </row>
    <row r="65" spans="2:3" ht="18.75" thickBot="1" x14ac:dyDescent="0.3">
      <c r="B65" s="21"/>
      <c r="C65" s="28" t="s">
        <v>16</v>
      </c>
    </row>
    <row r="66" spans="2:3" ht="18.75" thickBot="1" x14ac:dyDescent="0.3">
      <c r="B66" s="15"/>
      <c r="C66" s="28" t="s">
        <v>16</v>
      </c>
    </row>
    <row r="67" spans="2:3" ht="18.75" thickBot="1" x14ac:dyDescent="0.3">
      <c r="B67" s="15"/>
      <c r="C67" s="28" t="s">
        <v>16</v>
      </c>
    </row>
    <row r="68" spans="2:3" ht="18" x14ac:dyDescent="0.25">
      <c r="B68" s="15"/>
      <c r="C68" s="28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6:B68">
    <cfRule type="duplicateValues" dxfId="96" priority="4448"/>
  </conditionalFormatting>
  <conditionalFormatting sqref="B63:B65">
    <cfRule type="duplicateValues" dxfId="95" priority="1989"/>
  </conditionalFormatting>
  <conditionalFormatting sqref="B63:B65">
    <cfRule type="duplicateValues" dxfId="94" priority="1986"/>
    <cfRule type="duplicateValues" dxfId="93" priority="1987"/>
    <cfRule type="duplicateValues" dxfId="92" priority="1988"/>
  </conditionalFormatting>
  <conditionalFormatting sqref="B37:B38">
    <cfRule type="duplicateValues" dxfId="91" priority="868"/>
    <cfRule type="duplicateValues" dxfId="90" priority="869"/>
    <cfRule type="duplicateValues" dxfId="89" priority="870"/>
  </conditionalFormatting>
  <conditionalFormatting sqref="B37:B38">
    <cfRule type="duplicateValues" dxfId="88" priority="871"/>
    <cfRule type="duplicateValues" dxfId="87" priority="872"/>
  </conditionalFormatting>
  <conditionalFormatting sqref="B37:B38">
    <cfRule type="duplicateValues" dxfId="86" priority="873"/>
  </conditionalFormatting>
  <conditionalFormatting sqref="B37:B38">
    <cfRule type="duplicateValues" dxfId="85" priority="874"/>
  </conditionalFormatting>
  <conditionalFormatting sqref="B37:B38">
    <cfRule type="duplicateValues" dxfId="84" priority="875"/>
    <cfRule type="duplicateValues" dxfId="83" priority="876"/>
  </conditionalFormatting>
  <conditionalFormatting sqref="B37:B38">
    <cfRule type="duplicateValues" dxfId="82" priority="877"/>
  </conditionalFormatting>
  <conditionalFormatting sqref="B37:B38">
    <cfRule type="duplicateValues" dxfId="81" priority="878"/>
    <cfRule type="duplicateValues" dxfId="80" priority="879"/>
    <cfRule type="duplicateValues" dxfId="79" priority="880"/>
  </conditionalFormatting>
  <conditionalFormatting sqref="B37:B38">
    <cfRule type="duplicateValues" dxfId="78" priority="867"/>
  </conditionalFormatting>
  <conditionalFormatting sqref="B37:B38">
    <cfRule type="duplicateValues" dxfId="77" priority="866"/>
  </conditionalFormatting>
  <conditionalFormatting sqref="B39">
    <cfRule type="duplicateValues" dxfId="76" priority="853"/>
    <cfRule type="duplicateValues" dxfId="75" priority="854"/>
    <cfRule type="duplicateValues" dxfId="74" priority="855"/>
  </conditionalFormatting>
  <conditionalFormatting sqref="B39">
    <cfRule type="duplicateValues" dxfId="73" priority="856"/>
    <cfRule type="duplicateValues" dxfId="72" priority="857"/>
  </conditionalFormatting>
  <conditionalFormatting sqref="B39">
    <cfRule type="duplicateValues" dxfId="71" priority="858"/>
  </conditionalFormatting>
  <conditionalFormatting sqref="B39">
    <cfRule type="duplicateValues" dxfId="70" priority="859"/>
  </conditionalFormatting>
  <conditionalFormatting sqref="B39">
    <cfRule type="duplicateValues" dxfId="69" priority="860"/>
    <cfRule type="duplicateValues" dxfId="68" priority="861"/>
  </conditionalFormatting>
  <conditionalFormatting sqref="B39">
    <cfRule type="duplicateValues" dxfId="67" priority="862"/>
  </conditionalFormatting>
  <conditionalFormatting sqref="B39">
    <cfRule type="duplicateValues" dxfId="66" priority="863"/>
    <cfRule type="duplicateValues" dxfId="65" priority="864"/>
    <cfRule type="duplicateValues" dxfId="64" priority="865"/>
  </conditionalFormatting>
  <conditionalFormatting sqref="B39">
    <cfRule type="duplicateValues" dxfId="63" priority="852"/>
  </conditionalFormatting>
  <conditionalFormatting sqref="B39">
    <cfRule type="duplicateValues" dxfId="62" priority="851"/>
  </conditionalFormatting>
  <conditionalFormatting sqref="B39">
    <cfRule type="duplicateValues" dxfId="61" priority="850"/>
  </conditionalFormatting>
  <conditionalFormatting sqref="B40">
    <cfRule type="duplicateValues" dxfId="60" priority="837"/>
    <cfRule type="duplicateValues" dxfId="59" priority="838"/>
    <cfRule type="duplicateValues" dxfId="58" priority="839"/>
  </conditionalFormatting>
  <conditionalFormatting sqref="B40">
    <cfRule type="duplicateValues" dxfId="57" priority="840"/>
    <cfRule type="duplicateValues" dxfId="56" priority="841"/>
  </conditionalFormatting>
  <conditionalFormatting sqref="B40">
    <cfRule type="duplicateValues" dxfId="55" priority="842"/>
  </conditionalFormatting>
  <conditionalFormatting sqref="B40">
    <cfRule type="duplicateValues" dxfId="54" priority="843"/>
  </conditionalFormatting>
  <conditionalFormatting sqref="B40">
    <cfRule type="duplicateValues" dxfId="53" priority="844"/>
    <cfRule type="duplicateValues" dxfId="52" priority="845"/>
  </conditionalFormatting>
  <conditionalFormatting sqref="B40">
    <cfRule type="duplicateValues" dxfId="51" priority="846"/>
  </conditionalFormatting>
  <conditionalFormatting sqref="B40">
    <cfRule type="duplicateValues" dxfId="50" priority="847"/>
    <cfRule type="duplicateValues" dxfId="49" priority="848"/>
    <cfRule type="duplicateValues" dxfId="48" priority="849"/>
  </conditionalFormatting>
  <conditionalFormatting sqref="B40">
    <cfRule type="duplicateValues" dxfId="47" priority="836"/>
  </conditionalFormatting>
  <conditionalFormatting sqref="B40">
    <cfRule type="duplicateValues" dxfId="46" priority="835"/>
  </conditionalFormatting>
  <conditionalFormatting sqref="B40">
    <cfRule type="duplicateValues" dxfId="45" priority="834"/>
  </conditionalFormatting>
  <conditionalFormatting sqref="B41">
    <cfRule type="duplicateValues" dxfId="44" priority="821"/>
    <cfRule type="duplicateValues" dxfId="43" priority="822"/>
    <cfRule type="duplicateValues" dxfId="42" priority="823"/>
  </conditionalFormatting>
  <conditionalFormatting sqref="B41">
    <cfRule type="duplicateValues" dxfId="41" priority="824"/>
    <cfRule type="duplicateValues" dxfId="40" priority="825"/>
  </conditionalFormatting>
  <conditionalFormatting sqref="B41">
    <cfRule type="duplicateValues" dxfId="39" priority="826"/>
  </conditionalFormatting>
  <conditionalFormatting sqref="B41">
    <cfRule type="duplicateValues" dxfId="38" priority="827"/>
  </conditionalFormatting>
  <conditionalFormatting sqref="B41">
    <cfRule type="duplicateValues" dxfId="37" priority="828"/>
    <cfRule type="duplicateValues" dxfId="36" priority="829"/>
  </conditionalFormatting>
  <conditionalFormatting sqref="B41">
    <cfRule type="duplicateValues" dxfId="35" priority="830"/>
  </conditionalFormatting>
  <conditionalFormatting sqref="B41">
    <cfRule type="duplicateValues" dxfId="34" priority="831"/>
    <cfRule type="duplicateValues" dxfId="33" priority="832"/>
    <cfRule type="duplicateValues" dxfId="32" priority="833"/>
  </conditionalFormatting>
  <conditionalFormatting sqref="B41">
    <cfRule type="duplicateValues" dxfId="31" priority="820"/>
  </conditionalFormatting>
  <conditionalFormatting sqref="B41">
    <cfRule type="duplicateValues" dxfId="30" priority="819"/>
  </conditionalFormatting>
  <conditionalFormatting sqref="B41">
    <cfRule type="duplicateValues" dxfId="29" priority="818"/>
  </conditionalFormatting>
  <conditionalFormatting sqref="B37:B38">
    <cfRule type="duplicateValues" dxfId="28" priority="982"/>
  </conditionalFormatting>
  <conditionalFormatting sqref="B37:B41">
    <cfRule type="duplicateValues" dxfId="27" priority="983"/>
  </conditionalFormatting>
  <conditionalFormatting sqref="B37:B62">
    <cfRule type="duplicateValues" dxfId="26" priority="984"/>
  </conditionalFormatting>
  <conditionalFormatting sqref="B42:B62">
    <cfRule type="duplicateValues" dxfId="25" priority="995"/>
    <cfRule type="duplicateValues" dxfId="24" priority="996"/>
    <cfRule type="duplicateValues" dxfId="23" priority="997"/>
  </conditionalFormatting>
  <conditionalFormatting sqref="B42:B62">
    <cfRule type="duplicateValues" dxfId="22" priority="998"/>
    <cfRule type="duplicateValues" dxfId="21" priority="999"/>
  </conditionalFormatting>
  <conditionalFormatting sqref="B42:B62">
    <cfRule type="duplicateValues" dxfId="20" priority="1000"/>
  </conditionalFormatting>
  <conditionalFormatting sqref="B34:B36">
    <cfRule type="duplicateValues" dxfId="19" priority="665"/>
  </conditionalFormatting>
  <conditionalFormatting sqref="B34:B36">
    <cfRule type="duplicateValues" dxfId="18" priority="676"/>
    <cfRule type="duplicateValues" dxfId="17" priority="677"/>
    <cfRule type="duplicateValues" dxfId="16" priority="678"/>
  </conditionalFormatting>
  <conditionalFormatting sqref="B34:B36">
    <cfRule type="duplicateValues" dxfId="15" priority="679"/>
    <cfRule type="duplicateValues" dxfId="14" priority="680"/>
  </conditionalFormatting>
  <conditionalFormatting sqref="B34:B36">
    <cfRule type="duplicateValues" dxfId="13" priority="681"/>
  </conditionalFormatting>
  <conditionalFormatting sqref="B28:B33">
    <cfRule type="duplicateValues" dxfId="12" priority="70"/>
  </conditionalFormatting>
  <conditionalFormatting sqref="B28:B33">
    <cfRule type="duplicateValues" dxfId="11" priority="65"/>
    <cfRule type="duplicateValues" dxfId="10" priority="66"/>
    <cfRule type="duplicateValues" dxfId="9" priority="67"/>
    <cfRule type="duplicateValues" dxfId="8" priority="68"/>
  </conditionalFormatting>
  <conditionalFormatting sqref="B11">
    <cfRule type="duplicateValues" dxfId="7" priority="21"/>
    <cfRule type="duplicateValues" dxfId="6" priority="22"/>
  </conditionalFormatting>
  <conditionalFormatting sqref="B25:B27">
    <cfRule type="duplicateValues" dxfId="5" priority="17"/>
    <cfRule type="duplicateValues" dxfId="4" priority="18"/>
  </conditionalFormatting>
  <conditionalFormatting sqref="B12:B24">
    <cfRule type="duplicateValues" dxfId="3" priority="11"/>
    <cfRule type="duplicateValues" dxfId="2" priority="12"/>
  </conditionalFormatting>
  <conditionalFormatting sqref="B2:B1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Christian Aury Moreta Reynoso</cp:lastModifiedBy>
  <dcterms:created xsi:type="dcterms:W3CDTF">2020-12-19T20:17:28Z</dcterms:created>
  <dcterms:modified xsi:type="dcterms:W3CDTF">2021-08-08T02:54:54Z</dcterms:modified>
</cp:coreProperties>
</file>