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7\"/>
    </mc:Choice>
  </mc:AlternateContent>
  <bookViews>
    <workbookView xWindow="0" yWindow="0" windowWidth="2070" windowHeight="618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Efectivo!$B$1:$B$56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C28" i="1" l="1"/>
  <c r="A28" i="1"/>
  <c r="B56" i="1"/>
  <c r="C53" i="1"/>
  <c r="A53" i="1"/>
  <c r="C52" i="1"/>
  <c r="A52" i="1"/>
  <c r="C55" i="1"/>
  <c r="A55" i="1"/>
  <c r="C54" i="1"/>
  <c r="A54" i="1"/>
  <c r="C50" i="1"/>
  <c r="A50" i="1"/>
  <c r="C49" i="1"/>
  <c r="A49" i="1"/>
  <c r="C48" i="1"/>
  <c r="A48" i="1"/>
  <c r="C47" i="1"/>
  <c r="A47" i="1"/>
  <c r="A21" i="1" l="1"/>
  <c r="C21" i="1"/>
  <c r="A35" i="1"/>
  <c r="C35" i="1"/>
  <c r="A20" i="1"/>
  <c r="A22" i="1"/>
  <c r="C20" i="1"/>
  <c r="C22" i="1"/>
  <c r="B23" i="1"/>
  <c r="C37" i="1" l="1"/>
  <c r="A37" i="1"/>
  <c r="C38" i="1"/>
  <c r="A38" i="1"/>
  <c r="A36" i="1"/>
  <c r="C36" i="1"/>
  <c r="B15" i="1" l="1"/>
  <c r="B10" i="1" l="1"/>
  <c r="E2" i="3" l="1"/>
  <c r="C19" i="1"/>
  <c r="A19" i="1"/>
  <c r="A29" i="1"/>
  <c r="C29" i="1"/>
  <c r="B30" i="1"/>
  <c r="A39" i="1" l="1"/>
  <c r="C39" i="1"/>
  <c r="C14" i="1" l="1"/>
  <c r="A34" i="1"/>
  <c r="A14" i="1"/>
  <c r="C34" i="1"/>
  <c r="C51" i="1" l="1"/>
  <c r="A51" i="1"/>
  <c r="C27" i="1"/>
  <c r="A27" i="1"/>
  <c r="C9" i="1" l="1"/>
  <c r="A9" i="1"/>
  <c r="A43" i="1" l="1"/>
</calcChain>
</file>

<file path=xl/sharedStrings.xml><?xml version="1.0" encoding="utf-8"?>
<sst xmlns="http://schemas.openxmlformats.org/spreadsheetml/2006/main" count="957" uniqueCount="26">
  <si>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</si>
  <si>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</si>
  <si>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</si>
  <si>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</si>
  <si>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</si>
  <si>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</si>
  <si>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</si>
  <si>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</si>
  <si>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</si>
  <si>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</si>
  <si>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</si>
  <si>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</si>
  <si>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</si>
  <si>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</si>
  <si>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</si>
  <si>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</si>
  <si>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</si>
  <si>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</si>
  <si>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</si>
  <si>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</si>
  <si>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</si>
  <si>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3 Gavetas Vacías</t>
  </si>
  <si>
    <t>GAVETA DE DEPOSITO LLENA</t>
  </si>
  <si>
    <t>2 Gavetas Vacías+ 1 Fallando</t>
  </si>
  <si>
    <t>GAVETA DE RECHAZO LLENA</t>
  </si>
  <si>
    <t>3335980080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</si>
</sst>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71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5" fillId="6" borderId="8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0" fontId="5" fillId="6" borderId="10" xfId="0" applyNumberFormat="1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0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0"/>
      <tableStyleElement type="headerRow" dxfId="189"/>
      <tableStyleElement type="totalRow" dxfId="188"/>
      <tableStyleElement type="firstColumn" dxfId="187"/>
      <tableStyleElement type="lastColumn" dxfId="186"/>
      <tableStyleElement type="firstRowStripe" dxfId="185"/>
      <tableStyleElement type="firstColumnStripe" dxfId="18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35" zoomScale="85" zoomScaleNormal="85" workbookViewId="0">
      <selection activeCell="C43" sqref="C43"/>
    </sheetView>
  </sheetViews>
  <sheetFormatPr baseColWidth="10" defaultColWidth="23.42578125" defaultRowHeight="15" x14ac:dyDescent="0.25"/>
  <cols>
    <col min="1" max="1" width="27.140625" bestFit="1" customWidth="1"/>
    <col min="2" max="2" width="17.7109375" style="25" bestFit="1" customWidth="1"/>
    <col min="3" max="3" width="56.85546875" bestFit="1" customWidth="1"/>
    <col min="4" max="4" width="38.42578125" bestFit="1" customWidth="1"/>
    <col min="5" max="5" width="17.28515625" style="18" bestFit="1" customWidth="1"/>
  </cols>
  <sheetData>
    <row r="1" spans="1:5" ht="25.5" x14ac:dyDescent="0.25">
      <c r="A1" s="49" t="s">
        <v>1</v>
      </c>
      <c r="B1" s="50"/>
      <c r="C1" s="50"/>
      <c r="D1" s="50"/>
      <c r="E1" s="51"/>
    </row>
    <row r="2" spans="1:5" ht="25.5" x14ac:dyDescent="0.25">
      <c r="A2" s="52" t="s">
        <v>0</v>
      </c>
      <c r="B2" s="53"/>
      <c r="C2" s="53"/>
      <c r="D2" s="53"/>
      <c r="E2" s="54"/>
    </row>
    <row r="3" spans="1:5" ht="18" x14ac:dyDescent="0.25">
      <c r="B3" s="22"/>
      <c r="C3" s="1"/>
      <c r="D3" s="1"/>
      <c r="E3" s="8"/>
    </row>
    <row r="4" spans="1:5" ht="18.75" thickBot="1" x14ac:dyDescent="0.3">
      <c r="A4" s="7" t="s">
        <v>2</v>
      </c>
      <c r="B4" s="20">
        <v>44414.708333333336</v>
      </c>
      <c r="C4" s="1"/>
      <c r="D4" s="1"/>
      <c r="E4" s="34"/>
    </row>
    <row r="5" spans="1:5" ht="18.75" thickBot="1" x14ac:dyDescent="0.3">
      <c r="A5" s="7" t="s">
        <v>3</v>
      </c>
      <c r="B5" s="20">
        <v>44415.25</v>
      </c>
      <c r="C5" s="27"/>
      <c r="D5" s="1"/>
      <c r="E5" s="34"/>
    </row>
    <row r="6" spans="1:5" ht="18" x14ac:dyDescent="0.25">
      <c r="B6" s="22"/>
      <c r="C6" s="1"/>
      <c r="D6" s="1"/>
      <c r="E6" s="9"/>
    </row>
    <row r="7" spans="1:5" ht="18" x14ac:dyDescent="0.25">
      <c r="A7" s="55" t="s">
        <v>4</v>
      </c>
      <c r="B7" s="56"/>
      <c r="C7" s="56"/>
      <c r="D7" s="56"/>
      <c r="E7" s="57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" x14ac:dyDescent="0.25">
      <c r="A9" s="15" t="e">
        <f>VLOOKUP(B9,'[1]LISTADO ATM'!$A$2:$C$822,3,0)</f>
        <v>#N/A</v>
      </c>
      <c r="B9" s="42"/>
      <c r="C9" s="44" t="e">
        <f>VLOOKUP(B9,'[1]LISTADO ATM'!$A$2:$B$822,2,0)</f>
        <v>#N/A</v>
      </c>
      <c r="D9" s="11" t="s">
        <v>19</v>
      </c>
      <c r="E9" s="36"/>
    </row>
    <row r="10" spans="1:5" ht="18.75" thickBot="1" x14ac:dyDescent="0.3">
      <c r="A10" s="3" t="s">
        <v>11</v>
      </c>
      <c r="B10" s="30">
        <f>COUNT(B9:B9)</f>
        <v>0</v>
      </c>
      <c r="C10" s="58"/>
      <c r="D10" s="59"/>
      <c r="E10" s="60"/>
    </row>
    <row r="11" spans="1:5" x14ac:dyDescent="0.25">
      <c r="B11" s="23"/>
      <c r="E11" s="5"/>
    </row>
    <row r="12" spans="1:5" ht="18" x14ac:dyDescent="0.25">
      <c r="A12" s="55" t="s">
        <v>15</v>
      </c>
      <c r="B12" s="56"/>
      <c r="C12" s="56"/>
      <c r="D12" s="56"/>
      <c r="E12" s="57"/>
    </row>
    <row r="13" spans="1:5" ht="18" x14ac:dyDescent="0.25">
      <c r="A13" s="12" t="s">
        <v>5</v>
      </c>
      <c r="B13" s="12" t="s">
        <v>6</v>
      </c>
      <c r="C13" s="12" t="s">
        <v>7</v>
      </c>
      <c r="D13" s="12" t="s">
        <v>8</v>
      </c>
      <c r="E13" s="12" t="s">
        <v>9</v>
      </c>
    </row>
    <row r="14" spans="1:5" ht="18" x14ac:dyDescent="0.25">
      <c r="A14" s="15" t="e">
        <f>VLOOKUP(B14,'[1]LISTADO ATM'!$A$2:$C$822,3,0)</f>
        <v>#N/A</v>
      </c>
      <c r="B14" s="33"/>
      <c r="C14" s="16" t="e">
        <f>VLOOKUP(B14,'[1]LISTADO ATM'!$A$2:$B$822,2,0)</f>
        <v>#N/A</v>
      </c>
      <c r="D14" s="11" t="s">
        <v>18</v>
      </c>
      <c r="E14" s="37"/>
    </row>
    <row r="15" spans="1:5" ht="18.75" thickBot="1" x14ac:dyDescent="0.3">
      <c r="A15" s="3" t="s">
        <v>11</v>
      </c>
      <c r="B15" s="30">
        <f>COUNT(B14:B14)</f>
        <v>0</v>
      </c>
      <c r="C15" s="58"/>
      <c r="D15" s="59"/>
      <c r="E15" s="60"/>
    </row>
    <row r="16" spans="1:5" ht="15.75" thickBot="1" x14ac:dyDescent="0.3">
      <c r="B16" s="23"/>
      <c r="E16" s="5"/>
    </row>
    <row r="17" spans="1:5" ht="18.75" thickBot="1" x14ac:dyDescent="0.3">
      <c r="A17" s="61" t="s">
        <v>13</v>
      </c>
      <c r="B17" s="62"/>
      <c r="C17" s="62"/>
      <c r="D17" s="62"/>
      <c r="E17" s="63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15" t="str">
        <f>VLOOKUP(B19,'[1]LISTADO ATM'!$A$2:$C$822,3,0)</f>
        <v>ESTE</v>
      </c>
      <c r="B19" s="42">
        <v>16</v>
      </c>
      <c r="C19" s="16" t="str">
        <f>VLOOKUP(B19,'[1]LISTADO ATM'!$A$2:$B$822,2,0)</f>
        <v>ATM Estación Texaco Sabana de la Mar</v>
      </c>
      <c r="D19" s="31" t="s">
        <v>10</v>
      </c>
      <c r="E19" s="36">
        <v>3335980530</v>
      </c>
    </row>
    <row r="20" spans="1:5" ht="18" x14ac:dyDescent="0.25">
      <c r="A20" s="15" t="str">
        <f>VLOOKUP(B20,'[1]LISTADO ATM'!$A$2:$C$822,3,0)</f>
        <v>NORTE</v>
      </c>
      <c r="B20" s="45">
        <v>348</v>
      </c>
      <c r="C20" s="16" t="str">
        <f>VLOOKUP(B20,'[1]LISTADO ATM'!$A$2:$B$822,2,0)</f>
        <v xml:space="preserve">ATM Oficina Las Terrenas </v>
      </c>
      <c r="D20" s="31" t="s">
        <v>10</v>
      </c>
      <c r="E20" s="37">
        <v>3335981405</v>
      </c>
    </row>
    <row r="21" spans="1:5" ht="18" x14ac:dyDescent="0.25">
      <c r="A21" s="15" t="str">
        <f>VLOOKUP(B21,'[1]LISTADO ATM'!$A$2:$C$822,3,0)</f>
        <v>ESTE</v>
      </c>
      <c r="B21" s="45">
        <v>608</v>
      </c>
      <c r="C21" s="16" t="str">
        <f>VLOOKUP(B21,'[1]LISTADO ATM'!$A$2:$B$822,2,0)</f>
        <v xml:space="preserve">ATM Oficina Jumbo (San Pedro) </v>
      </c>
      <c r="D21" s="31" t="s">
        <v>10</v>
      </c>
      <c r="E21" s="37">
        <v>3335981422</v>
      </c>
    </row>
    <row r="22" spans="1:5" ht="18" x14ac:dyDescent="0.25">
      <c r="A22" s="15" t="str">
        <f>VLOOKUP(B22,'[1]LISTADO ATM'!$A$2:$C$822,3,0)</f>
        <v>DISTRITO NACIONAL</v>
      </c>
      <c r="B22" s="45">
        <v>698</v>
      </c>
      <c r="C22" s="16" t="str">
        <f>VLOOKUP(B22,'[1]LISTADO ATM'!$A$2:$B$822,2,0)</f>
        <v>ATM Parador Bellamar</v>
      </c>
      <c r="D22" s="31" t="s">
        <v>10</v>
      </c>
      <c r="E22" s="37">
        <v>3335981404</v>
      </c>
    </row>
    <row r="23" spans="1:5" ht="18.75" thickBot="1" x14ac:dyDescent="0.3">
      <c r="A23" s="3"/>
      <c r="B23" s="30">
        <f>COUNT(B19:B22)</f>
        <v>4</v>
      </c>
      <c r="C23" s="10"/>
      <c r="D23" s="10"/>
      <c r="E23" s="38"/>
    </row>
    <row r="24" spans="1:5" ht="15.75" thickBot="1" x14ac:dyDescent="0.3">
      <c r="B24" s="23"/>
      <c r="E24" s="5"/>
    </row>
    <row r="25" spans="1:5" ht="18" x14ac:dyDescent="0.25">
      <c r="A25" s="68" t="s">
        <v>10</v>
      </c>
      <c r="B25" s="69"/>
      <c r="C25" s="69"/>
      <c r="D25" s="69"/>
      <c r="E25" s="70"/>
    </row>
    <row r="26" spans="1:5" ht="18" x14ac:dyDescent="0.25">
      <c r="A26" s="12" t="s">
        <v>5</v>
      </c>
      <c r="B26" s="12" t="s">
        <v>6</v>
      </c>
      <c r="C26" s="12" t="s">
        <v>7</v>
      </c>
      <c r="D26" s="12" t="s">
        <v>8</v>
      </c>
      <c r="E26" s="12" t="s">
        <v>9</v>
      </c>
    </row>
    <row r="27" spans="1:5" ht="18" x14ac:dyDescent="0.25">
      <c r="A27" s="15" t="str">
        <f>VLOOKUP(B27,'[1]LISTADO ATM'!$A$2:$C$822,3,0)</f>
        <v>ESTE</v>
      </c>
      <c r="B27" s="32">
        <v>673</v>
      </c>
      <c r="C27" s="16" t="str">
        <f>VLOOKUP(B27,'[1]LISTADO ATM'!$A$2:$B$922,2,0)</f>
        <v>ATM Clínica Dr. Cruz Jiminián</v>
      </c>
      <c r="D27" s="15" t="s">
        <v>17</v>
      </c>
      <c r="E27" s="37">
        <v>3335977297</v>
      </c>
    </row>
    <row r="28" spans="1:5" ht="18" x14ac:dyDescent="0.25">
      <c r="A28" s="15" t="str">
        <f>VLOOKUP(B28,'[1]LISTADO ATM'!$A$2:$C$822,3,0)</f>
        <v>DISTRITO NACIONAL</v>
      </c>
      <c r="B28" s="46">
        <v>557</v>
      </c>
      <c r="C28" s="16" t="str">
        <f>VLOOKUP(B28,'[1]LISTADO ATM'!$A$2:$B$822,2,0)</f>
        <v xml:space="preserve">ATM Multicentro La Sirena Ave. Mella </v>
      </c>
      <c r="D28" s="15" t="s">
        <v>17</v>
      </c>
      <c r="E28" s="37">
        <v>3335981122</v>
      </c>
    </row>
    <row r="29" spans="1:5" ht="18" x14ac:dyDescent="0.25">
      <c r="A29" s="15" t="str">
        <f>VLOOKUP(B29,'[1]LISTADO ATM'!$A$2:$C$822,3,0)</f>
        <v>SUR</v>
      </c>
      <c r="B29" s="42">
        <v>825</v>
      </c>
      <c r="C29" s="16" t="str">
        <f>VLOOKUP(B29,'[1]LISTADO ATM'!$A$2:$B$822,2,0)</f>
        <v xml:space="preserve">ATM Estacion Eco Cibeles (Las Matas de Farfán) </v>
      </c>
      <c r="D29" s="15" t="s">
        <v>17</v>
      </c>
      <c r="E29" s="37">
        <v>3335981449</v>
      </c>
    </row>
    <row r="30" spans="1:5" ht="18.75" thickBot="1" x14ac:dyDescent="0.3">
      <c r="A30" s="17" t="s">
        <v>11</v>
      </c>
      <c r="B30" s="30">
        <f>COUNT(B27:B29)</f>
        <v>3</v>
      </c>
      <c r="C30" s="10"/>
      <c r="D30" s="10"/>
      <c r="E30" s="38"/>
    </row>
    <row r="31" spans="1:5" ht="15.75" thickBot="1" x14ac:dyDescent="0.3">
      <c r="B31" s="23"/>
      <c r="E31" s="5"/>
    </row>
    <row r="32" spans="1:5" ht="18" x14ac:dyDescent="0.25">
      <c r="A32" s="68" t="s">
        <v>20</v>
      </c>
      <c r="B32" s="69"/>
      <c r="C32" s="69"/>
      <c r="D32" s="69"/>
      <c r="E32" s="70"/>
    </row>
    <row r="33" spans="1:5" ht="18" x14ac:dyDescent="0.25">
      <c r="A33" s="12" t="s">
        <v>5</v>
      </c>
      <c r="B33" s="12" t="s">
        <v>6</v>
      </c>
      <c r="C33" s="12" t="s">
        <v>7</v>
      </c>
      <c r="D33" s="12" t="s">
        <v>8</v>
      </c>
      <c r="E33" s="35" t="s">
        <v>9</v>
      </c>
    </row>
    <row r="34" spans="1:5" ht="18" x14ac:dyDescent="0.25">
      <c r="A34" s="15" t="str">
        <f>VLOOKUP(B34,'[1]LISTADO ATM'!$A$2:$C$822,3,0)</f>
        <v>SUR</v>
      </c>
      <c r="B34" s="33">
        <v>48</v>
      </c>
      <c r="C34" s="16" t="str">
        <f>VLOOKUP(B34,'[1]LISTADO ATM'!$A$2:$B$822,2,0)</f>
        <v xml:space="preserve">ATM Autoservicio Neiba I </v>
      </c>
      <c r="D34" s="21" t="s">
        <v>22</v>
      </c>
      <c r="E34" s="37">
        <v>3335979761</v>
      </c>
    </row>
    <row r="35" spans="1:5" ht="18" x14ac:dyDescent="0.25">
      <c r="A35" s="15" t="str">
        <f>VLOOKUP(B35,'[1]LISTADO ATM'!$A$2:$C$822,3,0)</f>
        <v>DISTRITO NACIONAL</v>
      </c>
      <c r="B35" s="45">
        <v>312</v>
      </c>
      <c r="C35" s="16" t="str">
        <f>VLOOKUP(B35,'[1]LISTADO ATM'!$A$2:$B$822,2,0)</f>
        <v xml:space="preserve">ATM Oficina Tiradentes II (Naco) </v>
      </c>
      <c r="D35" s="21" t="s">
        <v>22</v>
      </c>
      <c r="E35" s="37">
        <v>3335981409</v>
      </c>
    </row>
    <row r="36" spans="1:5" ht="18" x14ac:dyDescent="0.25">
      <c r="A36" s="15" t="str">
        <f>VLOOKUP(B36,'[1]LISTADO ATM'!$A$2:$C$822,3,0)</f>
        <v>NORTE</v>
      </c>
      <c r="B36" s="45">
        <v>431</v>
      </c>
      <c r="C36" s="16" t="str">
        <f>VLOOKUP(B36,'[1]LISTADO ATM'!$A$2:$B$822,2,0)</f>
        <v xml:space="preserve">ATM Autoservicio Sol (Santiago) </v>
      </c>
      <c r="D36" s="21" t="s">
        <v>22</v>
      </c>
      <c r="E36" s="47">
        <v>3335981342</v>
      </c>
    </row>
    <row r="37" spans="1:5" ht="18" x14ac:dyDescent="0.25">
      <c r="A37" s="15" t="str">
        <f>VLOOKUP(B37,'[1]LISTADO ATM'!$A$2:$C$822,3,0)</f>
        <v>NORTE</v>
      </c>
      <c r="B37" s="45">
        <v>307</v>
      </c>
      <c r="C37" s="16" t="str">
        <f>VLOOKUP(B37,'[1]LISTADO ATM'!$A$2:$B$822,2,0)</f>
        <v>ATM Oficina Nagua II</v>
      </c>
      <c r="D37" s="41" t="s">
        <v>24</v>
      </c>
      <c r="E37" s="47">
        <v>3335981334</v>
      </c>
    </row>
    <row r="38" spans="1:5" ht="18" x14ac:dyDescent="0.25">
      <c r="A38" s="15" t="str">
        <f>VLOOKUP(B38,'[1]LISTADO ATM'!$A$2:$C$822,3,0)</f>
        <v>DISTRITO NACIONAL</v>
      </c>
      <c r="B38" s="45">
        <v>648</v>
      </c>
      <c r="C38" s="16" t="str">
        <f>VLOOKUP(B38,'[1]LISTADO ATM'!$A$2:$B$822,2,0)</f>
        <v xml:space="preserve">ATM Hermandad de Pensionados </v>
      </c>
      <c r="D38" s="41" t="s">
        <v>24</v>
      </c>
      <c r="E38" s="47">
        <v>3335981133</v>
      </c>
    </row>
    <row r="39" spans="1:5" ht="18" x14ac:dyDescent="0.25">
      <c r="A39" s="15" t="str">
        <f>VLOOKUP(B39,'[1]LISTADO ATM'!$A$2:$C$822,3,0)</f>
        <v>NORTE</v>
      </c>
      <c r="B39" s="40">
        <v>388</v>
      </c>
      <c r="C39" s="16" t="str">
        <f>VLOOKUP(B39,'[1]LISTADO ATM'!$A$2:$B$822,2,0)</f>
        <v xml:space="preserve">ATM Multicentro La Sirena Puerto Plata </v>
      </c>
      <c r="D39" s="41" t="s">
        <v>24</v>
      </c>
      <c r="E39" s="37" t="s">
        <v>25</v>
      </c>
    </row>
    <row r="40" spans="1:5" ht="18.75" thickBot="1" x14ac:dyDescent="0.3">
      <c r="A40" s="17" t="s">
        <v>11</v>
      </c>
      <c r="B40" s="30">
        <f>COUNT(B34:B39)</f>
        <v>6</v>
      </c>
      <c r="C40" s="10"/>
      <c r="D40" s="10"/>
      <c r="E40" s="38"/>
    </row>
    <row r="41" spans="1:5" ht="15.75" thickBot="1" x14ac:dyDescent="0.3">
      <c r="B41" s="23"/>
      <c r="E41" s="5"/>
    </row>
    <row r="42" spans="1:5" ht="18.75" thickBot="1" x14ac:dyDescent="0.3">
      <c r="A42" s="66" t="s">
        <v>12</v>
      </c>
      <c r="B42" s="67"/>
      <c r="C42" t="s">
        <v>16</v>
      </c>
      <c r="D42" s="5"/>
      <c r="E42" s="5"/>
    </row>
    <row r="43" spans="1:5" ht="18.75" thickBot="1" x14ac:dyDescent="0.3">
      <c r="A43" s="19">
        <f>+B23+B30+B40</f>
        <v>13</v>
      </c>
      <c r="B43" s="24"/>
    </row>
    <row r="44" spans="1:5" ht="15.75" thickBot="1" x14ac:dyDescent="0.3">
      <c r="B44" s="23"/>
      <c r="E44" s="5"/>
    </row>
    <row r="45" spans="1:5" ht="18.75" thickBot="1" x14ac:dyDescent="0.3">
      <c r="A45" s="61" t="s">
        <v>14</v>
      </c>
      <c r="B45" s="62"/>
      <c r="C45" s="62"/>
      <c r="D45" s="62"/>
      <c r="E45" s="63"/>
    </row>
    <row r="46" spans="1:5" ht="18" x14ac:dyDescent="0.25">
      <c r="A46" s="6" t="s">
        <v>5</v>
      </c>
      <c r="B46" s="6" t="s">
        <v>6</v>
      </c>
      <c r="C46" s="4" t="s">
        <v>7</v>
      </c>
      <c r="D46" s="64" t="s">
        <v>8</v>
      </c>
      <c r="E46" s="65"/>
    </row>
    <row r="47" spans="1:5" ht="18" x14ac:dyDescent="0.25">
      <c r="A47" s="15" t="str">
        <f>VLOOKUP(B47,'[1]LISTADO ATM'!$A$2:$C$822,3,0)</f>
        <v>DISTRITO NACIONAL</v>
      </c>
      <c r="B47" s="46">
        <v>259</v>
      </c>
      <c r="C47" s="15" t="str">
        <f>VLOOKUP(B47,'[1]LISTADO ATM'!$A$2:$B$822,2,0)</f>
        <v>ATM Senado de la Republica</v>
      </c>
      <c r="D47" s="48" t="s">
        <v>23</v>
      </c>
      <c r="E47" s="48"/>
    </row>
    <row r="48" spans="1:5" ht="18" x14ac:dyDescent="0.25">
      <c r="A48" s="15" t="str">
        <f>VLOOKUP(B48,'[1]LISTADO ATM'!$A$2:$C$822,3,0)</f>
        <v>ESTE</v>
      </c>
      <c r="B48" s="46">
        <v>367</v>
      </c>
      <c r="C48" s="15" t="str">
        <f>VLOOKUP(B48,'[1]LISTADO ATM'!$A$2:$B$822,2,0)</f>
        <v>ATM Ayuntamiento El Puerto</v>
      </c>
      <c r="D48" s="48" t="s">
        <v>23</v>
      </c>
      <c r="E48" s="48"/>
    </row>
    <row r="49" spans="1:5" ht="18" x14ac:dyDescent="0.25">
      <c r="A49" s="15" t="str">
        <f>VLOOKUP(B49,'[1]LISTADO ATM'!$A$2:$C$822,3,0)</f>
        <v>DISTRITO NACIONAL</v>
      </c>
      <c r="B49" s="46">
        <v>162</v>
      </c>
      <c r="C49" s="15" t="str">
        <f>VLOOKUP(B49,'[1]LISTADO ATM'!$A$2:$B$822,2,0)</f>
        <v xml:space="preserve">ATM Oficina Tiradentes I </v>
      </c>
      <c r="D49" s="48" t="s">
        <v>21</v>
      </c>
      <c r="E49" s="48"/>
    </row>
    <row r="50" spans="1:5" ht="18" x14ac:dyDescent="0.25">
      <c r="A50" s="15" t="str">
        <f>VLOOKUP(B50,'[1]LISTADO ATM'!$A$2:$C$822,3,0)</f>
        <v>DISTRITO NACIONAL</v>
      </c>
      <c r="B50" s="46">
        <v>725</v>
      </c>
      <c r="C50" s="15" t="str">
        <f>VLOOKUP(B50,'[1]LISTADO ATM'!$A$2:$B$822,2,0)</f>
        <v xml:space="preserve">ATM El Huacal II  </v>
      </c>
      <c r="D50" s="48" t="s">
        <v>23</v>
      </c>
      <c r="E50" s="48"/>
    </row>
    <row r="51" spans="1:5" ht="18" x14ac:dyDescent="0.25">
      <c r="A51" s="15" t="str">
        <f>VLOOKUP(B51,'[1]LISTADO ATM'!$A$2:$C$822,3,0)</f>
        <v>ESTE</v>
      </c>
      <c r="B51" s="32">
        <v>366</v>
      </c>
      <c r="C51" s="15" t="str">
        <f>VLOOKUP(B51,'[1]LISTADO ATM'!$A$2:$B$822,2,0)</f>
        <v>ATM Oficina Boulevard (Higuey) II</v>
      </c>
      <c r="D51" s="48" t="s">
        <v>23</v>
      </c>
      <c r="E51" s="48"/>
    </row>
    <row r="52" spans="1:5" ht="18" x14ac:dyDescent="0.25">
      <c r="A52" s="15" t="str">
        <f>VLOOKUP(B52,'[1]LISTADO ATM'!$A$2:$C$822,3,0)</f>
        <v>NORTE</v>
      </c>
      <c r="B52" s="46">
        <v>632</v>
      </c>
      <c r="C52" s="15" t="str">
        <f>VLOOKUP(B52,'[1]LISTADO ATM'!$A$2:$B$822,2,0)</f>
        <v xml:space="preserve">ATM Autobanco Gurabo </v>
      </c>
      <c r="D52" s="48" t="s">
        <v>21</v>
      </c>
      <c r="E52" s="48"/>
    </row>
    <row r="53" spans="1:5" ht="18" x14ac:dyDescent="0.25">
      <c r="A53" s="15" t="str">
        <f>VLOOKUP(B53,'[1]LISTADO ATM'!$A$2:$C$822,3,0)</f>
        <v>NORTE</v>
      </c>
      <c r="B53" s="46">
        <v>903</v>
      </c>
      <c r="C53" s="15" t="str">
        <f>VLOOKUP(B53,'[1]LISTADO ATM'!$A$2:$B$822,2,0)</f>
        <v xml:space="preserve">ATM Oficina La Vega Real I </v>
      </c>
      <c r="D53" s="48" t="s">
        <v>21</v>
      </c>
      <c r="E53" s="48"/>
    </row>
    <row r="54" spans="1:5" ht="18" x14ac:dyDescent="0.25">
      <c r="A54" s="15" t="str">
        <f>VLOOKUP(B54,'[1]LISTADO ATM'!$A$2:$C$822,3,0)</f>
        <v>DISTRITO NACIONAL</v>
      </c>
      <c r="B54" s="46">
        <v>735</v>
      </c>
      <c r="C54" s="15" t="str">
        <f>VLOOKUP(B54,'[1]LISTADO ATM'!$A$2:$B$822,2,0)</f>
        <v xml:space="preserve">ATM Oficina Independencia II  </v>
      </c>
      <c r="D54" s="48" t="s">
        <v>23</v>
      </c>
      <c r="E54" s="48"/>
    </row>
    <row r="55" spans="1:5" ht="18" x14ac:dyDescent="0.25">
      <c r="A55" s="15" t="str">
        <f>VLOOKUP(B55,'[1]LISTADO ATM'!$A$2:$C$822,3,0)</f>
        <v>DISTRITO NACIONAL</v>
      </c>
      <c r="B55" s="46">
        <v>708</v>
      </c>
      <c r="C55" s="15" t="str">
        <f>VLOOKUP(B55,'[1]LISTADO ATM'!$A$2:$B$822,2,0)</f>
        <v xml:space="preserve">ATM El Vestir De Hoy </v>
      </c>
      <c r="D55" s="48" t="s">
        <v>21</v>
      </c>
      <c r="E55" s="48"/>
    </row>
    <row r="56" spans="1:5" ht="18.75" thickBot="1" x14ac:dyDescent="0.3">
      <c r="A56" s="17" t="s">
        <v>11</v>
      </c>
      <c r="B56" s="30">
        <f>COUNT(B47:B55)</f>
        <v>9</v>
      </c>
      <c r="C56" s="26"/>
      <c r="D56" s="26"/>
      <c r="E56" s="39"/>
    </row>
  </sheetData>
  <dataConsolidate/>
  <mergeCells count="21">
    <mergeCell ref="C15:E15"/>
    <mergeCell ref="A17:E17"/>
    <mergeCell ref="D46:E46"/>
    <mergeCell ref="A45:E45"/>
    <mergeCell ref="A42:B42"/>
    <mergeCell ref="A32:E32"/>
    <mergeCell ref="A25:E25"/>
    <mergeCell ref="A1:E1"/>
    <mergeCell ref="A2:E2"/>
    <mergeCell ref="A7:E7"/>
    <mergeCell ref="C10:E10"/>
    <mergeCell ref="A12:E12"/>
    <mergeCell ref="D55:E55"/>
    <mergeCell ref="D52:E52"/>
    <mergeCell ref="D53:E53"/>
    <mergeCell ref="D47:E47"/>
    <mergeCell ref="D48:E48"/>
    <mergeCell ref="D49:E49"/>
    <mergeCell ref="D50:E50"/>
    <mergeCell ref="D54:E54"/>
    <mergeCell ref="D51:E51"/>
  </mergeCells>
  <phoneticPr fontId="10" type="noConversion"/>
  <conditionalFormatting sqref="E56:E1048576 E23:E25 E40:E46 E1:E7 E30:E33 E10:E12 E15:E17">
    <cfRule type="duplicateValues" dxfId="183" priority="573"/>
  </conditionalFormatting>
  <conditionalFormatting sqref="E56:E1048576 E23:E25 E40:E46 E1:E7 E30:E33 E10:E12 E15:E17">
    <cfRule type="duplicateValues" dxfId="182" priority="568"/>
    <cfRule type="duplicateValues" dxfId="181" priority="569"/>
  </conditionalFormatting>
  <conditionalFormatting sqref="E56:E1048576 E40:E46 E1:E7 E23:E25 E15:E17 E10:E12 E27 E30:E33">
    <cfRule type="duplicateValues" dxfId="180" priority="366"/>
  </conditionalFormatting>
  <conditionalFormatting sqref="E34:E38">
    <cfRule type="duplicateValues" dxfId="179" priority="286"/>
  </conditionalFormatting>
  <conditionalFormatting sqref="E34:E38">
    <cfRule type="duplicateValues" dxfId="178" priority="284"/>
    <cfRule type="duplicateValues" dxfId="177" priority="285"/>
  </conditionalFormatting>
  <conditionalFormatting sqref="E34:E38">
    <cfRule type="duplicateValues" dxfId="176" priority="283"/>
  </conditionalFormatting>
  <conditionalFormatting sqref="E14">
    <cfRule type="duplicateValues" dxfId="175" priority="6284"/>
  </conditionalFormatting>
  <conditionalFormatting sqref="E14">
    <cfRule type="duplicateValues" dxfId="174" priority="6285"/>
    <cfRule type="duplicateValues" dxfId="173" priority="6286"/>
  </conditionalFormatting>
  <conditionalFormatting sqref="E27">
    <cfRule type="duplicateValues" dxfId="172" priority="6333"/>
  </conditionalFormatting>
  <conditionalFormatting sqref="E27">
    <cfRule type="duplicateValues" dxfId="171" priority="6334"/>
    <cfRule type="duplicateValues" dxfId="170" priority="6335"/>
  </conditionalFormatting>
  <conditionalFormatting sqref="E56:E1048576 E23:E25 E1:E7 E30:E46 E9:E12 E27 E14:E17">
    <cfRule type="duplicateValues" dxfId="169" priority="136"/>
  </conditionalFormatting>
  <conditionalFormatting sqref="E39">
    <cfRule type="duplicateValues" dxfId="168" priority="134"/>
  </conditionalFormatting>
  <conditionalFormatting sqref="E39">
    <cfRule type="duplicateValues" dxfId="167" priority="132"/>
    <cfRule type="duplicateValues" dxfId="166" priority="133"/>
  </conditionalFormatting>
  <conditionalFormatting sqref="E39">
    <cfRule type="duplicateValues" dxfId="165" priority="131"/>
  </conditionalFormatting>
  <conditionalFormatting sqref="E39">
    <cfRule type="duplicateValues" dxfId="164" priority="128"/>
  </conditionalFormatting>
  <conditionalFormatting sqref="E39">
    <cfRule type="duplicateValues" dxfId="163" priority="129"/>
    <cfRule type="duplicateValues" dxfId="162" priority="130"/>
  </conditionalFormatting>
  <conditionalFormatting sqref="E19:E22">
    <cfRule type="duplicateValues" dxfId="161" priority="121"/>
  </conditionalFormatting>
  <conditionalFormatting sqref="E19:E22">
    <cfRule type="duplicateValues" dxfId="160" priority="122"/>
    <cfRule type="duplicateValues" dxfId="159" priority="123"/>
  </conditionalFormatting>
  <conditionalFormatting sqref="E19:E22">
    <cfRule type="duplicateValues" dxfId="158" priority="120"/>
  </conditionalFormatting>
  <conditionalFormatting sqref="E29">
    <cfRule type="duplicateValues" dxfId="157" priority="85"/>
  </conditionalFormatting>
  <conditionalFormatting sqref="E29">
    <cfRule type="duplicateValues" dxfId="156" priority="86"/>
  </conditionalFormatting>
  <conditionalFormatting sqref="E29">
    <cfRule type="duplicateValues" dxfId="155" priority="87"/>
    <cfRule type="duplicateValues" dxfId="154" priority="88"/>
  </conditionalFormatting>
  <conditionalFormatting sqref="E29">
    <cfRule type="duplicateValues" dxfId="153" priority="84"/>
  </conditionalFormatting>
  <conditionalFormatting sqref="E39">
    <cfRule type="duplicateValues" dxfId="152" priority="6656"/>
  </conditionalFormatting>
  <conditionalFormatting sqref="E39">
    <cfRule type="duplicateValues" dxfId="151" priority="6658"/>
    <cfRule type="duplicateValues" dxfId="150" priority="6659"/>
  </conditionalFormatting>
  <conditionalFormatting sqref="B56:B1048576 B27 B1:B7 B34:B46 B9:B12 B14:B17 B19:B25 B51 B29:B32">
    <cfRule type="duplicateValues" dxfId="149" priority="6689"/>
    <cfRule type="duplicateValues" dxfId="148" priority="6690"/>
  </conditionalFormatting>
  <conditionalFormatting sqref="E9">
    <cfRule type="duplicateValues" dxfId="147" priority="6926"/>
  </conditionalFormatting>
  <conditionalFormatting sqref="E9">
    <cfRule type="duplicateValues" dxfId="146" priority="6927"/>
    <cfRule type="duplicateValues" dxfId="145" priority="6928"/>
  </conditionalFormatting>
  <conditionalFormatting sqref="E47">
    <cfRule type="duplicateValues" dxfId="144" priority="59"/>
  </conditionalFormatting>
  <conditionalFormatting sqref="E47">
    <cfRule type="duplicateValues" dxfId="143" priority="57"/>
    <cfRule type="duplicateValues" dxfId="142" priority="58"/>
  </conditionalFormatting>
  <conditionalFormatting sqref="E47">
    <cfRule type="duplicateValues" dxfId="141" priority="56"/>
  </conditionalFormatting>
  <conditionalFormatting sqref="E49">
    <cfRule type="duplicateValues" dxfId="140" priority="52"/>
  </conditionalFormatting>
  <conditionalFormatting sqref="E49">
    <cfRule type="duplicateValues" dxfId="139" priority="53"/>
  </conditionalFormatting>
  <conditionalFormatting sqref="E49">
    <cfRule type="duplicateValues" dxfId="138" priority="54"/>
    <cfRule type="duplicateValues" dxfId="137" priority="55"/>
  </conditionalFormatting>
  <conditionalFormatting sqref="E49:E50 E47">
    <cfRule type="duplicateValues" dxfId="136" priority="51"/>
  </conditionalFormatting>
  <conditionalFormatting sqref="E50">
    <cfRule type="duplicateValues" dxfId="135" priority="60"/>
  </conditionalFormatting>
  <conditionalFormatting sqref="E50">
    <cfRule type="duplicateValues" dxfId="134" priority="61"/>
    <cfRule type="duplicateValues" dxfId="133" priority="62"/>
  </conditionalFormatting>
  <conditionalFormatting sqref="B47:B50">
    <cfRule type="duplicateValues" dxfId="132" priority="63"/>
    <cfRule type="duplicateValues" dxfId="131" priority="64"/>
  </conditionalFormatting>
  <conditionalFormatting sqref="E48">
    <cfRule type="duplicateValues" dxfId="130" priority="50"/>
  </conditionalFormatting>
  <conditionalFormatting sqref="E48">
    <cfRule type="duplicateValues" dxfId="129" priority="48"/>
    <cfRule type="duplicateValues" dxfId="128" priority="49"/>
  </conditionalFormatting>
  <conditionalFormatting sqref="E48">
    <cfRule type="duplicateValues" dxfId="127" priority="47"/>
  </conditionalFormatting>
  <conditionalFormatting sqref="E48">
    <cfRule type="duplicateValues" dxfId="126" priority="46"/>
  </conditionalFormatting>
  <conditionalFormatting sqref="E51">
    <cfRule type="duplicateValues" dxfId="125" priority="42"/>
  </conditionalFormatting>
  <conditionalFormatting sqref="E51">
    <cfRule type="duplicateValues" dxfId="124" priority="43"/>
  </conditionalFormatting>
  <conditionalFormatting sqref="E51">
    <cfRule type="duplicateValues" dxfId="123" priority="44"/>
    <cfRule type="duplicateValues" dxfId="122" priority="45"/>
  </conditionalFormatting>
  <conditionalFormatting sqref="B54:B55">
    <cfRule type="duplicateValues" dxfId="121" priority="40"/>
    <cfRule type="duplicateValues" dxfId="120" priority="41"/>
  </conditionalFormatting>
  <conditionalFormatting sqref="B52:B53">
    <cfRule type="duplicateValues" dxfId="119" priority="30"/>
    <cfRule type="duplicateValues" dxfId="118" priority="31"/>
  </conditionalFormatting>
  <conditionalFormatting sqref="E28">
    <cfRule type="duplicateValues" dxfId="117" priority="16"/>
  </conditionalFormatting>
  <conditionalFormatting sqref="E28">
    <cfRule type="duplicateValues" dxfId="116" priority="17"/>
  </conditionalFormatting>
  <conditionalFormatting sqref="E28">
    <cfRule type="duplicateValues" dxfId="115" priority="18"/>
    <cfRule type="duplicateValues" dxfId="114" priority="19"/>
  </conditionalFormatting>
  <conditionalFormatting sqref="E28">
    <cfRule type="duplicateValues" dxfId="113" priority="15"/>
  </conditionalFormatting>
  <conditionalFormatting sqref="B28">
    <cfRule type="duplicateValues" dxfId="112" priority="20"/>
    <cfRule type="duplicateValues" dxfId="111" priority="21"/>
  </conditionalFormatting>
  <conditionalFormatting sqref="E54">
    <cfRule type="duplicateValues" dxfId="110" priority="11"/>
  </conditionalFormatting>
  <conditionalFormatting sqref="E54">
    <cfRule type="duplicateValues" dxfId="109" priority="12"/>
  </conditionalFormatting>
  <conditionalFormatting sqref="E54">
    <cfRule type="duplicateValues" dxfId="108" priority="13"/>
    <cfRule type="duplicateValues" dxfId="107" priority="14"/>
  </conditionalFormatting>
  <conditionalFormatting sqref="E52:E53">
    <cfRule type="duplicateValues" dxfId="106" priority="7"/>
  </conditionalFormatting>
  <conditionalFormatting sqref="E52:E53">
    <cfRule type="duplicateValues" dxfId="105" priority="8"/>
  </conditionalFormatting>
  <conditionalFormatting sqref="E52:E53">
    <cfRule type="duplicateValues" dxfId="104" priority="9"/>
    <cfRule type="duplicateValues" dxfId="103" priority="10"/>
  </conditionalFormatting>
  <conditionalFormatting sqref="E52:E53">
    <cfRule type="duplicateValues" dxfId="102" priority="6"/>
  </conditionalFormatting>
  <conditionalFormatting sqref="E55">
    <cfRule type="duplicateValues" dxfId="101" priority="2"/>
  </conditionalFormatting>
  <conditionalFormatting sqref="E55">
    <cfRule type="duplicateValues" dxfId="100" priority="3"/>
  </conditionalFormatting>
  <conditionalFormatting sqref="E55">
    <cfRule type="duplicateValues" dxfId="99" priority="4"/>
    <cfRule type="duplicateValues" dxfId="98" priority="5"/>
  </conditionalFormatting>
  <conditionalFormatting sqref="E55">
    <cfRule type="duplicateValues" dxfId="9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10"/>
    </sheetView>
  </sheetViews>
  <sheetFormatPr baseColWidth="10" defaultColWidth="11.42578125" defaultRowHeight="15" x14ac:dyDescent="0.25"/>
  <cols>
    <col min="2" max="2" width="11.42578125" style="18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43"/>
      <c r="C2" s="28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</v>
      </c>
    </row>
    <row r="3" spans="2:5" ht="18.75" thickBot="1" x14ac:dyDescent="0.3">
      <c r="B3" s="43"/>
      <c r="C3" s="28" t="s">
        <v>16</v>
      </c>
    </row>
    <row r="4" spans="2:5" ht="18.75" thickBot="1" x14ac:dyDescent="0.3">
      <c r="B4" s="43"/>
      <c r="C4" s="28" t="s">
        <v>16</v>
      </c>
    </row>
    <row r="5" spans="2:5" ht="18.75" thickBot="1" x14ac:dyDescent="0.3">
      <c r="B5" s="43"/>
      <c r="C5" s="28" t="s">
        <v>16</v>
      </c>
    </row>
    <row r="6" spans="2:5" ht="18.75" thickBot="1" x14ac:dyDescent="0.3">
      <c r="B6" s="43"/>
      <c r="C6" s="28" t="s">
        <v>16</v>
      </c>
    </row>
    <row r="7" spans="2:5" ht="18.75" thickBot="1" x14ac:dyDescent="0.3">
      <c r="B7" s="43"/>
      <c r="C7" s="28" t="s">
        <v>16</v>
      </c>
    </row>
    <row r="8" spans="2:5" ht="18.75" thickBot="1" x14ac:dyDescent="0.3">
      <c r="B8" s="43"/>
      <c r="C8" s="28" t="s">
        <v>16</v>
      </c>
    </row>
    <row r="9" spans="2:5" ht="18.75" thickBot="1" x14ac:dyDescent="0.3">
      <c r="B9" s="43"/>
      <c r="C9" s="28" t="s">
        <v>16</v>
      </c>
    </row>
    <row r="10" spans="2:5" ht="18.75" thickBot="1" x14ac:dyDescent="0.3">
      <c r="B10" s="43"/>
      <c r="C10" s="28" t="s">
        <v>16</v>
      </c>
    </row>
    <row r="11" spans="2:5" ht="18.75" thickBot="1" x14ac:dyDescent="0.3">
      <c r="B11" s="42"/>
      <c r="C11" s="28"/>
    </row>
    <row r="12" spans="2:5" ht="18.75" thickBot="1" x14ac:dyDescent="0.3">
      <c r="B12" s="43"/>
      <c r="C12" s="28" t="s">
        <v>16</v>
      </c>
    </row>
    <row r="13" spans="2:5" ht="18.75" thickBot="1" x14ac:dyDescent="0.3">
      <c r="B13" s="43"/>
      <c r="C13" s="28" t="s">
        <v>16</v>
      </c>
    </row>
    <row r="14" spans="2:5" ht="18.75" thickBot="1" x14ac:dyDescent="0.3">
      <c r="B14" s="43"/>
      <c r="C14" s="28" t="s">
        <v>16</v>
      </c>
    </row>
    <row r="15" spans="2:5" ht="18.75" thickBot="1" x14ac:dyDescent="0.3">
      <c r="B15" s="43"/>
      <c r="C15" s="28" t="s">
        <v>16</v>
      </c>
    </row>
    <row r="16" spans="2:5" ht="18.75" thickBot="1" x14ac:dyDescent="0.3">
      <c r="B16" s="43"/>
      <c r="C16" s="28" t="s">
        <v>16</v>
      </c>
    </row>
    <row r="17" spans="2:3" ht="18.75" thickBot="1" x14ac:dyDescent="0.3">
      <c r="B17" s="43"/>
      <c r="C17" s="28" t="s">
        <v>16</v>
      </c>
    </row>
    <row r="18" spans="2:3" ht="18.75" thickBot="1" x14ac:dyDescent="0.3">
      <c r="B18" s="43"/>
      <c r="C18" s="28" t="s">
        <v>16</v>
      </c>
    </row>
    <row r="19" spans="2:3" ht="18.75" thickBot="1" x14ac:dyDescent="0.3">
      <c r="B19" s="43"/>
      <c r="C19" s="28" t="s">
        <v>16</v>
      </c>
    </row>
    <row r="20" spans="2:3" ht="18.75" thickBot="1" x14ac:dyDescent="0.3">
      <c r="B20" s="43"/>
      <c r="C20" s="28" t="s">
        <v>16</v>
      </c>
    </row>
    <row r="21" spans="2:3" ht="18.75" thickBot="1" x14ac:dyDescent="0.3">
      <c r="B21" s="43"/>
      <c r="C21" s="28" t="s">
        <v>16</v>
      </c>
    </row>
    <row r="22" spans="2:3" ht="18.75" thickBot="1" x14ac:dyDescent="0.3">
      <c r="B22" s="43"/>
      <c r="C22" s="28" t="s">
        <v>16</v>
      </c>
    </row>
    <row r="23" spans="2:3" ht="18.75" thickBot="1" x14ac:dyDescent="0.3">
      <c r="B23" s="43"/>
      <c r="C23" s="28" t="s">
        <v>16</v>
      </c>
    </row>
    <row r="24" spans="2:3" ht="18.75" thickBot="1" x14ac:dyDescent="0.3">
      <c r="B24" s="43"/>
      <c r="C24" s="28" t="s">
        <v>16</v>
      </c>
    </row>
    <row r="25" spans="2:3" ht="18.75" thickBot="1" x14ac:dyDescent="0.3">
      <c r="B25" s="42"/>
      <c r="C25" s="28" t="s">
        <v>16</v>
      </c>
    </row>
    <row r="26" spans="2:3" ht="18.75" thickBot="1" x14ac:dyDescent="0.3">
      <c r="B26" s="42"/>
      <c r="C26" s="28" t="s">
        <v>16</v>
      </c>
    </row>
    <row r="27" spans="2:3" ht="18.75" thickBot="1" x14ac:dyDescent="0.3">
      <c r="B27" s="42"/>
      <c r="C27" s="28" t="s">
        <v>16</v>
      </c>
    </row>
    <row r="28" spans="2:3" ht="18.75" thickBot="1" x14ac:dyDescent="0.3">
      <c r="B28" s="33"/>
      <c r="C28" s="28" t="s">
        <v>16</v>
      </c>
    </row>
    <row r="29" spans="2:3" ht="18.75" thickBot="1" x14ac:dyDescent="0.3">
      <c r="B29" s="33"/>
      <c r="C29" s="28" t="s">
        <v>16</v>
      </c>
    </row>
    <row r="30" spans="2:3" ht="18.75" thickBot="1" x14ac:dyDescent="0.3">
      <c r="B30" s="33"/>
      <c r="C30" s="28" t="s">
        <v>16</v>
      </c>
    </row>
    <row r="31" spans="2:3" ht="18.75" thickBot="1" x14ac:dyDescent="0.3">
      <c r="B31" s="33"/>
      <c r="C31" s="28" t="s">
        <v>16</v>
      </c>
    </row>
    <row r="32" spans="2:3" ht="18.75" thickBot="1" x14ac:dyDescent="0.3">
      <c r="B32" s="33"/>
      <c r="C32" s="28" t="s">
        <v>16</v>
      </c>
    </row>
    <row r="33" spans="2:3" ht="18.75" thickBot="1" x14ac:dyDescent="0.3">
      <c r="B33" s="33"/>
      <c r="C33" s="28" t="s">
        <v>16</v>
      </c>
    </row>
    <row r="34" spans="2:3" ht="18.75" thickBot="1" x14ac:dyDescent="0.3">
      <c r="B34" s="29"/>
      <c r="C34" s="28" t="s">
        <v>16</v>
      </c>
    </row>
    <row r="35" spans="2:3" ht="18.75" thickBot="1" x14ac:dyDescent="0.3">
      <c r="B35" s="29"/>
      <c r="C35" s="28" t="s">
        <v>16</v>
      </c>
    </row>
    <row r="36" spans="2:3" ht="18.75" thickBot="1" x14ac:dyDescent="0.3">
      <c r="B36" s="29"/>
      <c r="C36" s="28" t="s">
        <v>16</v>
      </c>
    </row>
    <row r="37" spans="2:3" ht="18.75" thickBot="1" x14ac:dyDescent="0.3">
      <c r="B37" s="29"/>
      <c r="C37" s="28" t="s">
        <v>16</v>
      </c>
    </row>
    <row r="38" spans="2:3" ht="18.75" thickBot="1" x14ac:dyDescent="0.3">
      <c r="B38" s="29"/>
      <c r="C38" s="28" t="s">
        <v>16</v>
      </c>
    </row>
    <row r="39" spans="2:3" ht="18.75" thickBot="1" x14ac:dyDescent="0.3">
      <c r="B39" s="29"/>
      <c r="C39" s="28" t="s">
        <v>16</v>
      </c>
    </row>
    <row r="40" spans="2:3" ht="18.75" thickBot="1" x14ac:dyDescent="0.3">
      <c r="B40" s="29"/>
      <c r="C40" s="28" t="s">
        <v>16</v>
      </c>
    </row>
    <row r="41" spans="2:3" ht="18.75" thickBot="1" x14ac:dyDescent="0.3">
      <c r="B41" s="29"/>
      <c r="C41" s="28" t="s">
        <v>16</v>
      </c>
    </row>
    <row r="42" spans="2:3" ht="18.75" thickBot="1" x14ac:dyDescent="0.3">
      <c r="B42" s="29"/>
      <c r="C42" s="28" t="s">
        <v>16</v>
      </c>
    </row>
    <row r="43" spans="2:3" ht="18.75" thickBot="1" x14ac:dyDescent="0.3">
      <c r="B43" s="29"/>
      <c r="C43" s="28" t="s">
        <v>16</v>
      </c>
    </row>
    <row r="44" spans="2:3" ht="18.75" thickBot="1" x14ac:dyDescent="0.3">
      <c r="B44" s="29"/>
      <c r="C44" s="28" t="s">
        <v>16</v>
      </c>
    </row>
    <row r="45" spans="2:3" ht="18.75" thickBot="1" x14ac:dyDescent="0.3">
      <c r="B45" s="29"/>
      <c r="C45" s="28" t="s">
        <v>16</v>
      </c>
    </row>
    <row r="46" spans="2:3" ht="18.75" thickBot="1" x14ac:dyDescent="0.3">
      <c r="B46" s="29"/>
      <c r="C46" s="28" t="s">
        <v>16</v>
      </c>
    </row>
    <row r="47" spans="2:3" ht="18.75" thickBot="1" x14ac:dyDescent="0.3">
      <c r="B47" s="29"/>
      <c r="C47" s="28" t="s">
        <v>16</v>
      </c>
    </row>
    <row r="48" spans="2:3" ht="18.75" thickBot="1" x14ac:dyDescent="0.3">
      <c r="B48" s="29"/>
      <c r="C48" s="28" t="s">
        <v>16</v>
      </c>
    </row>
    <row r="49" spans="2:3" ht="18.75" thickBot="1" x14ac:dyDescent="0.3">
      <c r="B49" s="29"/>
      <c r="C49" s="28" t="s">
        <v>16</v>
      </c>
    </row>
    <row r="50" spans="2:3" ht="18.75" thickBot="1" x14ac:dyDescent="0.3">
      <c r="B50" s="29"/>
      <c r="C50" s="28" t="s">
        <v>16</v>
      </c>
    </row>
    <row r="51" spans="2:3" ht="18.75" thickBot="1" x14ac:dyDescent="0.3">
      <c r="B51" s="29"/>
      <c r="C51" s="28" t="s">
        <v>16</v>
      </c>
    </row>
    <row r="52" spans="2:3" ht="18.75" thickBot="1" x14ac:dyDescent="0.3">
      <c r="B52" s="29"/>
      <c r="C52" s="28" t="s">
        <v>16</v>
      </c>
    </row>
    <row r="53" spans="2:3" ht="18.75" thickBot="1" x14ac:dyDescent="0.3">
      <c r="B53" s="29"/>
      <c r="C53" s="28" t="s">
        <v>16</v>
      </c>
    </row>
    <row r="54" spans="2:3" ht="18.75" thickBot="1" x14ac:dyDescent="0.3">
      <c r="B54" s="29"/>
      <c r="C54" s="28" t="s">
        <v>16</v>
      </c>
    </row>
    <row r="55" spans="2:3" ht="18.75" thickBot="1" x14ac:dyDescent="0.3">
      <c r="B55" s="29"/>
      <c r="C55" s="28" t="s">
        <v>16</v>
      </c>
    </row>
    <row r="56" spans="2:3" ht="18.75" thickBot="1" x14ac:dyDescent="0.3">
      <c r="B56" s="29"/>
      <c r="C56" s="28" t="s">
        <v>16</v>
      </c>
    </row>
    <row r="57" spans="2:3" ht="18.75" thickBot="1" x14ac:dyDescent="0.3">
      <c r="B57" s="29"/>
      <c r="C57" s="28" t="s">
        <v>16</v>
      </c>
    </row>
    <row r="58" spans="2:3" ht="18.75" thickBot="1" x14ac:dyDescent="0.3">
      <c r="B58" s="29"/>
      <c r="C58" s="28" t="s">
        <v>16</v>
      </c>
    </row>
    <row r="59" spans="2:3" ht="18.75" thickBot="1" x14ac:dyDescent="0.3">
      <c r="B59" s="29"/>
      <c r="C59" s="28" t="s">
        <v>16</v>
      </c>
    </row>
    <row r="60" spans="2:3" ht="18.75" thickBot="1" x14ac:dyDescent="0.3">
      <c r="B60" s="29"/>
      <c r="C60" s="28" t="s">
        <v>16</v>
      </c>
    </row>
    <row r="61" spans="2:3" ht="18.75" thickBot="1" x14ac:dyDescent="0.3">
      <c r="B61" s="29"/>
      <c r="C61" s="28" t="s">
        <v>16</v>
      </c>
    </row>
    <row r="62" spans="2:3" ht="18.75" thickBot="1" x14ac:dyDescent="0.3">
      <c r="B62" s="29"/>
      <c r="C62" s="28" t="s">
        <v>16</v>
      </c>
    </row>
    <row r="63" spans="2:3" ht="18.75" thickBot="1" x14ac:dyDescent="0.3">
      <c r="B63" s="21"/>
      <c r="C63" s="28" t="s">
        <v>16</v>
      </c>
    </row>
    <row r="64" spans="2:3" ht="18.75" thickBot="1" x14ac:dyDescent="0.3">
      <c r="B64" s="21"/>
      <c r="C64" s="28" t="s">
        <v>16</v>
      </c>
    </row>
    <row r="65" spans="2:3" ht="18.75" thickBot="1" x14ac:dyDescent="0.3">
      <c r="B65" s="21"/>
      <c r="C65" s="28" t="s">
        <v>16</v>
      </c>
    </row>
    <row r="66" spans="2:3" ht="18.75" thickBot="1" x14ac:dyDescent="0.3">
      <c r="B66" s="15"/>
      <c r="C66" s="28" t="s">
        <v>16</v>
      </c>
    </row>
    <row r="67" spans="2:3" ht="18.75" thickBot="1" x14ac:dyDescent="0.3">
      <c r="B67" s="15"/>
      <c r="C67" s="28" t="s">
        <v>16</v>
      </c>
    </row>
    <row r="68" spans="2:3" ht="18" x14ac:dyDescent="0.25">
      <c r="B68" s="15"/>
      <c r="C68" s="28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66:B68">
    <cfRule type="duplicateValues" dxfId="96" priority="4448"/>
  </conditionalFormatting>
  <conditionalFormatting sqref="B63:B65">
    <cfRule type="duplicateValues" dxfId="95" priority="1989"/>
  </conditionalFormatting>
  <conditionalFormatting sqref="B63:B65">
    <cfRule type="duplicateValues" dxfId="94" priority="1986"/>
    <cfRule type="duplicateValues" dxfId="93" priority="1987"/>
    <cfRule type="duplicateValues" dxfId="92" priority="1988"/>
  </conditionalFormatting>
  <conditionalFormatting sqref="B37:B38">
    <cfRule type="duplicateValues" dxfId="91" priority="868"/>
    <cfRule type="duplicateValues" dxfId="90" priority="869"/>
    <cfRule type="duplicateValues" dxfId="89" priority="870"/>
  </conditionalFormatting>
  <conditionalFormatting sqref="B37:B38">
    <cfRule type="duplicateValues" dxfId="88" priority="871"/>
    <cfRule type="duplicateValues" dxfId="87" priority="872"/>
  </conditionalFormatting>
  <conditionalFormatting sqref="B37:B38">
    <cfRule type="duplicateValues" dxfId="86" priority="873"/>
  </conditionalFormatting>
  <conditionalFormatting sqref="B37:B38">
    <cfRule type="duplicateValues" dxfId="85" priority="874"/>
  </conditionalFormatting>
  <conditionalFormatting sqref="B37:B38">
    <cfRule type="duplicateValues" dxfId="84" priority="875"/>
    <cfRule type="duplicateValues" dxfId="83" priority="876"/>
  </conditionalFormatting>
  <conditionalFormatting sqref="B37:B38">
    <cfRule type="duplicateValues" dxfId="82" priority="877"/>
  </conditionalFormatting>
  <conditionalFormatting sqref="B37:B38">
    <cfRule type="duplicateValues" dxfId="81" priority="878"/>
    <cfRule type="duplicateValues" dxfId="80" priority="879"/>
    <cfRule type="duplicateValues" dxfId="79" priority="880"/>
  </conditionalFormatting>
  <conditionalFormatting sqref="B37:B38">
    <cfRule type="duplicateValues" dxfId="78" priority="867"/>
  </conditionalFormatting>
  <conditionalFormatting sqref="B37:B38">
    <cfRule type="duplicateValues" dxfId="77" priority="866"/>
  </conditionalFormatting>
  <conditionalFormatting sqref="B39">
    <cfRule type="duplicateValues" dxfId="76" priority="853"/>
    <cfRule type="duplicateValues" dxfId="75" priority="854"/>
    <cfRule type="duplicateValues" dxfId="74" priority="855"/>
  </conditionalFormatting>
  <conditionalFormatting sqref="B39">
    <cfRule type="duplicateValues" dxfId="73" priority="856"/>
    <cfRule type="duplicateValues" dxfId="72" priority="857"/>
  </conditionalFormatting>
  <conditionalFormatting sqref="B39">
    <cfRule type="duplicateValues" dxfId="71" priority="858"/>
  </conditionalFormatting>
  <conditionalFormatting sqref="B39">
    <cfRule type="duplicateValues" dxfId="70" priority="859"/>
  </conditionalFormatting>
  <conditionalFormatting sqref="B39">
    <cfRule type="duplicateValues" dxfId="69" priority="860"/>
    <cfRule type="duplicateValues" dxfId="68" priority="861"/>
  </conditionalFormatting>
  <conditionalFormatting sqref="B39">
    <cfRule type="duplicateValues" dxfId="67" priority="862"/>
  </conditionalFormatting>
  <conditionalFormatting sqref="B39">
    <cfRule type="duplicateValues" dxfId="66" priority="863"/>
    <cfRule type="duplicateValues" dxfId="65" priority="864"/>
    <cfRule type="duplicateValues" dxfId="64" priority="865"/>
  </conditionalFormatting>
  <conditionalFormatting sqref="B39">
    <cfRule type="duplicateValues" dxfId="63" priority="852"/>
  </conditionalFormatting>
  <conditionalFormatting sqref="B39">
    <cfRule type="duplicateValues" dxfId="62" priority="851"/>
  </conditionalFormatting>
  <conditionalFormatting sqref="B39">
    <cfRule type="duplicateValues" dxfId="61" priority="850"/>
  </conditionalFormatting>
  <conditionalFormatting sqref="B40">
    <cfRule type="duplicateValues" dxfId="60" priority="837"/>
    <cfRule type="duplicateValues" dxfId="59" priority="838"/>
    <cfRule type="duplicateValues" dxfId="58" priority="839"/>
  </conditionalFormatting>
  <conditionalFormatting sqref="B40">
    <cfRule type="duplicateValues" dxfId="57" priority="840"/>
    <cfRule type="duplicateValues" dxfId="56" priority="841"/>
  </conditionalFormatting>
  <conditionalFormatting sqref="B40">
    <cfRule type="duplicateValues" dxfId="55" priority="842"/>
  </conditionalFormatting>
  <conditionalFormatting sqref="B40">
    <cfRule type="duplicateValues" dxfId="54" priority="843"/>
  </conditionalFormatting>
  <conditionalFormatting sqref="B40">
    <cfRule type="duplicateValues" dxfId="53" priority="844"/>
    <cfRule type="duplicateValues" dxfId="52" priority="845"/>
  </conditionalFormatting>
  <conditionalFormatting sqref="B40">
    <cfRule type="duplicateValues" dxfId="51" priority="846"/>
  </conditionalFormatting>
  <conditionalFormatting sqref="B40">
    <cfRule type="duplicateValues" dxfId="50" priority="847"/>
    <cfRule type="duplicateValues" dxfId="49" priority="848"/>
    <cfRule type="duplicateValues" dxfId="48" priority="849"/>
  </conditionalFormatting>
  <conditionalFormatting sqref="B40">
    <cfRule type="duplicateValues" dxfId="47" priority="836"/>
  </conditionalFormatting>
  <conditionalFormatting sqref="B40">
    <cfRule type="duplicateValues" dxfId="46" priority="835"/>
  </conditionalFormatting>
  <conditionalFormatting sqref="B40">
    <cfRule type="duplicateValues" dxfId="45" priority="834"/>
  </conditionalFormatting>
  <conditionalFormatting sqref="B41">
    <cfRule type="duplicateValues" dxfId="44" priority="821"/>
    <cfRule type="duplicateValues" dxfId="43" priority="822"/>
    <cfRule type="duplicateValues" dxfId="42" priority="823"/>
  </conditionalFormatting>
  <conditionalFormatting sqref="B41">
    <cfRule type="duplicateValues" dxfId="41" priority="824"/>
    <cfRule type="duplicateValues" dxfId="40" priority="825"/>
  </conditionalFormatting>
  <conditionalFormatting sqref="B41">
    <cfRule type="duplicateValues" dxfId="39" priority="826"/>
  </conditionalFormatting>
  <conditionalFormatting sqref="B41">
    <cfRule type="duplicateValues" dxfId="38" priority="827"/>
  </conditionalFormatting>
  <conditionalFormatting sqref="B41">
    <cfRule type="duplicateValues" dxfId="37" priority="828"/>
    <cfRule type="duplicateValues" dxfId="36" priority="829"/>
  </conditionalFormatting>
  <conditionalFormatting sqref="B41">
    <cfRule type="duplicateValues" dxfId="35" priority="830"/>
  </conditionalFormatting>
  <conditionalFormatting sqref="B41">
    <cfRule type="duplicateValues" dxfId="34" priority="831"/>
    <cfRule type="duplicateValues" dxfId="33" priority="832"/>
    <cfRule type="duplicateValues" dxfId="32" priority="833"/>
  </conditionalFormatting>
  <conditionalFormatting sqref="B41">
    <cfRule type="duplicateValues" dxfId="31" priority="820"/>
  </conditionalFormatting>
  <conditionalFormatting sqref="B41">
    <cfRule type="duplicateValues" dxfId="30" priority="819"/>
  </conditionalFormatting>
  <conditionalFormatting sqref="B41">
    <cfRule type="duplicateValues" dxfId="29" priority="818"/>
  </conditionalFormatting>
  <conditionalFormatting sqref="B37:B38">
    <cfRule type="duplicateValues" dxfId="28" priority="982"/>
  </conditionalFormatting>
  <conditionalFormatting sqref="B37:B41">
    <cfRule type="duplicateValues" dxfId="27" priority="983"/>
  </conditionalFormatting>
  <conditionalFormatting sqref="B37:B62">
    <cfRule type="duplicateValues" dxfId="26" priority="984"/>
  </conditionalFormatting>
  <conditionalFormatting sqref="B42:B62">
    <cfRule type="duplicateValues" dxfId="25" priority="995"/>
    <cfRule type="duplicateValues" dxfId="24" priority="996"/>
    <cfRule type="duplicateValues" dxfId="23" priority="997"/>
  </conditionalFormatting>
  <conditionalFormatting sqref="B42:B62">
    <cfRule type="duplicateValues" dxfId="22" priority="998"/>
    <cfRule type="duplicateValues" dxfId="21" priority="999"/>
  </conditionalFormatting>
  <conditionalFormatting sqref="B42:B62">
    <cfRule type="duplicateValues" dxfId="20" priority="1000"/>
  </conditionalFormatting>
  <conditionalFormatting sqref="B34:B36">
    <cfRule type="duplicateValues" dxfId="19" priority="665"/>
  </conditionalFormatting>
  <conditionalFormatting sqref="B34:B36">
    <cfRule type="duplicateValues" dxfId="18" priority="676"/>
    <cfRule type="duplicateValues" dxfId="17" priority="677"/>
    <cfRule type="duplicateValues" dxfId="16" priority="678"/>
  </conditionalFormatting>
  <conditionalFormatting sqref="B34:B36">
    <cfRule type="duplicateValues" dxfId="15" priority="679"/>
    <cfRule type="duplicateValues" dxfId="14" priority="680"/>
  </conditionalFormatting>
  <conditionalFormatting sqref="B34:B36">
    <cfRule type="duplicateValues" dxfId="13" priority="681"/>
  </conditionalFormatting>
  <conditionalFormatting sqref="B28:B33">
    <cfRule type="duplicateValues" dxfId="12" priority="70"/>
  </conditionalFormatting>
  <conditionalFormatting sqref="B28:B33">
    <cfRule type="duplicateValues" dxfId="11" priority="65"/>
    <cfRule type="duplicateValues" dxfId="10" priority="66"/>
    <cfRule type="duplicateValues" dxfId="9" priority="67"/>
    <cfRule type="duplicateValues" dxfId="8" priority="68"/>
  </conditionalFormatting>
  <conditionalFormatting sqref="B11">
    <cfRule type="duplicateValues" dxfId="7" priority="21"/>
    <cfRule type="duplicateValues" dxfId="6" priority="22"/>
  </conditionalFormatting>
  <conditionalFormatting sqref="B25:B27">
    <cfRule type="duplicateValues" dxfId="5" priority="17"/>
    <cfRule type="duplicateValues" dxfId="4" priority="18"/>
  </conditionalFormatting>
  <conditionalFormatting sqref="B12:B24">
    <cfRule type="duplicateValues" dxfId="3" priority="11"/>
    <cfRule type="duplicateValues" dxfId="2" priority="12"/>
  </conditionalFormatting>
  <conditionalFormatting sqref="B2:B10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2021-08-07T09:22:27Z</dcterms:modified>
</cp:coreProperties>
</file>