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8\"/>
    </mc:Choice>
  </mc:AlternateContent>
  <bookViews>
    <workbookView xWindow="0" yWindow="0" windowWidth="19200" windowHeight="69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Efectivo!$B$1:$B$78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" l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B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B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B37" i="1"/>
  <c r="A64" i="1" s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E2" i="3" l="1"/>
</calcChain>
</file>

<file path=xl/sharedStrings.xml><?xml version="1.0" encoding="utf-8"?>
<sst xmlns="http://schemas.openxmlformats.org/spreadsheetml/2006/main" count="997" uniqueCount="32">
  <si>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</si>
  <si>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</si>
  <si>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</si>
  <si>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</si>
  <si>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</si>
  <si>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</si>
  <si>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</si>
  <si>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</si>
  <si>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</si>
  <si>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</si>
  <si>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</si>
  <si>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</si>
  <si>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</si>
  <si>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</si>
  <si>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</si>
  <si>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</si>
  <si>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</si>
  <si>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</si>
  <si>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</si>
  <si>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</si>
  <si>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</si>
  <si>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</si>
  <si>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</si>
  <si>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</si>
  <si>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3335981569 </t>
  </si>
  <si>
    <t>3335981664 </t>
  </si>
  <si>
    <t>2 Gavetas Fallando + 1 Vacia</t>
  </si>
  <si>
    <t>3335981743 </t>
  </si>
  <si>
    <t>FUERA DE SERVICIO Gavetas Vacías + Gavetas Fallando</t>
  </si>
  <si>
    <t>GAVETA DE DEPOSITO LLENA</t>
  </si>
  <si>
    <t>3335981822</t>
  </si>
  <si>
    <t>3335981823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</si>
</sst>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6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5"/>
      <tableStyleElement type="headerRow" dxfId="214"/>
      <tableStyleElement type="totalRow" dxfId="213"/>
      <tableStyleElement type="firstColumn" dxfId="212"/>
      <tableStyleElement type="lastColumn" dxfId="211"/>
      <tableStyleElement type="firstRowStripe" dxfId="210"/>
      <tableStyleElement type="firstColumnStripe" dxfId="2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zoomScaleNormal="100" workbookViewId="0">
      <selection activeCell="F7" sqref="F7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55" t="s">
        <v>1</v>
      </c>
      <c r="B1" s="56"/>
      <c r="C1" s="56"/>
      <c r="D1" s="56"/>
      <c r="E1" s="57"/>
    </row>
    <row r="2" spans="1:5" ht="25.5" customHeight="1" x14ac:dyDescent="0.25">
      <c r="A2" s="58" t="s">
        <v>0</v>
      </c>
      <c r="B2" s="59"/>
      <c r="C2" s="59"/>
      <c r="D2" s="59"/>
      <c r="E2" s="60"/>
    </row>
    <row r="3" spans="1:5" ht="18" x14ac:dyDescent="0.25">
      <c r="B3" s="21"/>
      <c r="C3" s="1"/>
      <c r="D3" s="1"/>
      <c r="E3" s="8"/>
    </row>
    <row r="4" spans="1:5" ht="18.75" thickBot="1" x14ac:dyDescent="0.3">
      <c r="A4" s="7" t="s">
        <v>2</v>
      </c>
      <c r="B4" s="19">
        <v>44416.25</v>
      </c>
      <c r="C4" s="1"/>
      <c r="D4" s="1"/>
      <c r="E4" s="30"/>
    </row>
    <row r="5" spans="1:5" ht="18.75" thickBot="1" x14ac:dyDescent="0.3">
      <c r="A5" s="7" t="s">
        <v>3</v>
      </c>
      <c r="B5" s="19">
        <v>44416.708333333336</v>
      </c>
      <c r="C5" s="64"/>
      <c r="D5" s="1"/>
      <c r="E5" s="30"/>
    </row>
    <row r="6" spans="1:5" ht="18" x14ac:dyDescent="0.25">
      <c r="B6" s="21"/>
      <c r="C6" s="1"/>
      <c r="D6" s="1"/>
      <c r="E6" s="9"/>
    </row>
    <row r="7" spans="1:5" ht="18" customHeight="1" x14ac:dyDescent="0.25">
      <c r="A7" s="61" t="s">
        <v>4</v>
      </c>
      <c r="B7" s="62"/>
      <c r="C7" s="62"/>
      <c r="D7" s="62"/>
      <c r="E7" s="63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39"/>
      <c r="C9" s="15" t="e">
        <f>VLOOKUP(B9,'[1]LISTADO ATM'!$A$2:$B$822,2,0)</f>
        <v>#N/A</v>
      </c>
      <c r="D9" s="11" t="s">
        <v>19</v>
      </c>
      <c r="E9" s="65"/>
    </row>
    <row r="10" spans="1:5" ht="18.75" thickBot="1" x14ac:dyDescent="0.3">
      <c r="A10" s="3" t="s">
        <v>11</v>
      </c>
      <c r="B10" s="27">
        <f>COUNT(B9:B9)</f>
        <v>0</v>
      </c>
      <c r="C10" s="42"/>
      <c r="D10" s="43"/>
      <c r="E10" s="44"/>
    </row>
    <row r="11" spans="1:5" x14ac:dyDescent="0.25">
      <c r="B11" s="5"/>
      <c r="E11" s="5"/>
    </row>
    <row r="12" spans="1:5" ht="18" customHeight="1" x14ac:dyDescent="0.25">
      <c r="A12" s="61" t="s">
        <v>15</v>
      </c>
      <c r="B12" s="62"/>
      <c r="C12" s="62"/>
      <c r="D12" s="62"/>
      <c r="E12" s="63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VLOOKUP(B14,'[1]LISTADO ATM'!$A$2:$C$822,3,0)</f>
        <v>#N/A</v>
      </c>
      <c r="B14" s="39"/>
      <c r="C14" s="15" t="e">
        <f>VLOOKUP(B14,'[1]LISTADO ATM'!$A$2:$B$822,2,0)</f>
        <v>#N/A</v>
      </c>
      <c r="D14" s="11" t="s">
        <v>18</v>
      </c>
      <c r="E14" s="65"/>
    </row>
    <row r="15" spans="1:5" ht="18.75" thickBot="1" x14ac:dyDescent="0.3">
      <c r="A15" s="3" t="s">
        <v>11</v>
      </c>
      <c r="B15" s="27">
        <f>COUNT(B14:B14)</f>
        <v>0</v>
      </c>
      <c r="C15" s="42"/>
      <c r="D15" s="43"/>
      <c r="E15" s="44"/>
    </row>
    <row r="16" spans="1:5" ht="15.75" thickBot="1" x14ac:dyDescent="0.3">
      <c r="B16" s="5"/>
      <c r="E16" s="5"/>
    </row>
    <row r="17" spans="1:5" ht="18.75" customHeight="1" thickBot="1" x14ac:dyDescent="0.3">
      <c r="A17" s="45" t="s">
        <v>13</v>
      </c>
      <c r="B17" s="46"/>
      <c r="C17" s="46"/>
      <c r="D17" s="46"/>
      <c r="E17" s="4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15" t="str">
        <f>VLOOKUP(B19,'[1]LISTADO ATM'!$A$2:$C$822,3,0)</f>
        <v>DISTRITO NACIONAL</v>
      </c>
      <c r="B19" s="39">
        <v>516</v>
      </c>
      <c r="C19" s="15" t="str">
        <f>VLOOKUP(B19,'[1]LISTADO ATM'!$A$2:$B$822,2,0)</f>
        <v xml:space="preserve">ATM Oficina Gascue </v>
      </c>
      <c r="D19" s="28" t="s">
        <v>10</v>
      </c>
      <c r="E19" s="65" t="s">
        <v>24</v>
      </c>
    </row>
    <row r="20" spans="1:5" ht="18" x14ac:dyDescent="0.25">
      <c r="A20" s="15" t="str">
        <f>VLOOKUP(B20,'[1]LISTADO ATM'!$A$2:$C$822,3,0)</f>
        <v>ESTE</v>
      </c>
      <c r="B20" s="39">
        <v>609</v>
      </c>
      <c r="C20" s="15" t="str">
        <f>VLOOKUP(B20,'[1]LISTADO ATM'!$A$2:$B$822,2,0)</f>
        <v xml:space="preserve">ATM S/M Jumbo (San Pedro) </v>
      </c>
      <c r="D20" s="28" t="s">
        <v>10</v>
      </c>
      <c r="E20" s="65">
        <v>3335981799</v>
      </c>
    </row>
    <row r="21" spans="1:5" ht="18" x14ac:dyDescent="0.25">
      <c r="A21" s="15" t="str">
        <f>VLOOKUP(B21,'[1]LISTADO ATM'!$A$2:$C$822,3,0)</f>
        <v>DISTRITO NACIONAL</v>
      </c>
      <c r="B21" s="39">
        <v>734</v>
      </c>
      <c r="C21" s="15" t="str">
        <f>VLOOKUP(B21,'[1]LISTADO ATM'!$A$2:$B$822,2,0)</f>
        <v xml:space="preserve">ATM Oficina Independencia I </v>
      </c>
      <c r="D21" s="28" t="s">
        <v>10</v>
      </c>
      <c r="E21" s="65">
        <v>3335981800</v>
      </c>
    </row>
    <row r="22" spans="1:5" ht="18" x14ac:dyDescent="0.25">
      <c r="A22" s="15" t="str">
        <f>VLOOKUP(B22,'[1]LISTADO ATM'!$A$2:$C$822,3,0)</f>
        <v>SUR</v>
      </c>
      <c r="B22" s="39">
        <v>984</v>
      </c>
      <c r="C22" s="15" t="str">
        <f>VLOOKUP(B22,'[1]LISTADO ATM'!$A$2:$B$822,2,0)</f>
        <v xml:space="preserve">ATM Oficina Neiba II </v>
      </c>
      <c r="D22" s="28" t="s">
        <v>10</v>
      </c>
      <c r="E22" s="65">
        <v>3335981807</v>
      </c>
    </row>
    <row r="23" spans="1:5" ht="18" x14ac:dyDescent="0.25">
      <c r="A23" s="15" t="str">
        <f>VLOOKUP(B23,'[1]LISTADO ATM'!$A$2:$C$822,3,0)</f>
        <v>DISTRITO NACIONAL</v>
      </c>
      <c r="B23" s="39">
        <v>234</v>
      </c>
      <c r="C23" s="15" t="str">
        <f>VLOOKUP(B23,'[1]LISTADO ATM'!$A$2:$B$822,2,0)</f>
        <v xml:space="preserve">ATM Oficina Boca Chica I </v>
      </c>
      <c r="D23" s="28" t="s">
        <v>10</v>
      </c>
      <c r="E23" s="65">
        <v>3335981843</v>
      </c>
    </row>
    <row r="24" spans="1:5" ht="18" x14ac:dyDescent="0.25">
      <c r="A24" s="15" t="str">
        <f>VLOOKUP(B24,'[1]LISTADO ATM'!$A$2:$C$822,3,0)</f>
        <v>DISTRITO NACIONAL</v>
      </c>
      <c r="B24" s="39">
        <v>507</v>
      </c>
      <c r="C24" s="15" t="str">
        <f>VLOOKUP(B24,'[1]LISTADO ATM'!$A$2:$B$822,2,0)</f>
        <v>ATM Estación Sigma Boca Chica</v>
      </c>
      <c r="D24" s="28" t="s">
        <v>10</v>
      </c>
      <c r="E24" s="65">
        <v>3335981844</v>
      </c>
    </row>
    <row r="25" spans="1:5" ht="18" x14ac:dyDescent="0.25">
      <c r="A25" s="15" t="str">
        <f>VLOOKUP(B25,'[1]LISTADO ATM'!$A$2:$C$822,3,0)</f>
        <v>DISTRITO NACIONAL</v>
      </c>
      <c r="B25" s="39">
        <v>590</v>
      </c>
      <c r="C25" s="15" t="str">
        <f>VLOOKUP(B25,'[1]LISTADO ATM'!$A$2:$B$822,2,0)</f>
        <v xml:space="preserve">ATM Olé Aut. Las Américas </v>
      </c>
      <c r="D25" s="28" t="s">
        <v>10</v>
      </c>
      <c r="E25" s="65">
        <v>3335981845</v>
      </c>
    </row>
    <row r="26" spans="1:5" ht="18" x14ac:dyDescent="0.25">
      <c r="A26" s="15" t="str">
        <f>VLOOKUP(B26,'[1]LISTADO ATM'!$A$2:$C$822,3,0)</f>
        <v>SUR</v>
      </c>
      <c r="B26" s="39">
        <v>750</v>
      </c>
      <c r="C26" s="15" t="str">
        <f>VLOOKUP(B26,'[1]LISTADO ATM'!$A$2:$B$822,2,0)</f>
        <v xml:space="preserve">ATM UNP Duvergé </v>
      </c>
      <c r="D26" s="28" t="s">
        <v>10</v>
      </c>
      <c r="E26" s="65">
        <v>3335981859</v>
      </c>
    </row>
    <row r="27" spans="1:5" ht="18" x14ac:dyDescent="0.25">
      <c r="A27" s="15" t="str">
        <f>VLOOKUP(B27,'[1]LISTADO ATM'!$A$2:$C$822,3,0)</f>
        <v>ESTE</v>
      </c>
      <c r="B27" s="39">
        <v>631</v>
      </c>
      <c r="C27" s="15" t="str">
        <f>VLOOKUP(B27,'[1]LISTADO ATM'!$A$2:$B$822,2,0)</f>
        <v xml:space="preserve">ATM ASOCODEQUI (San Pedro) </v>
      </c>
      <c r="D27" s="28" t="s">
        <v>10</v>
      </c>
      <c r="E27" s="65">
        <v>3335981860</v>
      </c>
    </row>
    <row r="28" spans="1:5" ht="18" x14ac:dyDescent="0.25">
      <c r="A28" s="15" t="str">
        <f>VLOOKUP(B28,'[1]LISTADO ATM'!$A$2:$C$822,3,0)</f>
        <v>DISTRITO NACIONAL</v>
      </c>
      <c r="B28" s="39">
        <v>23</v>
      </c>
      <c r="C28" s="15" t="str">
        <f>VLOOKUP(B28,'[1]LISTADO ATM'!$A$2:$B$822,2,0)</f>
        <v xml:space="preserve">ATM Oficina México </v>
      </c>
      <c r="D28" s="28" t="s">
        <v>10</v>
      </c>
      <c r="E28" s="65">
        <v>3335981861</v>
      </c>
    </row>
    <row r="29" spans="1:5" ht="18" x14ac:dyDescent="0.25">
      <c r="A29" s="15" t="str">
        <f>VLOOKUP(B29,'[1]LISTADO ATM'!$A$2:$C$822,3,0)</f>
        <v>ESTE</v>
      </c>
      <c r="B29" s="39">
        <v>385</v>
      </c>
      <c r="C29" s="15" t="str">
        <f>VLOOKUP(B29,'[1]LISTADO ATM'!$A$2:$B$822,2,0)</f>
        <v xml:space="preserve">ATM Plaza Verón I </v>
      </c>
      <c r="D29" s="28" t="s">
        <v>10</v>
      </c>
      <c r="E29" s="65">
        <v>3335981867</v>
      </c>
    </row>
    <row r="30" spans="1:5" ht="18" x14ac:dyDescent="0.25">
      <c r="A30" s="15" t="str">
        <f>VLOOKUP(B30,'[1]LISTADO ATM'!$A$2:$C$822,3,0)</f>
        <v>NORTE</v>
      </c>
      <c r="B30" s="39">
        <v>749</v>
      </c>
      <c r="C30" s="15" t="str">
        <f>VLOOKUP(B30,'[1]LISTADO ATM'!$A$2:$B$822,2,0)</f>
        <v xml:space="preserve">ATM Oficina Yaque </v>
      </c>
      <c r="D30" s="28" t="s">
        <v>10</v>
      </c>
      <c r="E30" s="65">
        <v>3335981869</v>
      </c>
    </row>
    <row r="31" spans="1:5" ht="18" x14ac:dyDescent="0.25">
      <c r="A31" s="15" t="str">
        <f>VLOOKUP(B31,'[1]LISTADO ATM'!$A$2:$C$822,3,0)</f>
        <v>DISTRITO NACIONAL</v>
      </c>
      <c r="B31" s="39">
        <v>410</v>
      </c>
      <c r="C31" s="15" t="str">
        <f>VLOOKUP(B31,'[1]LISTADO ATM'!$A$2:$B$822,2,0)</f>
        <v xml:space="preserve">ATM Oficina Las Palmas de Herrera II </v>
      </c>
      <c r="D31" s="28" t="s">
        <v>10</v>
      </c>
      <c r="E31" s="65">
        <v>3335981872</v>
      </c>
    </row>
    <row r="32" spans="1:5" ht="18" x14ac:dyDescent="0.25">
      <c r="A32" s="15" t="str">
        <f>VLOOKUP(B32,'[1]LISTADO ATM'!$A$2:$C$822,3,0)</f>
        <v>DISTRITO NACIONAL</v>
      </c>
      <c r="B32" s="39">
        <v>706</v>
      </c>
      <c r="C32" s="15" t="str">
        <f>VLOOKUP(B32,'[1]LISTADO ATM'!$A$2:$B$822,2,0)</f>
        <v xml:space="preserve">ATM S/M Pristine </v>
      </c>
      <c r="D32" s="28" t="s">
        <v>10</v>
      </c>
      <c r="E32" s="65">
        <v>3335981889</v>
      </c>
    </row>
    <row r="33" spans="1:5" ht="18" x14ac:dyDescent="0.25">
      <c r="A33" s="15" t="str">
        <f>VLOOKUP(B33,'[1]LISTADO ATM'!$A$2:$C$822,3,0)</f>
        <v>ESTE</v>
      </c>
      <c r="B33" s="39">
        <v>824</v>
      </c>
      <c r="C33" s="15" t="str">
        <f>VLOOKUP(B33,'[1]LISTADO ATM'!$A$2:$B$822,2,0)</f>
        <v xml:space="preserve">ATM Multiplaza (Higuey) </v>
      </c>
      <c r="D33" s="28" t="s">
        <v>10</v>
      </c>
      <c r="E33" s="65">
        <v>3335981890</v>
      </c>
    </row>
    <row r="34" spans="1:5" ht="18" x14ac:dyDescent="0.25">
      <c r="A34" s="15" t="str">
        <f>VLOOKUP(B34,'[1]LISTADO ATM'!$A$2:$C$822,3,0)</f>
        <v>DISTRITO NACIONAL</v>
      </c>
      <c r="B34" s="39">
        <v>32</v>
      </c>
      <c r="C34" s="15" t="str">
        <f>VLOOKUP(B34,'[1]LISTADO ATM'!$A$2:$B$822,2,0)</f>
        <v xml:space="preserve">ATM Oficina San Martín II </v>
      </c>
      <c r="D34" s="28" t="s">
        <v>10</v>
      </c>
      <c r="E34" s="65">
        <v>3335981891</v>
      </c>
    </row>
    <row r="35" spans="1:5" ht="18" x14ac:dyDescent="0.25">
      <c r="A35" s="15" t="str">
        <f>VLOOKUP(B35,'[1]LISTADO ATM'!$A$2:$C$822,3,0)</f>
        <v>SUR</v>
      </c>
      <c r="B35" s="39">
        <v>48</v>
      </c>
      <c r="C35" s="15" t="str">
        <f>VLOOKUP(B35,'[1]LISTADO ATM'!$A$2:$B$822,2,0)</f>
        <v xml:space="preserve">ATM Autoservicio Neiba I </v>
      </c>
      <c r="D35" s="28" t="s">
        <v>10</v>
      </c>
      <c r="E35" s="65">
        <v>3335981892</v>
      </c>
    </row>
    <row r="36" spans="1:5" ht="18" x14ac:dyDescent="0.25">
      <c r="A36" s="15" t="str">
        <f>VLOOKUP(B36,'[1]LISTADO ATM'!$A$2:$C$822,3,0)</f>
        <v>ESTE</v>
      </c>
      <c r="B36" s="39">
        <v>353</v>
      </c>
      <c r="C36" s="15" t="str">
        <f>VLOOKUP(B36,'[1]LISTADO ATM'!$A$2:$B$822,2,0)</f>
        <v xml:space="preserve">ATM Estación Boulevard Juan Dolio </v>
      </c>
      <c r="D36" s="28" t="s">
        <v>10</v>
      </c>
      <c r="E36" s="65">
        <v>3335981893</v>
      </c>
    </row>
    <row r="37" spans="1:5" ht="18.75" thickBot="1" x14ac:dyDescent="0.3">
      <c r="A37" s="3"/>
      <c r="B37" s="27">
        <f>COUNT(B19:B36)</f>
        <v>18</v>
      </c>
      <c r="C37" s="10"/>
      <c r="D37" s="10"/>
      <c r="E37" s="32"/>
    </row>
    <row r="38" spans="1:5" ht="15.75" thickBot="1" x14ac:dyDescent="0.3">
      <c r="B38" s="5"/>
      <c r="E38" s="5"/>
    </row>
    <row r="39" spans="1:5" ht="18" x14ac:dyDescent="0.25">
      <c r="A39" s="52" t="s">
        <v>28</v>
      </c>
      <c r="B39" s="53"/>
      <c r="C39" s="53"/>
      <c r="D39" s="53"/>
      <c r="E39" s="54"/>
    </row>
    <row r="40" spans="1:5" ht="18" customHeight="1" x14ac:dyDescent="0.25">
      <c r="A40" s="12" t="s">
        <v>5</v>
      </c>
      <c r="B40" s="12" t="s">
        <v>6</v>
      </c>
      <c r="C40" s="12" t="s">
        <v>7</v>
      </c>
      <c r="D40" s="12" t="s">
        <v>8</v>
      </c>
      <c r="E40" s="12" t="s">
        <v>9</v>
      </c>
    </row>
    <row r="41" spans="1:5" ht="18" x14ac:dyDescent="0.25">
      <c r="A41" s="15" t="str">
        <f>VLOOKUP(B41,'[1]LISTADO ATM'!$A$2:$C$822,3,0)</f>
        <v>ESTE</v>
      </c>
      <c r="B41" s="39">
        <v>673</v>
      </c>
      <c r="C41" s="15" t="str">
        <f>VLOOKUP(B41,'[1]LISTADO ATM'!$A$2:$B$922,2,0)</f>
        <v>ATM Clínica Dr. Cruz Jiminián</v>
      </c>
      <c r="D41" s="15" t="s">
        <v>17</v>
      </c>
      <c r="E41" s="65">
        <v>3335977297</v>
      </c>
    </row>
    <row r="42" spans="1:5" ht="18" x14ac:dyDescent="0.25">
      <c r="A42" s="15" t="str">
        <f>VLOOKUP(B42,'[1]LISTADO ATM'!$A$2:$C$822,3,0)</f>
        <v>DISTRITO NACIONAL</v>
      </c>
      <c r="B42" s="39">
        <v>557</v>
      </c>
      <c r="C42" s="15" t="str">
        <f>VLOOKUP(B42,'[1]LISTADO ATM'!$A$2:$B$822,2,0)</f>
        <v xml:space="preserve">ATM Multicentro La Sirena Ave. Mella </v>
      </c>
      <c r="D42" s="15" t="s">
        <v>17</v>
      </c>
      <c r="E42" s="65">
        <v>3335981122</v>
      </c>
    </row>
    <row r="43" spans="1:5" ht="18" x14ac:dyDescent="0.25">
      <c r="A43" s="15" t="str">
        <f>VLOOKUP(B43,'[1]LISTADO ATM'!$A$2:$C$822,3,0)</f>
        <v>SUR</v>
      </c>
      <c r="B43" s="39">
        <v>825</v>
      </c>
      <c r="C43" s="15" t="str">
        <f>VLOOKUP(B43,'[1]LISTADO ATM'!$A$2:$B$822,2,0)</f>
        <v xml:space="preserve">ATM Estacion Eco Cibeles (Las Matas de Farfán) </v>
      </c>
      <c r="D43" s="15" t="s">
        <v>17</v>
      </c>
      <c r="E43" s="65">
        <v>3335981449</v>
      </c>
    </row>
    <row r="44" spans="1:5" ht="18" x14ac:dyDescent="0.25">
      <c r="A44" s="15" t="str">
        <f>VLOOKUP(B44,'[1]LISTADO ATM'!$A$2:$C$822,3,0)</f>
        <v>DISTRITO NACIONAL</v>
      </c>
      <c r="B44" s="39">
        <v>735</v>
      </c>
      <c r="C44" s="15" t="str">
        <f>VLOOKUP(B44,'[1]LISTADO ATM'!$A$2:$B$822,2,0)</f>
        <v xml:space="preserve">ATM Oficina Independencia II  </v>
      </c>
      <c r="D44" s="15" t="s">
        <v>17</v>
      </c>
      <c r="E44" s="65" t="s">
        <v>25</v>
      </c>
    </row>
    <row r="45" spans="1:5" ht="18" x14ac:dyDescent="0.25">
      <c r="A45" s="15" t="str">
        <f>VLOOKUP(B45,'[1]LISTADO ATM'!$A$2:$C$822,3,0)</f>
        <v>DISTRITO NACIONAL</v>
      </c>
      <c r="B45" s="39">
        <v>160</v>
      </c>
      <c r="C45" s="15" t="str">
        <f>VLOOKUP(B45,'[1]LISTADO ATM'!$A$2:$B$822,2,0)</f>
        <v xml:space="preserve">ATM Oficina Herrera </v>
      </c>
      <c r="D45" s="15" t="s">
        <v>17</v>
      </c>
      <c r="E45" s="65">
        <v>3335981801</v>
      </c>
    </row>
    <row r="46" spans="1:5" ht="18" x14ac:dyDescent="0.25">
      <c r="A46" s="15" t="str">
        <f>VLOOKUP(B46,'[1]LISTADO ATM'!$A$2:$C$822,3,0)</f>
        <v>DISTRITO NACIONAL</v>
      </c>
      <c r="B46" s="39">
        <v>354</v>
      </c>
      <c r="C46" s="15" t="str">
        <f>VLOOKUP(B46,'[1]LISTADO ATM'!$A$2:$B$822,2,0)</f>
        <v xml:space="preserve">ATM Oficina Núñez de Cáceres II </v>
      </c>
      <c r="D46" s="15" t="s">
        <v>17</v>
      </c>
      <c r="E46" s="65">
        <v>3335981802</v>
      </c>
    </row>
    <row r="47" spans="1:5" ht="18" x14ac:dyDescent="0.25">
      <c r="A47" s="15" t="str">
        <f>VLOOKUP(B47,'[1]LISTADO ATM'!$A$2:$C$822,3,0)</f>
        <v>NORTE</v>
      </c>
      <c r="B47" s="39">
        <v>910</v>
      </c>
      <c r="C47" s="15" t="str">
        <f>VLOOKUP(B47,'[1]LISTADO ATM'!$A$2:$B$822,2,0)</f>
        <v xml:space="preserve">ATM Oficina El Sol II (Santiago) </v>
      </c>
      <c r="D47" s="15" t="s">
        <v>17</v>
      </c>
      <c r="E47" s="65">
        <v>3335981803</v>
      </c>
    </row>
    <row r="48" spans="1:5" ht="18" x14ac:dyDescent="0.25">
      <c r="A48" s="15" t="str">
        <f>VLOOKUP(B48,'[1]LISTADO ATM'!$A$2:$C$822,3,0)</f>
        <v>SUR</v>
      </c>
      <c r="B48" s="39">
        <v>871</v>
      </c>
      <c r="C48" s="15" t="str">
        <f>VLOOKUP(B48,'[1]LISTADO ATM'!$A$2:$B$822,2,0)</f>
        <v>ATM Plaza Cultural San Juan</v>
      </c>
      <c r="D48" s="15" t="s">
        <v>17</v>
      </c>
      <c r="E48" s="65">
        <v>3335981804</v>
      </c>
    </row>
    <row r="49" spans="1:5" ht="18" x14ac:dyDescent="0.25">
      <c r="A49" s="15" t="str">
        <f>VLOOKUP(B49,'[1]LISTADO ATM'!$A$2:$C$822,3,0)</f>
        <v>SUR</v>
      </c>
      <c r="B49" s="39">
        <v>766</v>
      </c>
      <c r="C49" s="15" t="str">
        <f>VLOOKUP(B49,'[1]LISTADO ATM'!$A$2:$B$822,2,0)</f>
        <v xml:space="preserve">ATM Oficina Azua II </v>
      </c>
      <c r="D49" s="15" t="s">
        <v>17</v>
      </c>
      <c r="E49" s="65">
        <v>3335981853</v>
      </c>
    </row>
    <row r="50" spans="1:5" ht="18.75" thickBot="1" x14ac:dyDescent="0.3">
      <c r="A50" s="16" t="s">
        <v>11</v>
      </c>
      <c r="B50" s="27">
        <f>COUNT(B41:B49)</f>
        <v>9</v>
      </c>
      <c r="C50" s="10"/>
      <c r="D50" s="10"/>
      <c r="E50" s="32"/>
    </row>
    <row r="51" spans="1:5" ht="15.75" thickBot="1" x14ac:dyDescent="0.3">
      <c r="B51" s="5"/>
      <c r="E51" s="5"/>
    </row>
    <row r="52" spans="1:5" ht="18" x14ac:dyDescent="0.25">
      <c r="A52" s="52" t="s">
        <v>20</v>
      </c>
      <c r="B52" s="53"/>
      <c r="C52" s="53"/>
      <c r="D52" s="53"/>
      <c r="E52" s="54"/>
    </row>
    <row r="53" spans="1:5" ht="18" customHeight="1" x14ac:dyDescent="0.25">
      <c r="A53" s="12" t="s">
        <v>5</v>
      </c>
      <c r="B53" s="12" t="s">
        <v>6</v>
      </c>
      <c r="C53" s="12" t="s">
        <v>7</v>
      </c>
      <c r="D53" s="12" t="s">
        <v>8</v>
      </c>
      <c r="E53" s="31" t="s">
        <v>9</v>
      </c>
    </row>
    <row r="54" spans="1:5" ht="18" x14ac:dyDescent="0.25">
      <c r="A54" s="15" t="str">
        <f>VLOOKUP(B54,'[1]LISTADO ATM'!$A$2:$C$822,3,0)</f>
        <v>DISTRITO NACIONAL</v>
      </c>
      <c r="B54" s="39">
        <v>648</v>
      </c>
      <c r="C54" s="15" t="str">
        <f>VLOOKUP(B54,'[1]LISTADO ATM'!$A$2:$B$822,2,0)</f>
        <v xml:space="preserve">ATM Hermandad de Pensionados </v>
      </c>
      <c r="D54" s="34" t="s">
        <v>23</v>
      </c>
      <c r="E54" s="40">
        <v>3335981133</v>
      </c>
    </row>
    <row r="55" spans="1:5" ht="18" x14ac:dyDescent="0.25">
      <c r="A55" s="15" t="str">
        <f>VLOOKUP(B55,'[1]LISTADO ATM'!$A$2:$C$822,3,0)</f>
        <v>DISTRITO NACIONAL</v>
      </c>
      <c r="B55" s="39">
        <v>378</v>
      </c>
      <c r="C55" s="15" t="str">
        <f>VLOOKUP(B55,'[1]LISTADO ATM'!$A$2:$B$822,2,0)</f>
        <v>ATM UNP Villa Flores</v>
      </c>
      <c r="D55" s="34" t="s">
        <v>23</v>
      </c>
      <c r="E55" s="65">
        <v>3335981712</v>
      </c>
    </row>
    <row r="56" spans="1:5" ht="18" x14ac:dyDescent="0.25">
      <c r="A56" s="15" t="str">
        <f>VLOOKUP(B56,'[1]LISTADO ATM'!$A$2:$C$822,3,0)</f>
        <v>ESTE</v>
      </c>
      <c r="B56" s="39">
        <v>842</v>
      </c>
      <c r="C56" s="15" t="str">
        <f>VLOOKUP(B56,'[1]LISTADO ATM'!$A$2:$B$822,2,0)</f>
        <v xml:space="preserve">ATM Plaza Orense II (La Romana) </v>
      </c>
      <c r="D56" s="34" t="s">
        <v>23</v>
      </c>
      <c r="E56" s="65" t="s">
        <v>27</v>
      </c>
    </row>
    <row r="57" spans="1:5" ht="18" x14ac:dyDescent="0.25">
      <c r="A57" s="15" t="str">
        <f>VLOOKUP(B57,'[1]LISTADO ATM'!$A$2:$C$822,3,0)</f>
        <v>DISTRITO NACIONAL</v>
      </c>
      <c r="B57" s="39">
        <v>540</v>
      </c>
      <c r="C57" s="15" t="str">
        <f>VLOOKUP(B57,'[1]LISTADO ATM'!$A$2:$B$822,2,0)</f>
        <v xml:space="preserve">ATM Autoservicio Sambil I </v>
      </c>
      <c r="D57" s="20" t="s">
        <v>29</v>
      </c>
      <c r="E57" s="65">
        <v>3335981824</v>
      </c>
    </row>
    <row r="58" spans="1:5" ht="18" x14ac:dyDescent="0.25">
      <c r="A58" s="15" t="str">
        <f>VLOOKUP(B58,'[1]LISTADO ATM'!$A$2:$C$822,3,0)</f>
        <v>DISTRITO NACIONAL</v>
      </c>
      <c r="B58" s="15">
        <v>165</v>
      </c>
      <c r="C58" s="15" t="str">
        <f>VLOOKUP(B58,'[1]LISTADO ATM'!$A$2:$B$822,2,0)</f>
        <v>ATM Autoservicio Megacentro</v>
      </c>
      <c r="D58" s="20" t="s">
        <v>29</v>
      </c>
      <c r="E58" s="65" t="s">
        <v>30</v>
      </c>
    </row>
    <row r="59" spans="1:5" ht="18" x14ac:dyDescent="0.25">
      <c r="A59" s="15" t="str">
        <f>VLOOKUP(B59,'[1]LISTADO ATM'!$A$2:$C$822,3,0)</f>
        <v>ESTE</v>
      </c>
      <c r="B59" s="15">
        <v>158</v>
      </c>
      <c r="C59" s="15" t="str">
        <f>VLOOKUP(B59,'[1]LISTADO ATM'!$A$2:$B$822,2,0)</f>
        <v xml:space="preserve">ATM Oficina Romana Norte </v>
      </c>
      <c r="D59" s="20" t="s">
        <v>29</v>
      </c>
      <c r="E59" s="65" t="s">
        <v>31</v>
      </c>
    </row>
    <row r="60" spans="1:5" ht="18" x14ac:dyDescent="0.25">
      <c r="A60" s="15" t="str">
        <f>VLOOKUP(B60,'[1]LISTADO ATM'!$A$2:$C$822,3,0)</f>
        <v>ESTE</v>
      </c>
      <c r="B60" s="39">
        <v>117</v>
      </c>
      <c r="C60" s="15" t="str">
        <f>VLOOKUP(B60,'[1]LISTADO ATM'!$A$2:$B$822,2,0)</f>
        <v xml:space="preserve">ATM Oficina El Seybo </v>
      </c>
      <c r="D60" s="20" t="s">
        <v>29</v>
      </c>
      <c r="E60" s="65">
        <v>3335981837</v>
      </c>
    </row>
    <row r="61" spans="1:5" ht="18.75" thickBot="1" x14ac:dyDescent="0.3">
      <c r="A61" s="16" t="s">
        <v>11</v>
      </c>
      <c r="B61" s="27">
        <f>COUNT(B54:B60)</f>
        <v>7</v>
      </c>
      <c r="C61" s="10"/>
      <c r="D61" s="10"/>
      <c r="E61" s="32"/>
    </row>
    <row r="62" spans="1:5" ht="15.75" thickBot="1" x14ac:dyDescent="0.3">
      <c r="B62" s="5"/>
      <c r="E62" s="5"/>
    </row>
    <row r="63" spans="1:5" ht="18.75" customHeight="1" thickBot="1" x14ac:dyDescent="0.3">
      <c r="A63" s="50" t="s">
        <v>12</v>
      </c>
      <c r="B63" s="51"/>
      <c r="C63" t="s">
        <v>16</v>
      </c>
      <c r="D63" s="5"/>
      <c r="E63" s="5"/>
    </row>
    <row r="64" spans="1:5" ht="18.75" thickBot="1" x14ac:dyDescent="0.3">
      <c r="A64" s="18">
        <f>+B37+B50+B61</f>
        <v>34</v>
      </c>
      <c r="B64" s="22"/>
    </row>
    <row r="65" spans="1:5" ht="15.75" thickBot="1" x14ac:dyDescent="0.3">
      <c r="B65" s="5"/>
      <c r="E65" s="5"/>
    </row>
    <row r="66" spans="1:5" ht="18.75" customHeight="1" thickBot="1" x14ac:dyDescent="0.3">
      <c r="A66" s="45" t="s">
        <v>14</v>
      </c>
      <c r="B66" s="46"/>
      <c r="C66" s="46"/>
      <c r="D66" s="46"/>
      <c r="E66" s="47"/>
    </row>
    <row r="67" spans="1:5" ht="18" x14ac:dyDescent="0.25">
      <c r="A67" s="6" t="s">
        <v>5</v>
      </c>
      <c r="B67" s="6" t="s">
        <v>6</v>
      </c>
      <c r="C67" s="4" t="s">
        <v>7</v>
      </c>
      <c r="D67" s="48" t="s">
        <v>8</v>
      </c>
      <c r="E67" s="49"/>
    </row>
    <row r="68" spans="1:5" ht="18" x14ac:dyDescent="0.25">
      <c r="A68" s="15" t="str">
        <f>VLOOKUP(B68,'[1]LISTADO ATM'!$A$2:$C$822,3,0)</f>
        <v>DISTRITO NACIONAL</v>
      </c>
      <c r="B68" s="39">
        <v>259</v>
      </c>
      <c r="C68" s="15" t="str">
        <f>VLOOKUP(B68,'[1]LISTADO ATM'!$A$2:$B$822,2,0)</f>
        <v>ATM Senado de la Republica</v>
      </c>
      <c r="D68" s="41" t="s">
        <v>22</v>
      </c>
      <c r="E68" s="41"/>
    </row>
    <row r="69" spans="1:5" ht="18" x14ac:dyDescent="0.25">
      <c r="A69" s="15" t="str">
        <f>VLOOKUP(B69,'[1]LISTADO ATM'!$A$2:$C$822,3,0)</f>
        <v>ESTE</v>
      </c>
      <c r="B69" s="39">
        <v>367</v>
      </c>
      <c r="C69" s="15" t="str">
        <f>VLOOKUP(B69,'[1]LISTADO ATM'!$A$2:$B$822,2,0)</f>
        <v>ATM Ayuntamiento El Puerto</v>
      </c>
      <c r="D69" s="41" t="s">
        <v>22</v>
      </c>
      <c r="E69" s="41"/>
    </row>
    <row r="70" spans="1:5" ht="18" x14ac:dyDescent="0.25">
      <c r="A70" s="15" t="str">
        <f>VLOOKUP(B70,'[1]LISTADO ATM'!$A$2:$C$822,3,0)</f>
        <v>DISTRITO NACIONAL</v>
      </c>
      <c r="B70" s="39">
        <v>162</v>
      </c>
      <c r="C70" s="15" t="str">
        <f>VLOOKUP(B70,'[1]LISTADO ATM'!$A$2:$B$822,2,0)</f>
        <v xml:space="preserve">ATM Oficina Tiradentes I </v>
      </c>
      <c r="D70" s="41" t="s">
        <v>21</v>
      </c>
      <c r="E70" s="41"/>
    </row>
    <row r="71" spans="1:5" ht="18" x14ac:dyDescent="0.25">
      <c r="A71" s="15" t="str">
        <f>VLOOKUP(B71,'[1]LISTADO ATM'!$A$2:$C$822,3,0)</f>
        <v>DISTRITO NACIONAL</v>
      </c>
      <c r="B71" s="39">
        <v>725</v>
      </c>
      <c r="C71" s="15" t="str">
        <f>VLOOKUP(B71,'[1]LISTADO ATM'!$A$2:$B$822,2,0)</f>
        <v xml:space="preserve">ATM El Huacal II  </v>
      </c>
      <c r="D71" s="41" t="s">
        <v>22</v>
      </c>
      <c r="E71" s="41"/>
    </row>
    <row r="72" spans="1:5" ht="18" x14ac:dyDescent="0.25">
      <c r="A72" s="15" t="str">
        <f>VLOOKUP(B72,'[1]LISTADO ATM'!$A$2:$C$822,3,0)</f>
        <v>NORTE</v>
      </c>
      <c r="B72" s="39">
        <v>903</v>
      </c>
      <c r="C72" s="15" t="str">
        <f>VLOOKUP(B72,'[1]LISTADO ATM'!$A$2:$B$822,2,0)</f>
        <v xml:space="preserve">ATM Oficina La Vega Real I </v>
      </c>
      <c r="D72" s="41" t="s">
        <v>21</v>
      </c>
      <c r="E72" s="41"/>
    </row>
    <row r="73" spans="1:5" ht="18" x14ac:dyDescent="0.25">
      <c r="A73" s="15" t="str">
        <f>VLOOKUP(B73,'[1]LISTADO ATM'!$A$2:$C$822,3,0)</f>
        <v>DISTRITO NACIONAL</v>
      </c>
      <c r="B73" s="39">
        <v>708</v>
      </c>
      <c r="C73" s="15" t="str">
        <f>VLOOKUP(B73,'[1]LISTADO ATM'!$A$2:$B$822,2,0)</f>
        <v xml:space="preserve">ATM El Vestir De Hoy </v>
      </c>
      <c r="D73" s="41" t="s">
        <v>22</v>
      </c>
      <c r="E73" s="41"/>
    </row>
    <row r="74" spans="1:5" ht="18" x14ac:dyDescent="0.25">
      <c r="A74" s="15" t="str">
        <f>VLOOKUP(B74,'[1]LISTADO ATM'!$A$2:$C$822,3,0)</f>
        <v>DISTRITO NACIONAL</v>
      </c>
      <c r="B74" s="39">
        <v>438</v>
      </c>
      <c r="C74" s="15" t="str">
        <f>VLOOKUP(B74,'[1]LISTADO ATM'!$A$2:$B$822,2,0)</f>
        <v xml:space="preserve">ATM Autobanco Torre IV </v>
      </c>
      <c r="D74" s="41" t="s">
        <v>26</v>
      </c>
      <c r="E74" s="41"/>
    </row>
    <row r="75" spans="1:5" ht="18" x14ac:dyDescent="0.25">
      <c r="A75" s="15" t="str">
        <f>VLOOKUP(B75,'[1]LISTADO ATM'!$A$2:$C$822,3,0)</f>
        <v>DISTRITO NACIONAL</v>
      </c>
      <c r="B75" s="39">
        <v>717</v>
      </c>
      <c r="C75" s="15" t="str">
        <f>VLOOKUP(B75,'[1]LISTADO ATM'!$A$2:$B$822,2,0)</f>
        <v xml:space="preserve">ATM Oficina Los Alcarrizos </v>
      </c>
      <c r="D75" s="41" t="s">
        <v>22</v>
      </c>
      <c r="E75" s="41"/>
    </row>
    <row r="76" spans="1:5" ht="18" x14ac:dyDescent="0.25">
      <c r="A76" s="15" t="str">
        <f>VLOOKUP(B76,'[1]LISTADO ATM'!$A$2:$C$822,3,0)</f>
        <v>DISTRITO NACIONAL</v>
      </c>
      <c r="B76" s="39">
        <v>435</v>
      </c>
      <c r="C76" s="15" t="str">
        <f>VLOOKUP(B76,'[1]LISTADO ATM'!$A$2:$B$822,2,0)</f>
        <v xml:space="preserve">ATM Autobanco Torre I </v>
      </c>
      <c r="D76" s="41" t="s">
        <v>22</v>
      </c>
      <c r="E76" s="41"/>
    </row>
    <row r="77" spans="1:5" ht="18" x14ac:dyDescent="0.25">
      <c r="A77" s="15" t="str">
        <f>VLOOKUP(B77,'[1]LISTADO ATM'!$A$2:$C$822,3,0)</f>
        <v>DISTRITO NACIONAL</v>
      </c>
      <c r="B77" s="39">
        <v>887</v>
      </c>
      <c r="C77" s="15" t="str">
        <f>VLOOKUP(B77,'[1]LISTADO ATM'!$A$2:$B$822,2,0)</f>
        <v>ATM S/M Bravo Los Proceres</v>
      </c>
      <c r="D77" s="41" t="s">
        <v>21</v>
      </c>
      <c r="E77" s="41"/>
    </row>
    <row r="78" spans="1:5" ht="18" x14ac:dyDescent="0.25">
      <c r="A78" s="15" t="str">
        <f>VLOOKUP(B78,'[1]LISTADO ATM'!$A$2:$C$822,3,0)</f>
        <v>DISTRITO NACIONAL</v>
      </c>
      <c r="B78" s="39">
        <v>958</v>
      </c>
      <c r="C78" s="15" t="str">
        <f>VLOOKUP(B78,'[1]LISTADO ATM'!$A$2:$B$822,2,0)</f>
        <v xml:space="preserve">ATM Olé Aut. San Isidro </v>
      </c>
      <c r="D78" s="41" t="s">
        <v>21</v>
      </c>
      <c r="E78" s="41"/>
    </row>
    <row r="79" spans="1:5" ht="18" x14ac:dyDescent="0.25">
      <c r="A79" s="15" t="str">
        <f>VLOOKUP(B79,'[1]LISTADO ATM'!$A$2:$C$822,3,0)</f>
        <v>DISTRITO NACIONAL</v>
      </c>
      <c r="B79" s="39">
        <v>967</v>
      </c>
      <c r="C79" s="15" t="str">
        <f>VLOOKUP(B79,'[1]LISTADO ATM'!$A$2:$B$822,2,0)</f>
        <v xml:space="preserve">ATM UNP Hiper Olé Autopista Duarte </v>
      </c>
      <c r="D79" s="41" t="s">
        <v>21</v>
      </c>
      <c r="E79" s="41"/>
    </row>
    <row r="80" spans="1:5" ht="18" x14ac:dyDescent="0.25">
      <c r="A80" s="15" t="str">
        <f>VLOOKUP(B80,'[1]LISTADO ATM'!$A$2:$C$822,3,0)</f>
        <v>DISTRITO NACIONAL</v>
      </c>
      <c r="B80" s="39">
        <v>237</v>
      </c>
      <c r="C80" s="15" t="str">
        <f>VLOOKUP(B80,'[1]LISTADO ATM'!$A$2:$B$822,2,0)</f>
        <v xml:space="preserve">ATM UNP Plaza Vásquez </v>
      </c>
      <c r="D80" s="41" t="s">
        <v>21</v>
      </c>
      <c r="E80" s="41"/>
    </row>
    <row r="81" spans="1:5" ht="18" x14ac:dyDescent="0.25">
      <c r="A81" s="15" t="str">
        <f>VLOOKUP(B81,'[1]LISTADO ATM'!$A$2:$C$822,3,0)</f>
        <v>DISTRITO NACIONAL</v>
      </c>
      <c r="B81" s="39">
        <v>541</v>
      </c>
      <c r="C81" s="15" t="str">
        <f>VLOOKUP(B81,'[1]LISTADO ATM'!$A$2:$B$822,2,0)</f>
        <v xml:space="preserve">ATM Oficina Sambil II </v>
      </c>
      <c r="D81" s="41" t="s">
        <v>21</v>
      </c>
      <c r="E81" s="41"/>
    </row>
    <row r="82" spans="1:5" ht="18" x14ac:dyDescent="0.25">
      <c r="A82" s="15" t="str">
        <f>VLOOKUP(B82,'[1]LISTADO ATM'!$A$2:$C$822,3,0)</f>
        <v>ESTE</v>
      </c>
      <c r="B82" s="39">
        <v>293</v>
      </c>
      <c r="C82" s="15" t="str">
        <f>VLOOKUP(B82,'[1]LISTADO ATM'!$A$2:$B$822,2,0)</f>
        <v xml:space="preserve">ATM S/M Nueva Visión (San Pedro) </v>
      </c>
      <c r="D82" s="41" t="s">
        <v>22</v>
      </c>
      <c r="E82" s="41"/>
    </row>
    <row r="83" spans="1:5" ht="18" x14ac:dyDescent="0.25">
      <c r="A83" s="15" t="str">
        <f>VLOOKUP(B83,'[1]LISTADO ATM'!$A$2:$C$822,3,0)</f>
        <v>NORTE</v>
      </c>
      <c r="B83" s="39">
        <v>136</v>
      </c>
      <c r="C83" s="15" t="str">
        <f>VLOOKUP(B83,'[1]LISTADO ATM'!$A$2:$B$822,2,0)</f>
        <v>ATM S/M Xtra (Santiago)</v>
      </c>
      <c r="D83" s="41" t="s">
        <v>21</v>
      </c>
      <c r="E83" s="41"/>
    </row>
    <row r="84" spans="1:5" ht="18" x14ac:dyDescent="0.25">
      <c r="A84" s="15" t="str">
        <f>VLOOKUP(B84,'[1]LISTADO ATM'!$A$2:$C$822,3,0)</f>
        <v>DISTRITO NACIONAL</v>
      </c>
      <c r="B84" s="39">
        <v>539</v>
      </c>
      <c r="C84" s="15" t="str">
        <f>VLOOKUP(B84,'[1]LISTADO ATM'!$A$2:$B$822,2,0)</f>
        <v>ATM S/M La Cadena Los Proceres</v>
      </c>
      <c r="D84" s="41" t="s">
        <v>22</v>
      </c>
      <c r="E84" s="41"/>
    </row>
    <row r="85" spans="1:5" ht="18" x14ac:dyDescent="0.25">
      <c r="A85" s="15" t="str">
        <f>VLOOKUP(B85,'[1]LISTADO ATM'!$A$2:$C$822,3,0)</f>
        <v>NORTE</v>
      </c>
      <c r="B85" s="39">
        <v>796</v>
      </c>
      <c r="C85" s="15" t="str">
        <f>VLOOKUP(B85,'[1]LISTADO ATM'!$A$2:$B$822,2,0)</f>
        <v xml:space="preserve">ATM Oficina Plaza Ventura (Nagua) </v>
      </c>
      <c r="D85" s="41" t="s">
        <v>21</v>
      </c>
      <c r="E85" s="41"/>
    </row>
    <row r="86" spans="1:5" ht="18" x14ac:dyDescent="0.25">
      <c r="A86" s="15" t="str">
        <f>VLOOKUP(B86,'[1]LISTADO ATM'!$A$2:$C$822,3,0)</f>
        <v>DISTRITO NACIONAL</v>
      </c>
      <c r="B86" s="39">
        <v>232</v>
      </c>
      <c r="C86" s="15" t="str">
        <f>VLOOKUP(B86,'[1]LISTADO ATM'!$A$2:$B$822,2,0)</f>
        <v xml:space="preserve">ATM S/M Nacional Charles de Gaulle </v>
      </c>
      <c r="D86" s="41" t="s">
        <v>22</v>
      </c>
      <c r="E86" s="41"/>
    </row>
    <row r="87" spans="1:5" ht="18" x14ac:dyDescent="0.25">
      <c r="A87" s="15" t="str">
        <f>VLOOKUP(B87,'[1]LISTADO ATM'!$A$2:$C$822,3,0)</f>
        <v>SUR</v>
      </c>
      <c r="B87" s="39">
        <v>6</v>
      </c>
      <c r="C87" s="15" t="str">
        <f>VLOOKUP(B87,'[1]LISTADO ATM'!$A$2:$B$822,2,0)</f>
        <v xml:space="preserve">ATM Plaza WAO San Juan </v>
      </c>
      <c r="D87" s="41" t="s">
        <v>22</v>
      </c>
      <c r="E87" s="41"/>
    </row>
    <row r="88" spans="1:5" ht="18" x14ac:dyDescent="0.25">
      <c r="A88" s="15" t="str">
        <f>VLOOKUP(B88,'[1]LISTADO ATM'!$A$2:$C$822,3,0)</f>
        <v>DISTRITO NACIONAL</v>
      </c>
      <c r="B88" s="39">
        <v>517</v>
      </c>
      <c r="C88" s="15" t="str">
        <f>VLOOKUP(B88,'[1]LISTADO ATM'!$A$2:$B$822,2,0)</f>
        <v xml:space="preserve">ATM Autobanco Oficina Sans Soucí </v>
      </c>
      <c r="D88" s="41" t="s">
        <v>22</v>
      </c>
      <c r="E88" s="41"/>
    </row>
    <row r="89" spans="1:5" ht="18" x14ac:dyDescent="0.25">
      <c r="A89" s="15" t="str">
        <f>VLOOKUP(B89,'[1]LISTADO ATM'!$A$2:$C$822,3,0)</f>
        <v>DISTRITO NACIONAL</v>
      </c>
      <c r="B89" s="39">
        <v>139</v>
      </c>
      <c r="C89" s="15" t="str">
        <f>VLOOKUP(B89,'[1]LISTADO ATM'!$A$2:$B$822,2,0)</f>
        <v xml:space="preserve">ATM Oficina Plaza Lama Zona Oriental I </v>
      </c>
      <c r="D89" s="41" t="s">
        <v>21</v>
      </c>
      <c r="E89" s="41"/>
    </row>
    <row r="90" spans="1:5" ht="18" x14ac:dyDescent="0.25">
      <c r="A90" s="15" t="str">
        <f>VLOOKUP(B90,'[1]LISTADO ATM'!$A$2:$C$822,3,0)</f>
        <v>DISTRITO NACIONAL</v>
      </c>
      <c r="B90" s="39">
        <v>815</v>
      </c>
      <c r="C90" s="15" t="str">
        <f>VLOOKUP(B90,'[1]LISTADO ATM'!$A$2:$B$822,2,0)</f>
        <v xml:space="preserve">ATM Oficina Atalaya del Mar </v>
      </c>
      <c r="D90" s="41" t="s">
        <v>22</v>
      </c>
      <c r="E90" s="41"/>
    </row>
    <row r="91" spans="1:5" ht="18" x14ac:dyDescent="0.25">
      <c r="A91" s="15" t="str">
        <f>VLOOKUP(B91,'[1]LISTADO ATM'!$A$2:$C$822,3,0)</f>
        <v>DISTRITO NACIONAL</v>
      </c>
      <c r="B91" s="39">
        <v>490</v>
      </c>
      <c r="C91" s="15" t="str">
        <f>VLOOKUP(B91,'[1]LISTADO ATM'!$A$2:$B$822,2,0)</f>
        <v xml:space="preserve">ATM Hospital Ney Arias Lora </v>
      </c>
      <c r="D91" s="41" t="s">
        <v>22</v>
      </c>
      <c r="E91" s="41"/>
    </row>
    <row r="92" spans="1:5" ht="18.75" thickBot="1" x14ac:dyDescent="0.3">
      <c r="A92" s="16" t="s">
        <v>11</v>
      </c>
      <c r="B92" s="27">
        <f>COUNT(B68:B91)</f>
        <v>24</v>
      </c>
      <c r="C92" s="24"/>
      <c r="D92" s="24"/>
      <c r="E92" s="33"/>
    </row>
  </sheetData>
  <dataConsolidate/>
  <mergeCells count="36">
    <mergeCell ref="D88:E88"/>
    <mergeCell ref="D89:E89"/>
    <mergeCell ref="D90:E90"/>
    <mergeCell ref="D91:E91"/>
    <mergeCell ref="D83:E83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D71:E71"/>
    <mergeCell ref="A1:E1"/>
    <mergeCell ref="A2:E2"/>
    <mergeCell ref="A7:E7"/>
    <mergeCell ref="C10:E10"/>
    <mergeCell ref="A12:E12"/>
    <mergeCell ref="A39:E39"/>
    <mergeCell ref="A52:E52"/>
    <mergeCell ref="D74:E74"/>
    <mergeCell ref="D75:E75"/>
    <mergeCell ref="D76:E76"/>
    <mergeCell ref="D77:E77"/>
    <mergeCell ref="C15:E15"/>
    <mergeCell ref="A17:E17"/>
    <mergeCell ref="D67:E67"/>
    <mergeCell ref="A66:E66"/>
    <mergeCell ref="A63:B63"/>
    <mergeCell ref="D73:E73"/>
    <mergeCell ref="D72:E72"/>
    <mergeCell ref="D68:E68"/>
    <mergeCell ref="D69:E69"/>
    <mergeCell ref="D70:E70"/>
  </mergeCells>
  <phoneticPr fontId="10" type="noConversion"/>
  <conditionalFormatting sqref="E97:E1048576">
    <cfRule type="duplicateValues" dxfId="208" priority="726"/>
  </conditionalFormatting>
  <conditionalFormatting sqref="E97:E1048576">
    <cfRule type="duplicateValues" dxfId="207" priority="721"/>
    <cfRule type="duplicateValues" dxfId="206" priority="722"/>
  </conditionalFormatting>
  <conditionalFormatting sqref="E97:E1048576">
    <cfRule type="duplicateValues" dxfId="205" priority="519"/>
  </conditionalFormatting>
  <conditionalFormatting sqref="E97:E1048576">
    <cfRule type="duplicateValues" dxfId="201" priority="289"/>
  </conditionalFormatting>
  <conditionalFormatting sqref="B97:B1048576">
    <cfRule type="duplicateValues" dxfId="195" priority="6842"/>
    <cfRule type="duplicateValues" dxfId="194" priority="6843"/>
  </conditionalFormatting>
  <conditionalFormatting sqref="B97:B1048576">
    <cfRule type="duplicateValues" dxfId="179" priority="111"/>
  </conditionalFormatting>
  <conditionalFormatting sqref="B97:B1048576">
    <cfRule type="duplicateValues" dxfId="152" priority="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topLeftCell="C1" workbookViewId="0">
      <selection activeCell="E3" sqref="E3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38">
        <v>673</v>
      </c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673 557 825 735 160 354 910 871 911 766                                                         </v>
      </c>
    </row>
    <row r="3" spans="2:5" ht="18.75" thickBot="1" x14ac:dyDescent="0.3">
      <c r="B3" s="38">
        <v>557</v>
      </c>
      <c r="C3" s="25" t="s">
        <v>16</v>
      </c>
    </row>
    <row r="4" spans="2:5" ht="18.75" thickBot="1" x14ac:dyDescent="0.3">
      <c r="B4" s="38">
        <v>825</v>
      </c>
      <c r="C4" s="25" t="s">
        <v>16</v>
      </c>
    </row>
    <row r="5" spans="2:5" ht="18.75" thickBot="1" x14ac:dyDescent="0.3">
      <c r="B5" s="38">
        <v>735</v>
      </c>
      <c r="C5" s="25" t="s">
        <v>16</v>
      </c>
    </row>
    <row r="6" spans="2:5" ht="18.75" thickBot="1" x14ac:dyDescent="0.3">
      <c r="B6" s="38">
        <v>160</v>
      </c>
      <c r="C6" s="25" t="s">
        <v>16</v>
      </c>
    </row>
    <row r="7" spans="2:5" ht="18.75" thickBot="1" x14ac:dyDescent="0.3">
      <c r="B7" s="38">
        <v>354</v>
      </c>
      <c r="C7" s="25" t="s">
        <v>16</v>
      </c>
    </row>
    <row r="8" spans="2:5" ht="18.75" thickBot="1" x14ac:dyDescent="0.3">
      <c r="B8" s="38">
        <v>910</v>
      </c>
      <c r="C8" s="25" t="s">
        <v>16</v>
      </c>
    </row>
    <row r="9" spans="2:5" ht="18.75" thickBot="1" x14ac:dyDescent="0.3">
      <c r="B9" s="38">
        <v>871</v>
      </c>
      <c r="C9" s="25" t="s">
        <v>16</v>
      </c>
    </row>
    <row r="10" spans="2:5" ht="18.75" thickBot="1" x14ac:dyDescent="0.3">
      <c r="B10" s="38">
        <v>911</v>
      </c>
      <c r="C10" s="25" t="s">
        <v>16</v>
      </c>
    </row>
    <row r="11" spans="2:5" ht="18.75" thickBot="1" x14ac:dyDescent="0.3">
      <c r="B11" s="38">
        <v>766</v>
      </c>
      <c r="C11" s="25"/>
    </row>
    <row r="12" spans="2:5" ht="18.75" thickBot="1" x14ac:dyDescent="0.3">
      <c r="B12" s="38"/>
      <c r="C12" s="25" t="s">
        <v>16</v>
      </c>
    </row>
    <row r="13" spans="2:5" ht="18.75" thickBot="1" x14ac:dyDescent="0.3">
      <c r="B13" s="38"/>
      <c r="C13" s="25" t="s">
        <v>16</v>
      </c>
    </row>
    <row r="14" spans="2:5" ht="18.75" thickBot="1" x14ac:dyDescent="0.3">
      <c r="B14" s="38"/>
      <c r="C14" s="25" t="s">
        <v>16</v>
      </c>
    </row>
    <row r="15" spans="2:5" ht="18.75" thickBot="1" x14ac:dyDescent="0.3">
      <c r="B15" s="37"/>
      <c r="C15" s="25" t="s">
        <v>16</v>
      </c>
    </row>
    <row r="16" spans="2:5" ht="18.75" thickBot="1" x14ac:dyDescent="0.3">
      <c r="B16" s="36"/>
      <c r="C16" s="25" t="s">
        <v>16</v>
      </c>
    </row>
    <row r="17" spans="2:3" ht="18.75" thickBot="1" x14ac:dyDescent="0.3">
      <c r="B17" s="36"/>
      <c r="C17" s="25" t="s">
        <v>16</v>
      </c>
    </row>
    <row r="18" spans="2:3" ht="18.75" thickBot="1" x14ac:dyDescent="0.3">
      <c r="B18" s="36"/>
      <c r="C18" s="25" t="s">
        <v>16</v>
      </c>
    </row>
    <row r="19" spans="2:3" ht="18.75" thickBot="1" x14ac:dyDescent="0.3">
      <c r="B19" s="36"/>
      <c r="C19" s="25" t="s">
        <v>16</v>
      </c>
    </row>
    <row r="20" spans="2:3" ht="18.75" thickBot="1" x14ac:dyDescent="0.3">
      <c r="B20" s="36"/>
      <c r="C20" s="25" t="s">
        <v>16</v>
      </c>
    </row>
    <row r="21" spans="2:3" ht="18.75" thickBot="1" x14ac:dyDescent="0.3">
      <c r="B21" s="36"/>
      <c r="C21" s="25" t="s">
        <v>16</v>
      </c>
    </row>
    <row r="22" spans="2:3" ht="18.75" thickBot="1" x14ac:dyDescent="0.3">
      <c r="B22" s="36"/>
      <c r="C22" s="25" t="s">
        <v>16</v>
      </c>
    </row>
    <row r="23" spans="2:3" ht="18.75" thickBot="1" x14ac:dyDescent="0.3">
      <c r="B23" s="36"/>
      <c r="C23" s="25" t="s">
        <v>16</v>
      </c>
    </row>
    <row r="24" spans="2:3" ht="18.75" thickBot="1" x14ac:dyDescent="0.3">
      <c r="B24" s="36"/>
      <c r="C24" s="25" t="s">
        <v>16</v>
      </c>
    </row>
    <row r="25" spans="2:3" ht="18.75" thickBot="1" x14ac:dyDescent="0.3">
      <c r="B25" s="35"/>
      <c r="C25" s="25" t="s">
        <v>16</v>
      </c>
    </row>
    <row r="26" spans="2:3" ht="18.75" thickBot="1" x14ac:dyDescent="0.3">
      <c r="B26" s="35"/>
      <c r="C26" s="25" t="s">
        <v>16</v>
      </c>
    </row>
    <row r="27" spans="2:3" ht="18.75" thickBot="1" x14ac:dyDescent="0.3">
      <c r="B27" s="35"/>
      <c r="C27" s="25" t="s">
        <v>16</v>
      </c>
    </row>
    <row r="28" spans="2:3" ht="18.75" thickBot="1" x14ac:dyDescent="0.3">
      <c r="B28" s="29"/>
      <c r="C28" s="25" t="s">
        <v>16</v>
      </c>
    </row>
    <row r="29" spans="2:3" ht="18.75" thickBot="1" x14ac:dyDescent="0.3">
      <c r="B29" s="29"/>
      <c r="C29" s="25" t="s">
        <v>16</v>
      </c>
    </row>
    <row r="30" spans="2:3" ht="18.75" thickBot="1" x14ac:dyDescent="0.3">
      <c r="B30" s="29"/>
      <c r="C30" s="25" t="s">
        <v>16</v>
      </c>
    </row>
    <row r="31" spans="2:3" ht="18.75" thickBot="1" x14ac:dyDescent="0.3">
      <c r="B31" s="29"/>
      <c r="C31" s="25" t="s">
        <v>16</v>
      </c>
    </row>
    <row r="32" spans="2:3" ht="18.75" thickBot="1" x14ac:dyDescent="0.3">
      <c r="B32" s="29"/>
      <c r="C32" s="25" t="s">
        <v>16</v>
      </c>
    </row>
    <row r="33" spans="2:3" ht="18.75" thickBot="1" x14ac:dyDescent="0.3">
      <c r="B33" s="29"/>
      <c r="C33" s="25" t="s">
        <v>16</v>
      </c>
    </row>
    <row r="34" spans="2:3" ht="18.75" thickBot="1" x14ac:dyDescent="0.3">
      <c r="B34" s="26"/>
      <c r="C34" s="25" t="s">
        <v>16</v>
      </c>
    </row>
    <row r="35" spans="2:3" ht="18.75" thickBot="1" x14ac:dyDescent="0.3">
      <c r="B35" s="26"/>
      <c r="C35" s="25" t="s">
        <v>16</v>
      </c>
    </row>
    <row r="36" spans="2:3" ht="18.75" thickBot="1" x14ac:dyDescent="0.3">
      <c r="B36" s="26"/>
      <c r="C36" s="25" t="s">
        <v>16</v>
      </c>
    </row>
    <row r="37" spans="2:3" ht="18.75" thickBot="1" x14ac:dyDescent="0.3">
      <c r="B37" s="26"/>
      <c r="C37" s="25" t="s">
        <v>16</v>
      </c>
    </row>
    <row r="38" spans="2:3" ht="18.75" thickBot="1" x14ac:dyDescent="0.3">
      <c r="B38" s="26"/>
      <c r="C38" s="25" t="s">
        <v>16</v>
      </c>
    </row>
    <row r="39" spans="2:3" ht="18.75" thickBot="1" x14ac:dyDescent="0.3">
      <c r="B39" s="26"/>
      <c r="C39" s="25" t="s">
        <v>16</v>
      </c>
    </row>
    <row r="40" spans="2:3" ht="18.75" thickBot="1" x14ac:dyDescent="0.3">
      <c r="B40" s="26"/>
      <c r="C40" s="25" t="s">
        <v>16</v>
      </c>
    </row>
    <row r="41" spans="2:3" ht="18.75" thickBot="1" x14ac:dyDescent="0.3">
      <c r="B41" s="26"/>
      <c r="C41" s="25" t="s">
        <v>16</v>
      </c>
    </row>
    <row r="42" spans="2:3" ht="18.75" thickBot="1" x14ac:dyDescent="0.3">
      <c r="B42" s="26"/>
      <c r="C42" s="25" t="s">
        <v>16</v>
      </c>
    </row>
    <row r="43" spans="2:3" ht="18.75" thickBot="1" x14ac:dyDescent="0.3">
      <c r="B43" s="26"/>
      <c r="C43" s="25" t="s">
        <v>16</v>
      </c>
    </row>
    <row r="44" spans="2:3" ht="18.75" thickBot="1" x14ac:dyDescent="0.3">
      <c r="B44" s="26"/>
      <c r="C44" s="25" t="s">
        <v>16</v>
      </c>
    </row>
    <row r="45" spans="2:3" ht="18.75" thickBot="1" x14ac:dyDescent="0.3">
      <c r="B45" s="26"/>
      <c r="C45" s="25" t="s">
        <v>16</v>
      </c>
    </row>
    <row r="46" spans="2:3" ht="18.75" thickBot="1" x14ac:dyDescent="0.3">
      <c r="B46" s="26"/>
      <c r="C46" s="25" t="s">
        <v>16</v>
      </c>
    </row>
    <row r="47" spans="2:3" ht="18.75" thickBot="1" x14ac:dyDescent="0.3">
      <c r="B47" s="26"/>
      <c r="C47" s="25" t="s">
        <v>16</v>
      </c>
    </row>
    <row r="48" spans="2:3" ht="18.75" thickBot="1" x14ac:dyDescent="0.3">
      <c r="B48" s="26"/>
      <c r="C48" s="25" t="s">
        <v>16</v>
      </c>
    </row>
    <row r="49" spans="2:3" ht="18.75" thickBot="1" x14ac:dyDescent="0.3">
      <c r="B49" s="26"/>
      <c r="C49" s="25" t="s">
        <v>16</v>
      </c>
    </row>
    <row r="50" spans="2:3" ht="18.75" thickBot="1" x14ac:dyDescent="0.3">
      <c r="B50" s="26"/>
      <c r="C50" s="25" t="s">
        <v>16</v>
      </c>
    </row>
    <row r="51" spans="2:3" ht="18.75" thickBot="1" x14ac:dyDescent="0.3">
      <c r="B51" s="26"/>
      <c r="C51" s="25" t="s">
        <v>16</v>
      </c>
    </row>
    <row r="52" spans="2:3" ht="18.75" thickBot="1" x14ac:dyDescent="0.3">
      <c r="B52" s="26"/>
      <c r="C52" s="25" t="s">
        <v>16</v>
      </c>
    </row>
    <row r="53" spans="2:3" ht="18.75" thickBot="1" x14ac:dyDescent="0.3">
      <c r="B53" s="26"/>
      <c r="C53" s="25" t="s">
        <v>16</v>
      </c>
    </row>
    <row r="54" spans="2:3" ht="18.75" thickBot="1" x14ac:dyDescent="0.3">
      <c r="B54" s="26"/>
      <c r="C54" s="25" t="s">
        <v>16</v>
      </c>
    </row>
    <row r="55" spans="2:3" ht="18.75" thickBot="1" x14ac:dyDescent="0.3">
      <c r="B55" s="26"/>
      <c r="C55" s="25" t="s">
        <v>16</v>
      </c>
    </row>
    <row r="56" spans="2:3" ht="18.75" thickBot="1" x14ac:dyDescent="0.3">
      <c r="B56" s="26"/>
      <c r="C56" s="25" t="s">
        <v>16</v>
      </c>
    </row>
    <row r="57" spans="2:3" ht="18.75" thickBot="1" x14ac:dyDescent="0.3">
      <c r="B57" s="26"/>
      <c r="C57" s="25" t="s">
        <v>16</v>
      </c>
    </row>
    <row r="58" spans="2:3" ht="18.75" thickBot="1" x14ac:dyDescent="0.3">
      <c r="B58" s="26"/>
      <c r="C58" s="25" t="s">
        <v>16</v>
      </c>
    </row>
    <row r="59" spans="2:3" ht="18.75" thickBot="1" x14ac:dyDescent="0.3">
      <c r="B59" s="26"/>
      <c r="C59" s="25" t="s">
        <v>16</v>
      </c>
    </row>
    <row r="60" spans="2:3" ht="18.75" thickBot="1" x14ac:dyDescent="0.3">
      <c r="B60" s="26"/>
      <c r="C60" s="25" t="s">
        <v>16</v>
      </c>
    </row>
    <row r="61" spans="2:3" ht="18.75" thickBot="1" x14ac:dyDescent="0.3">
      <c r="B61" s="26"/>
      <c r="C61" s="25" t="s">
        <v>16</v>
      </c>
    </row>
    <row r="62" spans="2:3" ht="18.75" thickBot="1" x14ac:dyDescent="0.3">
      <c r="B62" s="26"/>
      <c r="C62" s="25" t="s">
        <v>16</v>
      </c>
    </row>
    <row r="63" spans="2:3" ht="18.75" thickBot="1" x14ac:dyDescent="0.3">
      <c r="B63" s="20"/>
      <c r="C63" s="25" t="s">
        <v>16</v>
      </c>
    </row>
    <row r="64" spans="2:3" ht="18.75" thickBot="1" x14ac:dyDescent="0.3">
      <c r="B64" s="20"/>
      <c r="C64" s="25" t="s">
        <v>16</v>
      </c>
    </row>
    <row r="65" spans="2:3" ht="18.75" thickBot="1" x14ac:dyDescent="0.3">
      <c r="B65" s="20"/>
      <c r="C65" s="25" t="s">
        <v>16</v>
      </c>
    </row>
    <row r="66" spans="2:3" ht="18.75" thickBot="1" x14ac:dyDescent="0.3">
      <c r="B66" s="15"/>
      <c r="C66" s="25" t="s">
        <v>16</v>
      </c>
    </row>
    <row r="67" spans="2:3" ht="18.75" thickBot="1" x14ac:dyDescent="0.3">
      <c r="B67" s="15"/>
      <c r="C67" s="25" t="s">
        <v>16</v>
      </c>
    </row>
    <row r="68" spans="2:3" ht="18" x14ac:dyDescent="0.25">
      <c r="B68" s="15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6:B68">
    <cfRule type="duplicateValues" dxfId="108" priority="4507"/>
  </conditionalFormatting>
  <conditionalFormatting sqref="B63:B65">
    <cfRule type="duplicateValues" dxfId="107" priority="2048"/>
  </conditionalFormatting>
  <conditionalFormatting sqref="B63:B65">
    <cfRule type="duplicateValues" dxfId="106" priority="2045"/>
    <cfRule type="duplicateValues" dxfId="105" priority="2046"/>
    <cfRule type="duplicateValues" dxfId="104" priority="2047"/>
  </conditionalFormatting>
  <conditionalFormatting sqref="B37:B38">
    <cfRule type="duplicateValues" dxfId="103" priority="927"/>
    <cfRule type="duplicateValues" dxfId="102" priority="928"/>
    <cfRule type="duplicateValues" dxfId="101" priority="929"/>
  </conditionalFormatting>
  <conditionalFormatting sqref="B37:B38">
    <cfRule type="duplicateValues" dxfId="100" priority="930"/>
    <cfRule type="duplicateValues" dxfId="99" priority="931"/>
  </conditionalFormatting>
  <conditionalFormatting sqref="B37:B38">
    <cfRule type="duplicateValues" dxfId="98" priority="932"/>
  </conditionalFormatting>
  <conditionalFormatting sqref="B37:B38">
    <cfRule type="duplicateValues" dxfId="97" priority="933"/>
  </conditionalFormatting>
  <conditionalFormatting sqref="B37:B38">
    <cfRule type="duplicateValues" dxfId="96" priority="934"/>
    <cfRule type="duplicateValues" dxfId="95" priority="935"/>
  </conditionalFormatting>
  <conditionalFormatting sqref="B37:B38">
    <cfRule type="duplicateValues" dxfId="94" priority="936"/>
  </conditionalFormatting>
  <conditionalFormatting sqref="B37:B38">
    <cfRule type="duplicateValues" dxfId="93" priority="937"/>
    <cfRule type="duplicateValues" dxfId="92" priority="938"/>
    <cfRule type="duplicateValues" dxfId="91" priority="939"/>
  </conditionalFormatting>
  <conditionalFormatting sqref="B37:B38">
    <cfRule type="duplicateValues" dxfId="90" priority="926"/>
  </conditionalFormatting>
  <conditionalFormatting sqref="B37:B38">
    <cfRule type="duplicateValues" dxfId="89" priority="925"/>
  </conditionalFormatting>
  <conditionalFormatting sqref="B39">
    <cfRule type="duplicateValues" dxfId="88" priority="912"/>
    <cfRule type="duplicateValues" dxfId="87" priority="913"/>
    <cfRule type="duplicateValues" dxfId="86" priority="914"/>
  </conditionalFormatting>
  <conditionalFormatting sqref="B39">
    <cfRule type="duplicateValues" dxfId="85" priority="915"/>
    <cfRule type="duplicateValues" dxfId="84" priority="916"/>
  </conditionalFormatting>
  <conditionalFormatting sqref="B39">
    <cfRule type="duplicateValues" dxfId="83" priority="917"/>
  </conditionalFormatting>
  <conditionalFormatting sqref="B39">
    <cfRule type="duplicateValues" dxfId="82" priority="918"/>
  </conditionalFormatting>
  <conditionalFormatting sqref="B39">
    <cfRule type="duplicateValues" dxfId="81" priority="919"/>
    <cfRule type="duplicateValues" dxfId="80" priority="920"/>
  </conditionalFormatting>
  <conditionalFormatting sqref="B39">
    <cfRule type="duplicateValues" dxfId="79" priority="921"/>
  </conditionalFormatting>
  <conditionalFormatting sqref="B39">
    <cfRule type="duplicateValues" dxfId="78" priority="922"/>
    <cfRule type="duplicateValues" dxfId="77" priority="923"/>
    <cfRule type="duplicateValues" dxfId="76" priority="924"/>
  </conditionalFormatting>
  <conditionalFormatting sqref="B39">
    <cfRule type="duplicateValues" dxfId="75" priority="911"/>
  </conditionalFormatting>
  <conditionalFormatting sqref="B39">
    <cfRule type="duplicateValues" dxfId="74" priority="910"/>
  </conditionalFormatting>
  <conditionalFormatting sqref="B39">
    <cfRule type="duplicateValues" dxfId="73" priority="909"/>
  </conditionalFormatting>
  <conditionalFormatting sqref="B40">
    <cfRule type="duplicateValues" dxfId="72" priority="896"/>
    <cfRule type="duplicateValues" dxfId="71" priority="897"/>
    <cfRule type="duplicateValues" dxfId="70" priority="898"/>
  </conditionalFormatting>
  <conditionalFormatting sqref="B40">
    <cfRule type="duplicateValues" dxfId="69" priority="899"/>
    <cfRule type="duplicateValues" dxfId="68" priority="900"/>
  </conditionalFormatting>
  <conditionalFormatting sqref="B40">
    <cfRule type="duplicateValues" dxfId="67" priority="901"/>
  </conditionalFormatting>
  <conditionalFormatting sqref="B40">
    <cfRule type="duplicateValues" dxfId="66" priority="902"/>
  </conditionalFormatting>
  <conditionalFormatting sqref="B40">
    <cfRule type="duplicateValues" dxfId="65" priority="903"/>
    <cfRule type="duplicateValues" dxfId="64" priority="904"/>
  </conditionalFormatting>
  <conditionalFormatting sqref="B40">
    <cfRule type="duplicateValues" dxfId="63" priority="905"/>
  </conditionalFormatting>
  <conditionalFormatting sqref="B40">
    <cfRule type="duplicateValues" dxfId="62" priority="906"/>
    <cfRule type="duplicateValues" dxfId="61" priority="907"/>
    <cfRule type="duplicateValues" dxfId="60" priority="908"/>
  </conditionalFormatting>
  <conditionalFormatting sqref="B40">
    <cfRule type="duplicateValues" dxfId="59" priority="895"/>
  </conditionalFormatting>
  <conditionalFormatting sqref="B40">
    <cfRule type="duplicateValues" dxfId="58" priority="894"/>
  </conditionalFormatting>
  <conditionalFormatting sqref="B40">
    <cfRule type="duplicateValues" dxfId="57" priority="893"/>
  </conditionalFormatting>
  <conditionalFormatting sqref="B41">
    <cfRule type="duplicateValues" dxfId="56" priority="880"/>
    <cfRule type="duplicateValues" dxfId="55" priority="881"/>
    <cfRule type="duplicateValues" dxfId="54" priority="882"/>
  </conditionalFormatting>
  <conditionalFormatting sqref="B41">
    <cfRule type="duplicateValues" dxfId="53" priority="883"/>
    <cfRule type="duplicateValues" dxfId="52" priority="884"/>
  </conditionalFormatting>
  <conditionalFormatting sqref="B41">
    <cfRule type="duplicateValues" dxfId="51" priority="885"/>
  </conditionalFormatting>
  <conditionalFormatting sqref="B41">
    <cfRule type="duplicateValues" dxfId="50" priority="886"/>
  </conditionalFormatting>
  <conditionalFormatting sqref="B41">
    <cfRule type="duplicateValues" dxfId="49" priority="887"/>
    <cfRule type="duplicateValues" dxfId="48" priority="888"/>
  </conditionalFormatting>
  <conditionalFormatting sqref="B41">
    <cfRule type="duplicateValues" dxfId="47" priority="889"/>
  </conditionalFormatting>
  <conditionalFormatting sqref="B41">
    <cfRule type="duplicateValues" dxfId="46" priority="890"/>
    <cfRule type="duplicateValues" dxfId="45" priority="891"/>
    <cfRule type="duplicateValues" dxfId="44" priority="892"/>
  </conditionalFormatting>
  <conditionalFormatting sqref="B41">
    <cfRule type="duplicateValues" dxfId="43" priority="879"/>
  </conditionalFormatting>
  <conditionalFormatting sqref="B41">
    <cfRule type="duplicateValues" dxfId="42" priority="878"/>
  </conditionalFormatting>
  <conditionalFormatting sqref="B41">
    <cfRule type="duplicateValues" dxfId="41" priority="877"/>
  </conditionalFormatting>
  <conditionalFormatting sqref="B37:B38">
    <cfRule type="duplicateValues" dxfId="40" priority="1041"/>
  </conditionalFormatting>
  <conditionalFormatting sqref="B37:B41">
    <cfRule type="duplicateValues" dxfId="39" priority="1042"/>
  </conditionalFormatting>
  <conditionalFormatting sqref="B37:B62">
    <cfRule type="duplicateValues" dxfId="38" priority="1043"/>
  </conditionalFormatting>
  <conditionalFormatting sqref="B42:B62">
    <cfRule type="duplicateValues" dxfId="37" priority="1054"/>
    <cfRule type="duplicateValues" dxfId="36" priority="1055"/>
    <cfRule type="duplicateValues" dxfId="35" priority="1056"/>
  </conditionalFormatting>
  <conditionalFormatting sqref="B42:B62">
    <cfRule type="duplicateValues" dxfId="34" priority="1057"/>
    <cfRule type="duplicateValues" dxfId="33" priority="1058"/>
  </conditionalFormatting>
  <conditionalFormatting sqref="B42:B62">
    <cfRule type="duplicateValues" dxfId="32" priority="1059"/>
  </conditionalFormatting>
  <conditionalFormatting sqref="B34:B36">
    <cfRule type="duplicateValues" dxfId="31" priority="724"/>
  </conditionalFormatting>
  <conditionalFormatting sqref="B34:B36">
    <cfRule type="duplicateValues" dxfId="30" priority="735"/>
    <cfRule type="duplicateValues" dxfId="29" priority="736"/>
    <cfRule type="duplicateValues" dxfId="28" priority="737"/>
  </conditionalFormatting>
  <conditionalFormatting sqref="B34:B36">
    <cfRule type="duplicateValues" dxfId="27" priority="738"/>
    <cfRule type="duplicateValues" dxfId="26" priority="739"/>
  </conditionalFormatting>
  <conditionalFormatting sqref="B34:B36">
    <cfRule type="duplicateValues" dxfId="25" priority="740"/>
  </conditionalFormatting>
  <conditionalFormatting sqref="B28:B33">
    <cfRule type="duplicateValues" dxfId="24" priority="129"/>
  </conditionalFormatting>
  <conditionalFormatting sqref="B28:B33">
    <cfRule type="duplicateValues" dxfId="23" priority="124"/>
    <cfRule type="duplicateValues" dxfId="22" priority="125"/>
    <cfRule type="duplicateValues" dxfId="21" priority="126"/>
    <cfRule type="duplicateValues" dxfId="20" priority="127"/>
  </conditionalFormatting>
  <conditionalFormatting sqref="B25:B27">
    <cfRule type="duplicateValues" dxfId="19" priority="76"/>
    <cfRule type="duplicateValues" dxfId="18" priority="77"/>
  </conditionalFormatting>
  <conditionalFormatting sqref="B16:B24">
    <cfRule type="duplicateValues" dxfId="17" priority="70"/>
    <cfRule type="duplicateValues" dxfId="16" priority="71"/>
  </conditionalFormatting>
  <conditionalFormatting sqref="B15">
    <cfRule type="duplicateValues" dxfId="15" priority="51"/>
  </conditionalFormatting>
  <conditionalFormatting sqref="B15">
    <cfRule type="duplicateValues" dxfId="14" priority="50"/>
  </conditionalFormatting>
  <conditionalFormatting sqref="B15">
    <cfRule type="duplicateValues" dxfId="13" priority="58"/>
    <cfRule type="duplicateValues" dxfId="12" priority="59"/>
  </conditionalFormatting>
  <conditionalFormatting sqref="B2:B11">
    <cfRule type="duplicateValues" dxfId="11" priority="1"/>
  </conditionalFormatting>
  <conditionalFormatting sqref="B12:B14">
    <cfRule type="duplicateValues" dxfId="10" priority="10"/>
  </conditionalFormatting>
  <conditionalFormatting sqref="B12:B14">
    <cfRule type="duplicateValues" dxfId="9" priority="9"/>
  </conditionalFormatting>
  <conditionalFormatting sqref="B12:B14">
    <cfRule type="duplicateValues" dxfId="8" priority="17"/>
    <cfRule type="duplicateValues" dxfId="7" priority="18"/>
  </conditionalFormatting>
  <conditionalFormatting sqref="B2 B4">
    <cfRule type="duplicateValues" dxfId="6" priority="5"/>
    <cfRule type="duplicateValues" dxfId="5" priority="6"/>
  </conditionalFormatting>
  <conditionalFormatting sqref="B3">
    <cfRule type="duplicateValues" dxfId="4" priority="3"/>
    <cfRule type="duplicateValues" dxfId="3" priority="4"/>
  </conditionalFormatting>
  <conditionalFormatting sqref="B2:B11">
    <cfRule type="duplicateValues" dxfId="2" priority="2"/>
  </conditionalFormatting>
  <conditionalFormatting sqref="B5:B11">
    <cfRule type="duplicateValues" dxfId="1" priority="7"/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2021-08-08T21:17:05Z</dcterms:modified>
</cp:coreProperties>
</file>