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9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Efectivo!$B$1:$B$94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1" l="1"/>
  <c r="B95" i="1"/>
  <c r="B57" i="1"/>
  <c r="B83" i="1"/>
  <c r="B74" i="1"/>
  <c r="A112" i="1"/>
  <c r="A113" i="1"/>
  <c r="A114" i="1"/>
  <c r="A115" i="1"/>
  <c r="C112" i="1"/>
  <c r="C113" i="1"/>
  <c r="C114" i="1"/>
  <c r="C115" i="1"/>
  <c r="A92" i="1"/>
  <c r="A93" i="1"/>
  <c r="C93" i="1"/>
  <c r="C92" i="1"/>
  <c r="C37" i="1" l="1"/>
  <c r="C38" i="1"/>
  <c r="C39" i="1"/>
  <c r="C40" i="1"/>
  <c r="A37" i="1"/>
  <c r="A38" i="1"/>
  <c r="A39" i="1"/>
  <c r="A40" i="1"/>
  <c r="B68" i="1"/>
  <c r="C25" i="1"/>
  <c r="C26" i="1"/>
  <c r="C27" i="1"/>
  <c r="C28" i="1"/>
  <c r="C29" i="1"/>
  <c r="C30" i="1"/>
  <c r="C31" i="1"/>
  <c r="C32" i="1"/>
  <c r="C33" i="1"/>
  <c r="C34" i="1"/>
  <c r="C35" i="1"/>
  <c r="C36" i="1"/>
  <c r="C41" i="1"/>
  <c r="A25" i="1"/>
  <c r="A26" i="1"/>
  <c r="A27" i="1"/>
  <c r="A28" i="1"/>
  <c r="A29" i="1"/>
  <c r="A30" i="1"/>
  <c r="A31" i="1"/>
  <c r="A32" i="1"/>
  <c r="A33" i="1"/>
  <c r="A34" i="1"/>
  <c r="A35" i="1"/>
  <c r="A36" i="1"/>
  <c r="C82" i="1"/>
  <c r="A82" i="1"/>
  <c r="C108" i="1"/>
  <c r="C109" i="1"/>
  <c r="C110" i="1"/>
  <c r="C111" i="1"/>
  <c r="A108" i="1"/>
  <c r="A109" i="1"/>
  <c r="A110" i="1"/>
  <c r="A111" i="1"/>
  <c r="C62" i="1"/>
  <c r="C63" i="1"/>
  <c r="A62" i="1"/>
  <c r="A63" i="1"/>
  <c r="C20" i="1"/>
  <c r="C21" i="1"/>
  <c r="C22" i="1"/>
  <c r="C23" i="1"/>
  <c r="A20" i="1"/>
  <c r="A21" i="1"/>
  <c r="A22" i="1"/>
  <c r="A23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C73" i="1"/>
  <c r="A73" i="1"/>
  <c r="C51" i="1"/>
  <c r="C43" i="1"/>
  <c r="C81" i="1"/>
  <c r="A51" i="1"/>
  <c r="A43" i="1"/>
  <c r="A81" i="1"/>
  <c r="A66" i="1"/>
  <c r="C66" i="1"/>
  <c r="C53" i="1"/>
  <c r="A53" i="1"/>
  <c r="C64" i="1"/>
  <c r="C65" i="1"/>
  <c r="A64" i="1"/>
  <c r="A65" i="1"/>
  <c r="C18" i="1"/>
  <c r="C19" i="1"/>
  <c r="C24" i="1"/>
  <c r="C42" i="1"/>
  <c r="A18" i="1"/>
  <c r="A19" i="1"/>
  <c r="A24" i="1"/>
  <c r="A41" i="1"/>
  <c r="A42" i="1"/>
  <c r="C89" i="1" l="1"/>
  <c r="A89" i="1"/>
  <c r="C88" i="1"/>
  <c r="A88" i="1"/>
  <c r="C67" i="1"/>
  <c r="A67" i="1"/>
  <c r="C94" i="1"/>
  <c r="A94" i="1"/>
  <c r="C91" i="1"/>
  <c r="A91" i="1"/>
  <c r="C90" i="1"/>
  <c r="A90" i="1"/>
  <c r="C107" i="1" l="1"/>
  <c r="A107" i="1"/>
  <c r="C106" i="1"/>
  <c r="A106" i="1"/>
  <c r="C105" i="1" l="1"/>
  <c r="A105" i="1"/>
  <c r="C104" i="1"/>
  <c r="A104" i="1"/>
  <c r="C103" i="1"/>
  <c r="A103" i="1"/>
  <c r="C102" i="1"/>
  <c r="A102" i="1"/>
  <c r="C87" i="1"/>
  <c r="A87" i="1"/>
  <c r="C50" i="1"/>
  <c r="A50" i="1"/>
  <c r="C45" i="1"/>
  <c r="A45" i="1"/>
  <c r="C44" i="1"/>
  <c r="A44" i="1"/>
  <c r="C47" i="1"/>
  <c r="A47" i="1"/>
  <c r="C46" i="1"/>
  <c r="A46" i="1"/>
  <c r="C49" i="1"/>
  <c r="A49" i="1"/>
  <c r="C48" i="1"/>
  <c r="A48" i="1"/>
  <c r="C80" i="1"/>
  <c r="A80" i="1"/>
  <c r="C79" i="1"/>
  <c r="A79" i="1"/>
  <c r="C78" i="1"/>
  <c r="A78" i="1"/>
  <c r="C52" i="1"/>
  <c r="A52" i="1"/>
  <c r="C72" i="1"/>
  <c r="A72" i="1"/>
  <c r="C56" i="1"/>
  <c r="A56" i="1"/>
  <c r="C55" i="1"/>
  <c r="A55" i="1"/>
  <c r="C54" i="1"/>
  <c r="A54" i="1"/>
  <c r="C61" i="1"/>
  <c r="A61" i="1"/>
  <c r="C9" i="1"/>
  <c r="A9" i="1"/>
  <c r="A98" i="1" l="1"/>
  <c r="E2" i="3"/>
</calcChain>
</file>

<file path=xl/sharedStrings.xml><?xml version="1.0" encoding="utf-8"?>
<sst xmlns="http://schemas.openxmlformats.org/spreadsheetml/2006/main" count="1089" uniqueCount="72">
  <si>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</si>
  <si>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</si>
  <si>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</si>
  <si>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</si>
  <si>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</si>
  <si>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</si>
  <si>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</si>
  <si>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</si>
  <si>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</si>
  <si>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</si>
  <si>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</si>
  <si>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</si>
  <si>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</si>
  <si>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</si>
  <si>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</si>
  <si>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</si>
  <si>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</si>
  <si>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</si>
  <si>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</si>
  <si>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</si>
  <si>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</si>
  <si>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</si>
  <si>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</si>
  <si>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</si>
  <si>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</si>
  <si>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</si>
  <si>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3335981569</t>
  </si>
  <si>
    <t>3335981799</t>
  </si>
  <si>
    <t>3335981800</t>
  </si>
  <si>
    <t>3335981807</t>
  </si>
  <si>
    <t>3335981859</t>
  </si>
  <si>
    <t>3335981860</t>
  </si>
  <si>
    <t>3335981861</t>
  </si>
  <si>
    <t>3335981867</t>
  </si>
  <si>
    <t>3335981869</t>
  </si>
  <si>
    <t>3335981872</t>
  </si>
  <si>
    <t>3335981901</t>
  </si>
  <si>
    <t>3335981914</t>
  </si>
  <si>
    <t>3335981915</t>
  </si>
  <si>
    <t>3335981916</t>
  </si>
  <si>
    <t>3335981917</t>
  </si>
  <si>
    <t>3335981935</t>
  </si>
  <si>
    <t>3335981913</t>
  </si>
  <si>
    <t>3335981918</t>
  </si>
  <si>
    <t>3335981925</t>
  </si>
  <si>
    <t>3335981929</t>
  </si>
  <si>
    <t>3335981936</t>
  </si>
  <si>
    <t>3335981937</t>
  </si>
  <si>
    <t>3335977297</t>
  </si>
  <si>
    <t>3335981449</t>
  </si>
  <si>
    <t>3335981664</t>
  </si>
  <si>
    <t>3335981801</t>
  </si>
  <si>
    <t>3335981802</t>
  </si>
  <si>
    <t>3335981803</t>
  </si>
  <si>
    <t>3335981804</t>
  </si>
  <si>
    <t>3335981822</t>
  </si>
  <si>
    <t>3335981823</t>
  </si>
  <si>
    <t>3335981824</t>
  </si>
  <si>
    <t>3335981943</t>
  </si>
  <si>
    <t>3335981941</t>
  </si>
  <si>
    <t>3335981940</t>
  </si>
  <si>
    <t>3335981939</t>
  </si>
  <si>
    <t>3335981938</t>
  </si>
  <si>
    <t>3335981133</t>
  </si>
  <si>
    <t>3335981712</t>
  </si>
  <si>
    <t>3335981743</t>
  </si>
  <si>
    <t>3335981844</t>
  </si>
  <si>
    <t>3335981843</t>
  </si>
  <si>
    <t>M</t>
  </si>
  <si>
    <t>3335982394 </t>
  </si>
  <si>
    <t>3335983670 </t>
  </si>
  <si>
    <t>3335983676 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</si>
</sst>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zoomScale="90" zoomScaleNormal="90" workbookViewId="0">
      <selection activeCell="C108" sqref="C108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6" ht="25.5" customHeight="1" x14ac:dyDescent="0.25">
      <c r="A1" s="45" t="s">
        <v>1</v>
      </c>
      <c r="B1" s="46"/>
      <c r="C1" s="46"/>
      <c r="D1" s="46"/>
      <c r="E1" s="47"/>
    </row>
    <row r="2" spans="1:6" ht="25.5" customHeight="1" x14ac:dyDescent="0.25">
      <c r="A2" s="48" t="s">
        <v>0</v>
      </c>
      <c r="B2" s="49"/>
      <c r="C2" s="49"/>
      <c r="D2" s="49"/>
      <c r="E2" s="50"/>
    </row>
    <row r="3" spans="1:6" ht="18" x14ac:dyDescent="0.25">
      <c r="B3" s="21"/>
      <c r="C3" s="1"/>
      <c r="D3" s="1"/>
      <c r="E3" s="8"/>
    </row>
    <row r="4" spans="1:6" ht="18.75" thickBot="1" x14ac:dyDescent="0.3">
      <c r="A4" s="7" t="s">
        <v>2</v>
      </c>
      <c r="B4" s="19">
        <v>44417.25</v>
      </c>
      <c r="C4" s="1"/>
      <c r="D4" s="1"/>
      <c r="E4" s="29"/>
    </row>
    <row r="5" spans="1:6" ht="18.75" thickBot="1" x14ac:dyDescent="0.3">
      <c r="A5" s="7" t="s">
        <v>3</v>
      </c>
      <c r="B5" s="19">
        <v>44417.708333333336</v>
      </c>
      <c r="C5" s="36"/>
      <c r="D5" s="1"/>
      <c r="E5" s="29"/>
    </row>
    <row r="6" spans="1:6" ht="18" x14ac:dyDescent="0.25">
      <c r="B6" s="21"/>
      <c r="C6" s="1"/>
      <c r="D6" s="1"/>
      <c r="E6" s="9"/>
    </row>
    <row r="7" spans="1:6" ht="18" customHeight="1" x14ac:dyDescent="0.25">
      <c r="A7" s="51" t="s">
        <v>4</v>
      </c>
      <c r="B7" s="52"/>
      <c r="C7" s="52"/>
      <c r="D7" s="52"/>
      <c r="E7" s="53"/>
    </row>
    <row r="8" spans="1:6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8" x14ac:dyDescent="0.25">
      <c r="A9" s="15" t="str">
        <f>VLOOKUP(B9,'[1]LISTADO ATM'!$A$2:$C$822,3,0)</f>
        <v>DISTRITO NACIONAL</v>
      </c>
      <c r="B9" s="40">
        <v>516</v>
      </c>
      <c r="C9" s="15" t="str">
        <f>VLOOKUP(B9,'[1]LISTADO ATM'!$A$2:$B$822,2,0)</f>
        <v xml:space="preserve">ATM Oficina Gascue </v>
      </c>
      <c r="D9" s="11" t="s">
        <v>19</v>
      </c>
      <c r="E9" s="37" t="s">
        <v>26</v>
      </c>
      <c r="F9" t="s">
        <v>68</v>
      </c>
    </row>
    <row r="10" spans="1:6" ht="18" x14ac:dyDescent="0.25">
      <c r="A10" s="15" t="str">
        <f>VLOOKUP(B10,'[1]LISTADO ATM'!$A$2:$C$822,3,0)</f>
        <v>ESTE</v>
      </c>
      <c r="B10" s="40">
        <v>609</v>
      </c>
      <c r="C10" s="15" t="str">
        <f>VLOOKUP(B10,'[1]LISTADO ATM'!$A$2:$B$822,2,0)</f>
        <v xml:space="preserve">ATM S/M Jumbo (San Pedro) </v>
      </c>
      <c r="D10" s="11" t="s">
        <v>19</v>
      </c>
      <c r="E10" s="37" t="s">
        <v>27</v>
      </c>
    </row>
    <row r="11" spans="1:6" ht="18" x14ac:dyDescent="0.25">
      <c r="A11" s="15" t="str">
        <f>VLOOKUP(B11,'[1]LISTADO ATM'!$A$2:$C$822,3,0)</f>
        <v>DISTRITO NACIONAL</v>
      </c>
      <c r="B11" s="40">
        <v>734</v>
      </c>
      <c r="C11" s="15" t="str">
        <f>VLOOKUP(B11,'[1]LISTADO ATM'!$A$2:$B$822,2,0)</f>
        <v xml:space="preserve">ATM Oficina Independencia I </v>
      </c>
      <c r="D11" s="11" t="s">
        <v>19</v>
      </c>
      <c r="E11" s="37" t="s">
        <v>28</v>
      </c>
    </row>
    <row r="12" spans="1:6" ht="18" x14ac:dyDescent="0.25">
      <c r="A12" s="15" t="str">
        <f>VLOOKUP(B12,'[1]LISTADO ATM'!$A$2:$C$822,3,0)</f>
        <v>SUR</v>
      </c>
      <c r="B12" s="40">
        <v>750</v>
      </c>
      <c r="C12" s="15" t="str">
        <f>VLOOKUP(B12,'[1]LISTADO ATM'!$A$2:$B$822,2,0)</f>
        <v xml:space="preserve">ATM UNP Duvergé </v>
      </c>
      <c r="D12" s="11" t="s">
        <v>19</v>
      </c>
      <c r="E12" s="37" t="s">
        <v>30</v>
      </c>
      <c r="F12" t="s">
        <v>68</v>
      </c>
    </row>
    <row r="13" spans="1:6" ht="18" x14ac:dyDescent="0.25">
      <c r="A13" s="15" t="str">
        <f>VLOOKUP(B13,'[1]LISTADO ATM'!$A$2:$C$822,3,0)</f>
        <v>DISTRITO NACIONAL</v>
      </c>
      <c r="B13" s="40">
        <v>23</v>
      </c>
      <c r="C13" s="15" t="str">
        <f>VLOOKUP(B13,'[1]LISTADO ATM'!$A$2:$B$822,2,0)</f>
        <v xml:space="preserve">ATM Oficina México </v>
      </c>
      <c r="D13" s="11" t="s">
        <v>19</v>
      </c>
      <c r="E13" s="37" t="s">
        <v>32</v>
      </c>
      <c r="F13" t="s">
        <v>68</v>
      </c>
    </row>
    <row r="14" spans="1:6" ht="18" x14ac:dyDescent="0.25">
      <c r="A14" s="15" t="str">
        <f>VLOOKUP(B14,'[1]LISTADO ATM'!$A$2:$C$822,3,0)</f>
        <v>NORTE</v>
      </c>
      <c r="B14" s="40">
        <v>749</v>
      </c>
      <c r="C14" s="15" t="str">
        <f>VLOOKUP(B14,'[1]LISTADO ATM'!$A$2:$B$822,2,0)</f>
        <v xml:space="preserve">ATM Oficina Yaque </v>
      </c>
      <c r="D14" s="11" t="s">
        <v>19</v>
      </c>
      <c r="E14" s="37" t="s">
        <v>34</v>
      </c>
      <c r="F14" t="s">
        <v>68</v>
      </c>
    </row>
    <row r="15" spans="1:6" ht="18" x14ac:dyDescent="0.25">
      <c r="A15" s="15" t="str">
        <f>VLOOKUP(B15,'[1]LISTADO ATM'!$A$2:$C$822,3,0)</f>
        <v>DISTRITO NACIONAL</v>
      </c>
      <c r="B15" s="40">
        <v>410</v>
      </c>
      <c r="C15" s="15" t="str">
        <f>VLOOKUP(B15,'[1]LISTADO ATM'!$A$2:$B$822,2,0)</f>
        <v xml:space="preserve">ATM Oficina Las Palmas de Herrera II </v>
      </c>
      <c r="D15" s="11" t="s">
        <v>19</v>
      </c>
      <c r="E15" s="37" t="s">
        <v>35</v>
      </c>
      <c r="F15" t="s">
        <v>68</v>
      </c>
    </row>
    <row r="16" spans="1:6" ht="18" x14ac:dyDescent="0.25">
      <c r="A16" s="15" t="str">
        <f>VLOOKUP(B16,'[1]LISTADO ATM'!$A$2:$C$822,3,0)</f>
        <v>DISTRITO NACIONAL</v>
      </c>
      <c r="B16" s="40">
        <v>539</v>
      </c>
      <c r="C16" s="15" t="str">
        <f>VLOOKUP(B16,'[1]LISTADO ATM'!$A$2:$B$822,2,0)</f>
        <v>ATM S/M La Cadena Los Proceres</v>
      </c>
      <c r="D16" s="11" t="s">
        <v>19</v>
      </c>
      <c r="E16" s="37" t="s">
        <v>37</v>
      </c>
    </row>
    <row r="17" spans="1:6" ht="18" x14ac:dyDescent="0.25">
      <c r="A17" s="15" t="str">
        <f>VLOOKUP(B17,'[1]LISTADO ATM'!$A$2:$C$822,3,0)</f>
        <v>DISTRITO NACIONAL</v>
      </c>
      <c r="B17" s="40">
        <v>237</v>
      </c>
      <c r="C17" s="15" t="str">
        <f>VLOOKUP(B17,'[1]LISTADO ATM'!$A$2:$B$822,2,0)</f>
        <v xml:space="preserve">ATM UNP Plaza Vásquez </v>
      </c>
      <c r="D17" s="11" t="s">
        <v>19</v>
      </c>
      <c r="E17" s="37" t="s">
        <v>39</v>
      </c>
    </row>
    <row r="18" spans="1:6" ht="18" x14ac:dyDescent="0.25">
      <c r="A18" s="15" t="str">
        <f>VLOOKUP(B18,'[1]LISTADO ATM'!$A$2:$C$822,3,0)</f>
        <v>DISTRITO NACIONAL</v>
      </c>
      <c r="B18" s="40">
        <v>957</v>
      </c>
      <c r="C18" s="15" t="str">
        <f>VLOOKUP(B18,'[1]LISTADO ATM'!$A$2:$B$822,2,0)</f>
        <v xml:space="preserve">ATM Oficina Venezuela </v>
      </c>
      <c r="D18" s="11" t="s">
        <v>19</v>
      </c>
      <c r="E18" s="37" t="s">
        <v>41</v>
      </c>
      <c r="F18" t="s">
        <v>68</v>
      </c>
    </row>
    <row r="19" spans="1:6" ht="18" x14ac:dyDescent="0.25">
      <c r="A19" s="15" t="str">
        <f>VLOOKUP(B19,'[1]LISTADO ATM'!$A$2:$C$822,3,0)</f>
        <v>NORTE</v>
      </c>
      <c r="B19" s="40">
        <v>796</v>
      </c>
      <c r="C19" s="15" t="str">
        <f>VLOOKUP(B19,'[1]LISTADO ATM'!$A$2:$B$822,2,0)</f>
        <v xml:space="preserve">ATM Oficina Plaza Ventura (Nagua) </v>
      </c>
      <c r="D19" s="11" t="s">
        <v>19</v>
      </c>
      <c r="E19" s="37" t="s">
        <v>69</v>
      </c>
      <c r="F19" t="s">
        <v>68</v>
      </c>
    </row>
    <row r="20" spans="1:6" ht="18" x14ac:dyDescent="0.25">
      <c r="A20" s="15" t="str">
        <f>VLOOKUP(B20,'[1]LISTADO ATM'!$A$2:$C$822,3,0)</f>
        <v>SUR</v>
      </c>
      <c r="B20" s="40">
        <v>766</v>
      </c>
      <c r="C20" s="15" t="str">
        <f>VLOOKUP(B20,'[1]LISTADO ATM'!$A$2:$B$822,2,0)</f>
        <v xml:space="preserve">ATM Oficina Azua II </v>
      </c>
      <c r="D20" s="11" t="s">
        <v>19</v>
      </c>
      <c r="E20" s="37">
        <v>3335981853</v>
      </c>
      <c r="F20" t="s">
        <v>68</v>
      </c>
    </row>
    <row r="21" spans="1:6" ht="18" x14ac:dyDescent="0.25">
      <c r="A21" s="15" t="str">
        <f>VLOOKUP(B21,'[1]LISTADO ATM'!$A$2:$C$822,3,0)</f>
        <v>DISTRITO NACIONAL</v>
      </c>
      <c r="B21" s="40">
        <v>815</v>
      </c>
      <c r="C21" s="15" t="str">
        <f>VLOOKUP(B21,'[1]LISTADO ATM'!$A$2:$B$822,2,0)</f>
        <v xml:space="preserve">ATM Oficina Atalaya del Mar </v>
      </c>
      <c r="D21" s="11" t="s">
        <v>19</v>
      </c>
      <c r="E21" s="37" t="s">
        <v>42</v>
      </c>
    </row>
    <row r="22" spans="1:6" ht="18" x14ac:dyDescent="0.25">
      <c r="A22" s="15" t="str">
        <f>VLOOKUP(B22,'[1]LISTADO ATM'!$A$2:$C$822,3,0)</f>
        <v>DISTRITO NACIONAL</v>
      </c>
      <c r="B22" s="40">
        <v>735</v>
      </c>
      <c r="C22" s="15" t="str">
        <f>VLOOKUP(B22,'[1]LISTADO ATM'!$A$2:$B$822,2,0)</f>
        <v xml:space="preserve">ATM Oficina Independencia II  </v>
      </c>
      <c r="D22" s="11" t="s">
        <v>19</v>
      </c>
      <c r="E22" s="37" t="s">
        <v>50</v>
      </c>
    </row>
    <row r="23" spans="1:6" ht="18" x14ac:dyDescent="0.25">
      <c r="A23" s="15" t="str">
        <f>VLOOKUP(B23,'[1]LISTADO ATM'!$A$2:$C$822,3,0)</f>
        <v>NORTE</v>
      </c>
      <c r="B23" s="40">
        <v>910</v>
      </c>
      <c r="C23" s="15" t="str">
        <f>VLOOKUP(B23,'[1]LISTADO ATM'!$A$2:$B$822,2,0)</f>
        <v xml:space="preserve">ATM Oficina El Sol II (Santiago) </v>
      </c>
      <c r="D23" s="11" t="s">
        <v>19</v>
      </c>
      <c r="E23" s="37" t="s">
        <v>53</v>
      </c>
    </row>
    <row r="24" spans="1:6" ht="18" x14ac:dyDescent="0.25">
      <c r="A24" s="15" t="str">
        <f>VLOOKUP(B24,'[1]LISTADO ATM'!$A$2:$C$822,3,0)</f>
        <v>DISTRITO NACIONAL</v>
      </c>
      <c r="B24" s="40">
        <v>438</v>
      </c>
      <c r="C24" s="15" t="str">
        <f>VLOOKUP(B24,'[1]LISTADO ATM'!$A$2:$B$822,2,0)</f>
        <v xml:space="preserve">ATM Autobanco Torre IV </v>
      </c>
      <c r="D24" s="11" t="s">
        <v>19</v>
      </c>
      <c r="E24" s="37">
        <v>3335982572</v>
      </c>
    </row>
    <row r="25" spans="1:6" ht="18" x14ac:dyDescent="0.25">
      <c r="A25" s="15" t="str">
        <f>VLOOKUP(B25,'[1]LISTADO ATM'!$A$2:$C$822,3,0)</f>
        <v>ESTE</v>
      </c>
      <c r="B25" s="40">
        <v>631</v>
      </c>
      <c r="C25" s="15" t="str">
        <f>VLOOKUP(B25,'[1]LISTADO ATM'!$A$2:$B$822,2,0)</f>
        <v xml:space="preserve">ATM ASOCODEQUI (San Pedro) </v>
      </c>
      <c r="D25" s="11" t="s">
        <v>19</v>
      </c>
      <c r="E25" s="37" t="s">
        <v>31</v>
      </c>
      <c r="F25" t="s">
        <v>68</v>
      </c>
    </row>
    <row r="26" spans="1:6" ht="18" x14ac:dyDescent="0.25">
      <c r="A26" s="15" t="str">
        <f>VLOOKUP(B26,'[1]LISTADO ATM'!$A$2:$C$822,3,0)</f>
        <v>ESTE</v>
      </c>
      <c r="B26" s="40">
        <v>385</v>
      </c>
      <c r="C26" s="15" t="str">
        <f>VLOOKUP(B26,'[1]LISTADO ATM'!$A$2:$B$822,2,0)</f>
        <v xml:space="preserve">ATM Plaza Verón I </v>
      </c>
      <c r="D26" s="11" t="s">
        <v>19</v>
      </c>
      <c r="E26" s="37" t="s">
        <v>33</v>
      </c>
      <c r="F26" t="s">
        <v>68</v>
      </c>
    </row>
    <row r="27" spans="1:6" ht="18" x14ac:dyDescent="0.25">
      <c r="A27" s="15" t="str">
        <f>VLOOKUP(B27,'[1]LISTADO ATM'!$A$2:$C$822,3,0)</f>
        <v>DISTRITO NACIONAL</v>
      </c>
      <c r="B27" s="40">
        <v>706</v>
      </c>
      <c r="C27" s="15" t="str">
        <f>VLOOKUP(B27,'[1]LISTADO ATM'!$A$2:$B$822,2,0)</f>
        <v xml:space="preserve">ATM S/M Pristine </v>
      </c>
      <c r="D27" s="11" t="s">
        <v>19</v>
      </c>
      <c r="E27" s="37">
        <v>3335981889</v>
      </c>
    </row>
    <row r="28" spans="1:6" ht="18" x14ac:dyDescent="0.25">
      <c r="A28" s="15" t="str">
        <f>VLOOKUP(B28,'[1]LISTADO ATM'!$A$2:$C$822,3,0)</f>
        <v>ESTE</v>
      </c>
      <c r="B28" s="40">
        <v>824</v>
      </c>
      <c r="C28" s="15" t="str">
        <f>VLOOKUP(B28,'[1]LISTADO ATM'!$A$2:$B$822,2,0)</f>
        <v xml:space="preserve">ATM Multiplaza (Higuey) </v>
      </c>
      <c r="D28" s="11" t="s">
        <v>19</v>
      </c>
      <c r="E28" s="37">
        <v>3335981890</v>
      </c>
    </row>
    <row r="29" spans="1:6" ht="18" x14ac:dyDescent="0.25">
      <c r="A29" s="15" t="str">
        <f>VLOOKUP(B29,'[1]LISTADO ATM'!$A$2:$C$822,3,0)</f>
        <v>DISTRITO NACIONAL</v>
      </c>
      <c r="B29" s="40">
        <v>32</v>
      </c>
      <c r="C29" s="15" t="str">
        <f>VLOOKUP(B29,'[1]LISTADO ATM'!$A$2:$B$822,2,0)</f>
        <v xml:space="preserve">ATM Oficina San Martín II </v>
      </c>
      <c r="D29" s="11" t="s">
        <v>19</v>
      </c>
      <c r="E29" s="37">
        <v>3335981891</v>
      </c>
    </row>
    <row r="30" spans="1:6" ht="18" x14ac:dyDescent="0.25">
      <c r="A30" s="15" t="str">
        <f>VLOOKUP(B30,'[1]LISTADO ATM'!$A$2:$C$822,3,0)</f>
        <v>ESTE</v>
      </c>
      <c r="B30" s="40">
        <v>353</v>
      </c>
      <c r="C30" s="15" t="str">
        <f>VLOOKUP(B30,'[1]LISTADO ATM'!$A$2:$B$822,2,0)</f>
        <v xml:space="preserve">ATM Estación Boulevard Juan Dolio </v>
      </c>
      <c r="D30" s="11" t="s">
        <v>19</v>
      </c>
      <c r="E30" s="37">
        <v>3335981893</v>
      </c>
      <c r="F30" t="s">
        <v>68</v>
      </c>
    </row>
    <row r="31" spans="1:6" ht="18" x14ac:dyDescent="0.25">
      <c r="A31" s="15" t="str">
        <f>VLOOKUP(B31,'[1]LISTADO ATM'!$A$2:$C$822,3,0)</f>
        <v>ESTE</v>
      </c>
      <c r="B31" s="40">
        <v>912</v>
      </c>
      <c r="C31" s="15" t="str">
        <f>VLOOKUP(B31,'[1]LISTADO ATM'!$A$2:$B$822,2,0)</f>
        <v xml:space="preserve">ATM Oficina San Pedro II </v>
      </c>
      <c r="D31" s="11" t="s">
        <v>19</v>
      </c>
      <c r="E31" s="37">
        <v>3335981953</v>
      </c>
      <c r="F31" t="s">
        <v>68</v>
      </c>
    </row>
    <row r="32" spans="1:6" ht="18" x14ac:dyDescent="0.25">
      <c r="A32" s="15" t="str">
        <f>VLOOKUP(B32,'[1]LISTADO ATM'!$A$2:$C$822,3,0)</f>
        <v>DISTRITO NACIONAL</v>
      </c>
      <c r="B32" s="40">
        <v>590</v>
      </c>
      <c r="C32" s="15" t="str">
        <f>VLOOKUP(B32,'[1]LISTADO ATM'!$A$2:$B$822,2,0)</f>
        <v xml:space="preserve">ATM Olé Aut. Las Américas </v>
      </c>
      <c r="D32" s="11" t="s">
        <v>19</v>
      </c>
      <c r="E32" s="37">
        <v>3335981845</v>
      </c>
      <c r="F32" t="s">
        <v>68</v>
      </c>
    </row>
    <row r="33" spans="1:6" ht="18" x14ac:dyDescent="0.25">
      <c r="A33" s="15" t="str">
        <f>VLOOKUP(B33,'[1]LISTADO ATM'!$A$2:$C$822,3,0)</f>
        <v>DISTRITO NACIONAL</v>
      </c>
      <c r="B33" s="40">
        <v>507</v>
      </c>
      <c r="C33" s="15" t="str">
        <f>VLOOKUP(B33,'[1]LISTADO ATM'!$A$2:$B$822,2,0)</f>
        <v>ATM Estación Sigma Boca Chica</v>
      </c>
      <c r="D33" s="11" t="s">
        <v>19</v>
      </c>
      <c r="E33" s="37" t="s">
        <v>66</v>
      </c>
      <c r="F33" t="s">
        <v>68</v>
      </c>
    </row>
    <row r="34" spans="1:6" ht="18" x14ac:dyDescent="0.25">
      <c r="A34" s="15" t="str">
        <f>VLOOKUP(B34,'[1]LISTADO ATM'!$A$2:$C$822,3,0)</f>
        <v>DISTRITO NACIONAL</v>
      </c>
      <c r="B34" s="40">
        <v>234</v>
      </c>
      <c r="C34" s="15" t="str">
        <f>VLOOKUP(B34,'[1]LISTADO ATM'!$A$2:$B$822,2,0)</f>
        <v xml:space="preserve">ATM Oficina Boca Chica I </v>
      </c>
      <c r="D34" s="11" t="s">
        <v>19</v>
      </c>
      <c r="E34" s="37" t="s">
        <v>67</v>
      </c>
      <c r="F34" t="s">
        <v>68</v>
      </c>
    </row>
    <row r="35" spans="1:6" ht="18" x14ac:dyDescent="0.25">
      <c r="A35" s="15" t="str">
        <f>VLOOKUP(B35,'[1]LISTADO ATM'!$A$2:$C$822,3,0)</f>
        <v>DISTRITO NACIONAL</v>
      </c>
      <c r="B35" s="40">
        <v>26</v>
      </c>
      <c r="C35" s="15" t="str">
        <f>VLOOKUP(B35,'[1]LISTADO ATM'!$A$2:$B$822,2,0)</f>
        <v>ATM S/M Jumbo San Isidro</v>
      </c>
      <c r="D35" s="11" t="s">
        <v>19</v>
      </c>
      <c r="E35" s="37">
        <v>3335982334</v>
      </c>
    </row>
    <row r="36" spans="1:6" ht="18" x14ac:dyDescent="0.25">
      <c r="A36" s="15" t="str">
        <f>VLOOKUP(B36,'[1]LISTADO ATM'!$A$2:$C$822,3,0)</f>
        <v>DISTRITO NACIONAL</v>
      </c>
      <c r="B36" s="40">
        <v>697</v>
      </c>
      <c r="C36" s="15" t="str">
        <f>VLOOKUP(B36,'[1]LISTADO ATM'!$A$2:$B$822,2,0)</f>
        <v>ATM Hipermercado Olé Ciudad Juan Bosch</v>
      </c>
      <c r="D36" s="11" t="s">
        <v>19</v>
      </c>
      <c r="E36" s="37">
        <v>3335982343</v>
      </c>
    </row>
    <row r="37" spans="1:6" ht="18" x14ac:dyDescent="0.25">
      <c r="A37" s="15" t="str">
        <f>VLOOKUP(B37,'[1]LISTADO ATM'!$A$2:$C$822,3,0)</f>
        <v>DISTRITO NACIONAL</v>
      </c>
      <c r="B37" s="40">
        <v>347</v>
      </c>
      <c r="C37" s="15" t="str">
        <f>VLOOKUP(B37,'[1]LISTADO ATM'!$A$2:$B$822,2,0)</f>
        <v>ATM Patio de Colombia</v>
      </c>
      <c r="D37" s="11" t="s">
        <v>19</v>
      </c>
      <c r="E37" s="37">
        <v>3335982516</v>
      </c>
      <c r="F37" t="s">
        <v>68</v>
      </c>
    </row>
    <row r="38" spans="1:6" ht="18" x14ac:dyDescent="0.25">
      <c r="A38" s="15" t="str">
        <f>VLOOKUP(B38,'[1]LISTADO ATM'!$A$2:$C$822,3,0)</f>
        <v>DISTRITO NACIONAL</v>
      </c>
      <c r="B38" s="40">
        <v>887</v>
      </c>
      <c r="C38" s="15" t="str">
        <f>VLOOKUP(B38,'[1]LISTADO ATM'!$A$2:$B$822,2,0)</f>
        <v>ATM S/M Bravo Los Proceres</v>
      </c>
      <c r="D38" s="11" t="s">
        <v>19</v>
      </c>
      <c r="E38" s="37">
        <v>3335982588</v>
      </c>
    </row>
    <row r="39" spans="1:6" ht="18" x14ac:dyDescent="0.25">
      <c r="A39" s="15" t="str">
        <f>VLOOKUP(B39,'[1]LISTADO ATM'!$A$2:$C$822,3,0)</f>
        <v>SUR</v>
      </c>
      <c r="B39" s="40">
        <v>615</v>
      </c>
      <c r="C39" s="15" t="str">
        <f>VLOOKUP(B39,'[1]LISTADO ATM'!$A$2:$B$822,2,0)</f>
        <v xml:space="preserve">ATM Estación Sunix Cabral (Barahona) </v>
      </c>
      <c r="D39" s="11" t="s">
        <v>19</v>
      </c>
      <c r="E39" s="37">
        <v>3335982622</v>
      </c>
    </row>
    <row r="40" spans="1:6" ht="18" x14ac:dyDescent="0.25">
      <c r="A40" s="15" t="str">
        <f>VLOOKUP(B40,'[1]LISTADO ATM'!$A$2:$C$822,3,0)</f>
        <v>DISTRITO NACIONAL</v>
      </c>
      <c r="B40" s="42">
        <v>525</v>
      </c>
      <c r="C40" s="15" t="str">
        <f>VLOOKUP(B40,'[1]LISTADO ATM'!$A$2:$B$822,2,0)</f>
        <v>ATM S/M Bravo Las Americas</v>
      </c>
      <c r="D40" s="11" t="s">
        <v>19</v>
      </c>
      <c r="E40" s="37">
        <v>3335982683</v>
      </c>
    </row>
    <row r="41" spans="1:6" ht="18" x14ac:dyDescent="0.25">
      <c r="A41" s="15" t="str">
        <f>VLOOKUP(B41,'[1]LISTADO ATM'!$A$2:$C$822,3,0)</f>
        <v>ESTE</v>
      </c>
      <c r="B41" s="40">
        <v>386</v>
      </c>
      <c r="C41" s="15" t="str">
        <f>VLOOKUP(B41,'[1]LISTADO ATM'!$A$2:$B$822,2,0)</f>
        <v xml:space="preserve">ATM Plaza Verón II </v>
      </c>
      <c r="D41" s="11" t="s">
        <v>19</v>
      </c>
      <c r="E41" s="37">
        <v>3335982720</v>
      </c>
      <c r="F41" t="s">
        <v>68</v>
      </c>
    </row>
    <row r="42" spans="1:6" ht="18" x14ac:dyDescent="0.25">
      <c r="A42" s="15" t="str">
        <f>VLOOKUP(B42,'[1]LISTADO ATM'!$A$2:$C$822,3,0)</f>
        <v>SUR</v>
      </c>
      <c r="B42" s="40">
        <v>84</v>
      </c>
      <c r="C42" s="15" t="str">
        <f>VLOOKUP(B42,'[1]LISTADO ATM'!$A$2:$B$822,2,0)</f>
        <v xml:space="preserve">ATM Oficina Multicentro Sirena San Cristóbal </v>
      </c>
      <c r="D42" s="11" t="s">
        <v>19</v>
      </c>
      <c r="E42" s="37">
        <v>3335983072</v>
      </c>
    </row>
    <row r="43" spans="1:6" ht="18" x14ac:dyDescent="0.25">
      <c r="A43" s="15" t="str">
        <f>VLOOKUP(B43,'[1]LISTADO ATM'!$A$2:$C$822,3,0)</f>
        <v>NORTE</v>
      </c>
      <c r="B43" s="40">
        <v>703</v>
      </c>
      <c r="C43" s="15" t="str">
        <f>VLOOKUP(B43,'[1]LISTADO ATM'!$A$2:$B$822,2,0)</f>
        <v xml:space="preserve">ATM Oficina El Mamey Los Hidalgos </v>
      </c>
      <c r="D43" s="11" t="s">
        <v>19</v>
      </c>
      <c r="E43" s="37">
        <v>3335983051</v>
      </c>
    </row>
    <row r="44" spans="1:6" ht="18" x14ac:dyDescent="0.25">
      <c r="A44" s="15" t="str">
        <f>VLOOKUP(B44,'[1]LISTADO ATM'!$A$2:$C$822,3,0)</f>
        <v>DISTRITO NACIONAL</v>
      </c>
      <c r="B44" s="34">
        <v>160</v>
      </c>
      <c r="C44" s="15" t="str">
        <f>VLOOKUP(B44,'[1]LISTADO ATM'!$A$2:$B$822,2,0)</f>
        <v xml:space="preserve">ATM Oficina Herrera </v>
      </c>
      <c r="D44" s="11" t="s">
        <v>19</v>
      </c>
      <c r="E44" s="37" t="s">
        <v>51</v>
      </c>
    </row>
    <row r="45" spans="1:6" ht="18" x14ac:dyDescent="0.25">
      <c r="A45" s="15" t="str">
        <f>VLOOKUP(B45,'[1]LISTADO ATM'!$A$2:$C$822,3,0)</f>
        <v>DISTRITO NACIONAL</v>
      </c>
      <c r="B45" s="34">
        <v>354</v>
      </c>
      <c r="C45" s="15" t="str">
        <f>VLOOKUP(B45,'[1]LISTADO ATM'!$A$2:$B$822,2,0)</f>
        <v xml:space="preserve">ATM Oficina Núñez de Cáceres II </v>
      </c>
      <c r="D45" s="11" t="s">
        <v>19</v>
      </c>
      <c r="E45" s="37" t="s">
        <v>52</v>
      </c>
    </row>
    <row r="46" spans="1:6" ht="18.75" customHeight="1" x14ac:dyDescent="0.25">
      <c r="A46" s="15" t="str">
        <f>VLOOKUP(B46,'[1]LISTADO ATM'!$A$2:$C$822,3,0)</f>
        <v>ESTE</v>
      </c>
      <c r="B46" s="34">
        <v>673</v>
      </c>
      <c r="C46" s="15" t="str">
        <f>VLOOKUP(B46,'[1]LISTADO ATM'!$A$2:$B$822,2,0)</f>
        <v>ATM Clínica Dr. Cruz Jiminián</v>
      </c>
      <c r="D46" s="11" t="s">
        <v>19</v>
      </c>
      <c r="E46" s="37" t="s">
        <v>48</v>
      </c>
    </row>
    <row r="47" spans="1:6" ht="18" x14ac:dyDescent="0.25">
      <c r="A47" s="15" t="str">
        <f>VLOOKUP(B47,'[1]LISTADO ATM'!$A$2:$C$822,3,0)</f>
        <v>SUR</v>
      </c>
      <c r="B47" s="34">
        <v>825</v>
      </c>
      <c r="C47" s="15" t="str">
        <f>VLOOKUP(B47,'[1]LISTADO ATM'!$A$2:$B$822,2,0)</f>
        <v xml:space="preserve">ATM Estacion Eco Cibeles (Las Matas de Farfán) </v>
      </c>
      <c r="D47" s="11" t="s">
        <v>19</v>
      </c>
      <c r="E47" s="37" t="s">
        <v>49</v>
      </c>
    </row>
    <row r="48" spans="1:6" ht="18" x14ac:dyDescent="0.25">
      <c r="A48" s="15" t="str">
        <f>VLOOKUP(B48,'[1]LISTADO ATM'!$A$2:$C$822,3,0)</f>
        <v>DISTRITO NACIONAL</v>
      </c>
      <c r="B48" s="34">
        <v>517</v>
      </c>
      <c r="C48" s="15" t="str">
        <f>VLOOKUP(B48,'[1]LISTADO ATM'!$A$2:$B$822,2,0)</f>
        <v xml:space="preserve">ATM Autobanco Oficina Sans Soucí </v>
      </c>
      <c r="D48" s="11" t="s">
        <v>19</v>
      </c>
      <c r="E48" s="37" t="s">
        <v>46</v>
      </c>
    </row>
    <row r="49" spans="1:6" ht="18" x14ac:dyDescent="0.25">
      <c r="A49" s="15" t="str">
        <f>VLOOKUP(B49,'[1]LISTADO ATM'!$A$2:$C$822,3,0)</f>
        <v>SUR</v>
      </c>
      <c r="B49" s="34">
        <v>6</v>
      </c>
      <c r="C49" s="15" t="str">
        <f>VLOOKUP(B49,'[1]LISTADO ATM'!$A$2:$B$822,2,0)</f>
        <v xml:space="preserve">ATM Plaza WAO San Juan </v>
      </c>
      <c r="D49" s="11" t="s">
        <v>19</v>
      </c>
      <c r="E49" s="37" t="s">
        <v>47</v>
      </c>
    </row>
    <row r="50" spans="1:6" ht="18" x14ac:dyDescent="0.25">
      <c r="A50" s="15" t="str">
        <f>VLOOKUP(B50,'[1]LISTADO ATM'!$A$2:$C$822,3,0)</f>
        <v>SUR</v>
      </c>
      <c r="B50" s="34">
        <v>871</v>
      </c>
      <c r="C50" s="15" t="str">
        <f>VLOOKUP(B50,'[1]LISTADO ATM'!$A$2:$B$822,2,0)</f>
        <v>ATM Plaza Cultural San Juan</v>
      </c>
      <c r="D50" s="11" t="s">
        <v>19</v>
      </c>
      <c r="E50" s="37" t="s">
        <v>54</v>
      </c>
    </row>
    <row r="51" spans="1:6" ht="18" x14ac:dyDescent="0.25">
      <c r="A51" s="15" t="str">
        <f>VLOOKUP(B51,'[1]LISTADO ATM'!$A$2:$C$822,3,0)</f>
        <v>ESTE</v>
      </c>
      <c r="B51" s="40">
        <v>844</v>
      </c>
      <c r="C51" s="15" t="str">
        <f>VLOOKUP(B51,'[1]LISTADO ATM'!$A$2:$B$822,2,0)</f>
        <v xml:space="preserve">ATM San Juan Shopping Center (Bávaro) </v>
      </c>
      <c r="D51" s="11" t="s">
        <v>19</v>
      </c>
      <c r="E51" s="37">
        <v>3335982691</v>
      </c>
      <c r="F51" t="s">
        <v>68</v>
      </c>
    </row>
    <row r="52" spans="1:6" ht="18" x14ac:dyDescent="0.25">
      <c r="A52" s="15" t="str">
        <f>VLOOKUP(B52,'[1]LISTADO ATM'!$A$2:$C$822,3,0)</f>
        <v>DISTRITO NACIONAL</v>
      </c>
      <c r="B52" s="34">
        <v>958</v>
      </c>
      <c r="C52" s="15" t="str">
        <f>VLOOKUP(B52,'[1]LISTADO ATM'!$A$2:$B$822,2,0)</f>
        <v xml:space="preserve">ATM Olé Aut. San Isidro </v>
      </c>
      <c r="D52" s="11" t="s">
        <v>19</v>
      </c>
      <c r="E52" s="37" t="s">
        <v>40</v>
      </c>
    </row>
    <row r="53" spans="1:6" ht="18" customHeight="1" x14ac:dyDescent="0.25">
      <c r="A53" s="15" t="str">
        <f>VLOOKUP(B53,'[1]LISTADO ATM'!$A$2:$C$822,3,0)</f>
        <v>DISTRITO NACIONAL</v>
      </c>
      <c r="B53" s="40">
        <v>300</v>
      </c>
      <c r="C53" s="15" t="str">
        <f>VLOOKUP(B53,'[1]LISTADO ATM'!$A$2:$B$822,2,0)</f>
        <v xml:space="preserve">ATM S/M Aprezio Los Guaricanos </v>
      </c>
      <c r="D53" s="11" t="s">
        <v>19</v>
      </c>
      <c r="E53" s="37">
        <v>3335982508</v>
      </c>
    </row>
    <row r="54" spans="1:6" ht="18" x14ac:dyDescent="0.25">
      <c r="A54" s="15" t="str">
        <f>VLOOKUP(B54,'[1]LISTADO ATM'!$A$2:$C$822,3,0)</f>
        <v>SUR</v>
      </c>
      <c r="B54" s="34">
        <v>984</v>
      </c>
      <c r="C54" s="15" t="str">
        <f>VLOOKUP(B54,'[1]LISTADO ATM'!$A$2:$B$822,2,0)</f>
        <v xml:space="preserve">ATM Oficina Neiba II </v>
      </c>
      <c r="D54" s="11" t="s">
        <v>19</v>
      </c>
      <c r="E54" s="37" t="s">
        <v>29</v>
      </c>
    </row>
    <row r="55" spans="1:6" ht="18" x14ac:dyDescent="0.25">
      <c r="A55" s="15" t="str">
        <f>VLOOKUP(B55,'[1]LISTADO ATM'!$A$2:$C$822,3,0)</f>
        <v>SUR</v>
      </c>
      <c r="B55" s="34">
        <v>48</v>
      </c>
      <c r="C55" s="15" t="str">
        <f>VLOOKUP(B55,'[1]LISTADO ATM'!$A$2:$B$822,2,0)</f>
        <v xml:space="preserve">ATM Autoservicio Neiba I </v>
      </c>
      <c r="D55" s="11" t="s">
        <v>19</v>
      </c>
      <c r="E55" s="37">
        <v>3335981892</v>
      </c>
      <c r="F55" t="s">
        <v>68</v>
      </c>
    </row>
    <row r="56" spans="1:6" ht="18" x14ac:dyDescent="0.25">
      <c r="A56" s="15" t="str">
        <f>VLOOKUP(B56,'[1]LISTADO ATM'!$A$2:$C$822,3,0)</f>
        <v>DISTRITO NACIONAL</v>
      </c>
      <c r="B56" s="34">
        <v>967</v>
      </c>
      <c r="C56" s="15" t="str">
        <f>VLOOKUP(B56,'[1]LISTADO ATM'!$A$2:$B$822,2,0)</f>
        <v xml:space="preserve">ATM UNP Hiper Olé Autopista Duarte </v>
      </c>
      <c r="D56" s="11" t="s">
        <v>19</v>
      </c>
      <c r="E56" s="37" t="s">
        <v>36</v>
      </c>
    </row>
    <row r="57" spans="1:6" ht="18.75" thickBot="1" x14ac:dyDescent="0.3">
      <c r="A57" s="3" t="s">
        <v>11</v>
      </c>
      <c r="B57" s="27">
        <f>COUNT(B9:B56)</f>
        <v>48</v>
      </c>
      <c r="C57" s="54"/>
      <c r="D57" s="55"/>
      <c r="E57" s="56"/>
    </row>
    <row r="58" spans="1:6" x14ac:dyDescent="0.25">
      <c r="B58" s="5"/>
      <c r="E58" s="5"/>
    </row>
    <row r="59" spans="1:6" ht="18" customHeight="1" x14ac:dyDescent="0.25">
      <c r="A59" s="51" t="s">
        <v>15</v>
      </c>
      <c r="B59" s="52"/>
      <c r="C59" s="52"/>
      <c r="D59" s="52"/>
      <c r="E59" s="53"/>
    </row>
    <row r="60" spans="1:6" ht="18" x14ac:dyDescent="0.25">
      <c r="A60" s="12" t="s">
        <v>5</v>
      </c>
      <c r="B60" s="12" t="s">
        <v>6</v>
      </c>
      <c r="C60" s="12" t="s">
        <v>7</v>
      </c>
      <c r="D60" s="12" t="s">
        <v>8</v>
      </c>
      <c r="E60" s="12" t="s">
        <v>9</v>
      </c>
    </row>
    <row r="61" spans="1:6" ht="18" x14ac:dyDescent="0.25">
      <c r="A61" s="15" t="str">
        <f>VLOOKUP(B61,'[1]LISTADO ATM'!$A$2:$C$822,3,0)</f>
        <v>ESTE</v>
      </c>
      <c r="B61" s="34">
        <v>158</v>
      </c>
      <c r="C61" s="15" t="str">
        <f>VLOOKUP(B61,'[1]LISTADO ATM'!$A$2:$B$822,2,0)</f>
        <v xml:space="preserve">ATM Oficina Romana Norte </v>
      </c>
      <c r="D61" s="11" t="s">
        <v>18</v>
      </c>
      <c r="E61" s="37" t="s">
        <v>56</v>
      </c>
    </row>
    <row r="62" spans="1:6" ht="18" x14ac:dyDescent="0.25">
      <c r="A62" s="15" t="str">
        <f>VLOOKUP(B62,'[1]LISTADO ATM'!$A$2:$C$822,3,0)</f>
        <v>ESTE</v>
      </c>
      <c r="B62" s="40">
        <v>117</v>
      </c>
      <c r="C62" s="15" t="str">
        <f>VLOOKUP(B62,'[1]LISTADO ATM'!$A$2:$B$822,2,0)</f>
        <v xml:space="preserve">ATM Oficina El Seybo </v>
      </c>
      <c r="D62" s="11" t="s">
        <v>18</v>
      </c>
      <c r="E62" s="37">
        <v>3335981837</v>
      </c>
      <c r="F62" t="s">
        <v>68</v>
      </c>
    </row>
    <row r="63" spans="1:6" ht="18" x14ac:dyDescent="0.25">
      <c r="A63" s="15" t="str">
        <f>VLOOKUP(B63,'[1]LISTADO ATM'!$A$2:$C$822,3,0)</f>
        <v>DISTRITO NACIONAL</v>
      </c>
      <c r="B63" s="40">
        <v>54</v>
      </c>
      <c r="C63" s="15" t="str">
        <f>VLOOKUP(B63,'[1]LISTADO ATM'!$A$2:$B$822,2,0)</f>
        <v xml:space="preserve">ATM Autoservicio Galería 360 </v>
      </c>
      <c r="D63" s="11" t="s">
        <v>18</v>
      </c>
      <c r="E63" s="37" t="s">
        <v>60</v>
      </c>
    </row>
    <row r="64" spans="1:6" ht="18" x14ac:dyDescent="0.25">
      <c r="A64" s="15" t="str">
        <f>VLOOKUP(B64,'[1]LISTADO ATM'!$A$2:$C$822,3,0)</f>
        <v>DISTRITO NACIONAL</v>
      </c>
      <c r="B64" s="40">
        <v>648</v>
      </c>
      <c r="C64" s="15" t="str">
        <f>VLOOKUP(B64,'[1]LISTADO ATM'!$A$2:$B$822,2,0)</f>
        <v xml:space="preserve">ATM Hermandad de Pensionados </v>
      </c>
      <c r="D64" s="11" t="s">
        <v>18</v>
      </c>
      <c r="E64" s="37" t="s">
        <v>63</v>
      </c>
    </row>
    <row r="65" spans="1:6" ht="18" x14ac:dyDescent="0.25">
      <c r="A65" s="15" t="str">
        <f>VLOOKUP(B65,'[1]LISTADO ATM'!$A$2:$C$822,3,0)</f>
        <v>ESTE</v>
      </c>
      <c r="B65" s="40">
        <v>842</v>
      </c>
      <c r="C65" s="15" t="str">
        <f>VLOOKUP(B65,'[1]LISTADO ATM'!$A$2:$B$822,2,0)</f>
        <v xml:space="preserve">ATM Plaza Orense II (La Romana) </v>
      </c>
      <c r="D65" s="11" t="s">
        <v>18</v>
      </c>
      <c r="E65" s="37" t="s">
        <v>65</v>
      </c>
      <c r="F65" t="s">
        <v>68</v>
      </c>
    </row>
    <row r="66" spans="1:6" ht="18" x14ac:dyDescent="0.25">
      <c r="A66" s="15" t="str">
        <f>VLOOKUP(B66,'[1]LISTADO ATM'!$A$2:$C$822,3,0)</f>
        <v>NORTE</v>
      </c>
      <c r="B66" s="40">
        <v>431</v>
      </c>
      <c r="C66" s="15" t="str">
        <f>VLOOKUP(B66,'[1]LISTADO ATM'!$A$2:$B$822,2,0)</f>
        <v xml:space="preserve">ATM Autoservicio Sol (Santiago) </v>
      </c>
      <c r="D66" s="11" t="s">
        <v>18</v>
      </c>
      <c r="E66" s="37">
        <v>3335981888</v>
      </c>
      <c r="F66" t="s">
        <v>68</v>
      </c>
    </row>
    <row r="67" spans="1:6" ht="18" x14ac:dyDescent="0.25">
      <c r="A67" s="15" t="str">
        <f>VLOOKUP(B67,'[1]LISTADO ATM'!$A$2:$C$822,3,0)</f>
        <v>DISTRITO NACIONAL</v>
      </c>
      <c r="B67" s="39">
        <v>540</v>
      </c>
      <c r="C67" s="15" t="str">
        <f>VLOOKUP(B67,'[1]LISTADO ATM'!$A$2:$B$822,2,0)</f>
        <v xml:space="preserve">ATM Autoservicio Sambil I </v>
      </c>
      <c r="D67" s="11" t="s">
        <v>18</v>
      </c>
      <c r="E67" s="37" t="s">
        <v>57</v>
      </c>
    </row>
    <row r="68" spans="1:6" ht="18.75" thickBot="1" x14ac:dyDescent="0.3">
      <c r="A68" s="3" t="s">
        <v>11</v>
      </c>
      <c r="B68" s="27">
        <f>COUNT(B61:B67)</f>
        <v>7</v>
      </c>
      <c r="C68" s="54"/>
      <c r="D68" s="55"/>
      <c r="E68" s="56"/>
    </row>
    <row r="69" spans="1:6" ht="15.75" thickBot="1" x14ac:dyDescent="0.3">
      <c r="B69" s="5"/>
      <c r="E69" s="5"/>
    </row>
    <row r="70" spans="1:6" ht="18.75" customHeight="1" thickBot="1" x14ac:dyDescent="0.3">
      <c r="A70" s="57" t="s">
        <v>13</v>
      </c>
      <c r="B70" s="58"/>
      <c r="C70" s="58"/>
      <c r="D70" s="58"/>
      <c r="E70" s="59"/>
    </row>
    <row r="71" spans="1:6" ht="18" x14ac:dyDescent="0.25">
      <c r="A71" s="2" t="s">
        <v>5</v>
      </c>
      <c r="B71" s="2" t="s">
        <v>6</v>
      </c>
      <c r="C71" s="2" t="s">
        <v>7</v>
      </c>
      <c r="D71" s="2" t="s">
        <v>8</v>
      </c>
      <c r="E71" s="2" t="s">
        <v>9</v>
      </c>
    </row>
    <row r="72" spans="1:6" ht="18" x14ac:dyDescent="0.25">
      <c r="A72" s="15" t="str">
        <f>VLOOKUP(B72,'[1]LISTADO ATM'!$A$2:$C$822,3,0)</f>
        <v>DISTRITO NACIONAL</v>
      </c>
      <c r="B72" s="34">
        <v>541</v>
      </c>
      <c r="C72" s="15" t="str">
        <f>VLOOKUP(B72,'[1]LISTADO ATM'!$A$2:$B$822,2,0)</f>
        <v xml:space="preserve">ATM Oficina Sambil II </v>
      </c>
      <c r="D72" s="28" t="s">
        <v>10</v>
      </c>
      <c r="E72" s="37" t="s">
        <v>38</v>
      </c>
    </row>
    <row r="73" spans="1:6" ht="18" customHeight="1" x14ac:dyDescent="0.25">
      <c r="A73" s="15" t="str">
        <f>VLOOKUP(B73,'[1]LISTADO ATM'!$A$2:$C$822,3,0)</f>
        <v>SUR</v>
      </c>
      <c r="B73" s="40">
        <v>5</v>
      </c>
      <c r="C73" s="43" t="str">
        <f>VLOOKUP(B73,'[1]LISTADO ATM'!$A$2:$B$822,2,0)</f>
        <v>ATM Oficina Autoservicio Villa Ofelia (San Juan)</v>
      </c>
      <c r="D73" s="28" t="s">
        <v>10</v>
      </c>
      <c r="E73" s="37">
        <v>3335983650</v>
      </c>
    </row>
    <row r="74" spans="1:6" ht="18.75" thickBot="1" x14ac:dyDescent="0.3">
      <c r="A74" s="3"/>
      <c r="B74" s="27">
        <f>COUNT(B72:B73)</f>
        <v>2</v>
      </c>
      <c r="C74" s="10"/>
      <c r="D74" s="10"/>
      <c r="E74" s="31"/>
    </row>
    <row r="75" spans="1:6" ht="15.75" thickBot="1" x14ac:dyDescent="0.3">
      <c r="B75" s="5"/>
      <c r="E75" s="5"/>
    </row>
    <row r="76" spans="1:6" ht="18" x14ac:dyDescent="0.25">
      <c r="A76" s="60" t="s">
        <v>24</v>
      </c>
      <c r="B76" s="61"/>
      <c r="C76" s="61"/>
      <c r="D76" s="61"/>
      <c r="E76" s="62"/>
    </row>
    <row r="77" spans="1:6" ht="18" x14ac:dyDescent="0.25">
      <c r="A77" s="12" t="s">
        <v>5</v>
      </c>
      <c r="B77" s="12" t="s">
        <v>6</v>
      </c>
      <c r="C77" s="12" t="s">
        <v>7</v>
      </c>
      <c r="D77" s="12" t="s">
        <v>8</v>
      </c>
      <c r="E77" s="12" t="s">
        <v>9</v>
      </c>
    </row>
    <row r="78" spans="1:6" ht="18" x14ac:dyDescent="0.25">
      <c r="A78" s="15" t="str">
        <f>VLOOKUP(B78,'[1]LISTADO ATM'!$A$2:$C$822,3,0)</f>
        <v>DISTRITO NACIONAL</v>
      </c>
      <c r="B78" s="34">
        <v>232</v>
      </c>
      <c r="C78" s="15" t="str">
        <f>VLOOKUP(B78,'[1]LISTADO ATM'!$A$2:$B$822,2,0)</f>
        <v xml:space="preserve">ATM S/M Nacional Charles de Gaulle </v>
      </c>
      <c r="D78" s="15" t="s">
        <v>17</v>
      </c>
      <c r="E78" s="37" t="s">
        <v>43</v>
      </c>
    </row>
    <row r="79" spans="1:6" ht="18" x14ac:dyDescent="0.25">
      <c r="A79" s="15" t="str">
        <f>VLOOKUP(B79,'[1]LISTADO ATM'!$A$2:$C$822,3,0)</f>
        <v>DISTRITO NACIONAL</v>
      </c>
      <c r="B79" s="34">
        <v>239</v>
      </c>
      <c r="C79" s="15" t="str">
        <f>VLOOKUP(B79,'[1]LISTADO ATM'!$A$2:$B$822,2,0)</f>
        <v xml:space="preserve">ATM Autobanco Charles de Gaulle </v>
      </c>
      <c r="D79" s="15" t="s">
        <v>17</v>
      </c>
      <c r="E79" s="37" t="s">
        <v>44</v>
      </c>
    </row>
    <row r="80" spans="1:6" ht="18.75" customHeight="1" x14ac:dyDescent="0.25">
      <c r="A80" s="15" t="str">
        <f>VLOOKUP(B80,'[1]LISTADO ATM'!$A$2:$C$822,3,0)</f>
        <v>DISTRITO NACIONAL</v>
      </c>
      <c r="B80" s="34">
        <v>473</v>
      </c>
      <c r="C80" s="15" t="str">
        <f>VLOOKUP(B80,'[1]LISTADO ATM'!$A$2:$B$822,2,0)</f>
        <v xml:space="preserve">ATM Oficina Carrefour II </v>
      </c>
      <c r="D80" s="15" t="s">
        <v>17</v>
      </c>
      <c r="E80" s="37" t="s">
        <v>45</v>
      </c>
    </row>
    <row r="81" spans="1:6" ht="18" x14ac:dyDescent="0.25">
      <c r="A81" s="15" t="str">
        <f>VLOOKUP(B81,'[1]LISTADO ATM'!$A$2:$C$822,3,0)</f>
        <v>NORTE</v>
      </c>
      <c r="B81" s="40">
        <v>712</v>
      </c>
      <c r="C81" s="15" t="str">
        <f>VLOOKUP(B81,'[1]LISTADO ATM'!$A$2:$B$822,2,0)</f>
        <v xml:space="preserve">ATM Oficina Imbert </v>
      </c>
      <c r="D81" s="15" t="s">
        <v>17</v>
      </c>
      <c r="E81" s="37">
        <v>3335983156</v>
      </c>
      <c r="F81" t="s">
        <v>68</v>
      </c>
    </row>
    <row r="82" spans="1:6" ht="18" x14ac:dyDescent="0.25">
      <c r="A82" s="15" t="str">
        <f>VLOOKUP(B82,'[1]LISTADO ATM'!$A$2:$C$822,3,0)</f>
        <v>NORTE</v>
      </c>
      <c r="B82" s="40">
        <v>985</v>
      </c>
      <c r="C82" s="15" t="str">
        <f>VLOOKUP(B82,'[1]LISTADO ATM'!$A$2:$B$822,2,0)</f>
        <v xml:space="preserve">ATM Oficina Dajabón II </v>
      </c>
      <c r="D82" s="15" t="s">
        <v>17</v>
      </c>
      <c r="E82" s="37">
        <v>3335983525</v>
      </c>
      <c r="F82" t="s">
        <v>68</v>
      </c>
    </row>
    <row r="83" spans="1:6" ht="18.75" thickBot="1" x14ac:dyDescent="0.3">
      <c r="A83" s="16" t="s">
        <v>11</v>
      </c>
      <c r="B83" s="27">
        <f>COUNT(B78:B82)</f>
        <v>5</v>
      </c>
      <c r="C83" s="10"/>
      <c r="D83" s="10"/>
      <c r="E83" s="31"/>
    </row>
    <row r="84" spans="1:6" ht="15.75" thickBot="1" x14ac:dyDescent="0.3">
      <c r="B84" s="5"/>
      <c r="E84" s="5"/>
    </row>
    <row r="85" spans="1:6" ht="18" x14ac:dyDescent="0.25">
      <c r="A85" s="60" t="s">
        <v>20</v>
      </c>
      <c r="B85" s="61"/>
      <c r="C85" s="61"/>
      <c r="D85" s="61"/>
      <c r="E85" s="62"/>
    </row>
    <row r="86" spans="1:6" ht="18" x14ac:dyDescent="0.25">
      <c r="A86" s="12" t="s">
        <v>5</v>
      </c>
      <c r="B86" s="12" t="s">
        <v>6</v>
      </c>
      <c r="C86" s="12" t="s">
        <v>7</v>
      </c>
      <c r="D86" s="12" t="s">
        <v>8</v>
      </c>
      <c r="E86" s="30" t="s">
        <v>9</v>
      </c>
    </row>
    <row r="87" spans="1:6" ht="18" x14ac:dyDescent="0.25">
      <c r="A87" s="15" t="str">
        <f>VLOOKUP(B87,'[1]LISTADO ATM'!$A$2:$C$822,3,0)</f>
        <v>DISTRITO NACIONAL</v>
      </c>
      <c r="B87" s="34">
        <v>165</v>
      </c>
      <c r="C87" s="15" t="str">
        <f>VLOOKUP(B87,'[1]LISTADO ATM'!$A$2:$B$822,2,0)</f>
        <v>ATM Autoservicio Megacentro</v>
      </c>
      <c r="D87" s="33" t="s">
        <v>25</v>
      </c>
      <c r="E87" s="38" t="s">
        <v>55</v>
      </c>
    </row>
    <row r="88" spans="1:6" ht="18" x14ac:dyDescent="0.25">
      <c r="A88" s="15" t="str">
        <f>VLOOKUP(B88,'[1]LISTADO ATM'!$A$2:$C$822,3,0)</f>
        <v>NORTE</v>
      </c>
      <c r="B88" s="15">
        <v>8</v>
      </c>
      <c r="C88" s="15" t="str">
        <f>VLOOKUP(B88,'[1]LISTADO ATM'!$A$2:$B$822,2,0)</f>
        <v>ATM Autoservicio Yaque</v>
      </c>
      <c r="D88" s="33" t="s">
        <v>25</v>
      </c>
      <c r="E88" s="37" t="s">
        <v>58</v>
      </c>
      <c r="F88" t="s">
        <v>68</v>
      </c>
    </row>
    <row r="89" spans="1:6" ht="18" x14ac:dyDescent="0.25">
      <c r="A89" s="15" t="str">
        <f>VLOOKUP(B89,'[1]LISTADO ATM'!$A$2:$C$822,3,0)</f>
        <v>NORTE</v>
      </c>
      <c r="B89" s="15">
        <v>97</v>
      </c>
      <c r="C89" s="15" t="str">
        <f>VLOOKUP(B89,'[1]LISTADO ATM'!$A$2:$B$822,2,0)</f>
        <v xml:space="preserve">ATM Oficina Villa Riva </v>
      </c>
      <c r="D89" s="33" t="s">
        <v>25</v>
      </c>
      <c r="E89" s="37" t="s">
        <v>59</v>
      </c>
      <c r="F89" t="s">
        <v>68</v>
      </c>
    </row>
    <row r="90" spans="1:6" ht="18" x14ac:dyDescent="0.25">
      <c r="A90" s="15" t="str">
        <f>VLOOKUP(B90,'[1]LISTADO ATM'!$A$2:$C$822,3,0)</f>
        <v>ESTE</v>
      </c>
      <c r="B90" s="39">
        <v>429</v>
      </c>
      <c r="C90" s="15" t="str">
        <f>VLOOKUP(B90,'[1]LISTADO ATM'!$A$2:$B$822,2,0)</f>
        <v xml:space="preserve">ATM Oficina Jumbo La Romana </v>
      </c>
      <c r="D90" s="33" t="s">
        <v>25</v>
      </c>
      <c r="E90" s="37" t="s">
        <v>61</v>
      </c>
      <c r="F90" t="s">
        <v>68</v>
      </c>
    </row>
    <row r="91" spans="1:6" ht="18" x14ac:dyDescent="0.25">
      <c r="A91" s="15" t="str">
        <f>VLOOKUP(B91,'[1]LISTADO ATM'!$A$2:$C$822,3,0)</f>
        <v>DISTRITO NACIONAL</v>
      </c>
      <c r="B91" s="39">
        <v>836</v>
      </c>
      <c r="C91" s="15" t="str">
        <f>VLOOKUP(B91,'[1]LISTADO ATM'!$A$2:$B$822,2,0)</f>
        <v xml:space="preserve">ATM UNP Plaza Luperón </v>
      </c>
      <c r="D91" s="33" t="s">
        <v>25</v>
      </c>
      <c r="E91" s="37" t="s">
        <v>62</v>
      </c>
    </row>
    <row r="92" spans="1:6" ht="18" x14ac:dyDescent="0.25">
      <c r="A92" s="15" t="str">
        <f>VLOOKUP(B92,'[1]LISTADO ATM'!$A$2:$C$822,3,0)</f>
        <v>DISTRITO NACIONAL</v>
      </c>
      <c r="B92" s="41">
        <v>471</v>
      </c>
      <c r="C92" s="15" t="str">
        <f>VLOOKUP(B92,'[1]LISTADO ATM'!$A$2:$B$822,2,0)</f>
        <v>ATM Autoservicio DGT I</v>
      </c>
      <c r="D92" s="33" t="s">
        <v>25</v>
      </c>
      <c r="E92" s="37" t="s">
        <v>70</v>
      </c>
    </row>
    <row r="93" spans="1:6" ht="18" x14ac:dyDescent="0.25">
      <c r="A93" s="15" t="str">
        <f>VLOOKUP(B93,'[1]LISTADO ATM'!$A$2:$C$822,3,0)</f>
        <v>DISTRITO NACIONAL</v>
      </c>
      <c r="B93" s="41">
        <v>326</v>
      </c>
      <c r="C93" s="15" t="str">
        <f>VLOOKUP(B93,'[1]LISTADO ATM'!$A$2:$B$822,2,0)</f>
        <v>ATM Autoservicio Jiménez Moya II</v>
      </c>
      <c r="D93" s="33" t="s">
        <v>25</v>
      </c>
      <c r="E93" s="37" t="s">
        <v>71</v>
      </c>
    </row>
    <row r="94" spans="1:6" ht="18" x14ac:dyDescent="0.25">
      <c r="A94" s="15" t="str">
        <f>VLOOKUP(B94,'[1]LISTADO ATM'!$A$2:$C$822,3,0)</f>
        <v>DISTRITO NACIONAL</v>
      </c>
      <c r="B94" s="15">
        <v>378</v>
      </c>
      <c r="C94" s="15" t="str">
        <f>VLOOKUP(B94,'[1]LISTADO ATM'!$A$2:$B$822,2,0)</f>
        <v>ATM UNP Villa Flores</v>
      </c>
      <c r="D94" s="20" t="s">
        <v>23</v>
      </c>
      <c r="E94" s="37" t="s">
        <v>64</v>
      </c>
      <c r="F94" t="s">
        <v>68</v>
      </c>
    </row>
    <row r="95" spans="1:6" ht="18.75" thickBot="1" x14ac:dyDescent="0.3">
      <c r="A95" s="16" t="s">
        <v>11</v>
      </c>
      <c r="B95" s="27">
        <f>COUNT(B87:B94)</f>
        <v>8</v>
      </c>
      <c r="C95" s="10"/>
      <c r="D95" s="10"/>
      <c r="E95" s="31"/>
    </row>
    <row r="96" spans="1:6" ht="15.75" thickBot="1" x14ac:dyDescent="0.3">
      <c r="B96" s="5"/>
      <c r="E96" s="5"/>
    </row>
    <row r="97" spans="1:5" ht="18.75" thickBot="1" x14ac:dyDescent="0.3">
      <c r="A97" s="63" t="s">
        <v>12</v>
      </c>
      <c r="B97" s="64"/>
      <c r="C97" t="s">
        <v>16</v>
      </c>
      <c r="D97" s="5"/>
      <c r="E97" s="5"/>
    </row>
    <row r="98" spans="1:5" ht="18.75" thickBot="1" x14ac:dyDescent="0.3">
      <c r="A98" s="18">
        <f>+B74+B83+B95</f>
        <v>15</v>
      </c>
      <c r="B98" s="22"/>
    </row>
    <row r="99" spans="1:5" ht="15.75" thickBot="1" x14ac:dyDescent="0.3">
      <c r="B99" s="5"/>
      <c r="E99" s="5"/>
    </row>
    <row r="100" spans="1:5" ht="18.75" thickBot="1" x14ac:dyDescent="0.3">
      <c r="A100" s="57" t="s">
        <v>14</v>
      </c>
      <c r="B100" s="58"/>
      <c r="C100" s="58"/>
      <c r="D100" s="58"/>
      <c r="E100" s="59"/>
    </row>
    <row r="101" spans="1:5" ht="18" x14ac:dyDescent="0.25">
      <c r="A101" s="6" t="s">
        <v>5</v>
      </c>
      <c r="B101" s="6" t="s">
        <v>6</v>
      </c>
      <c r="C101" s="4" t="s">
        <v>7</v>
      </c>
      <c r="D101" s="65" t="s">
        <v>8</v>
      </c>
      <c r="E101" s="66"/>
    </row>
    <row r="102" spans="1:5" ht="18" x14ac:dyDescent="0.25">
      <c r="A102" s="15" t="str">
        <f>VLOOKUP(B102,'[1]LISTADO ATM'!$A$2:$C$822,3,0)</f>
        <v>ESTE</v>
      </c>
      <c r="B102" s="34">
        <v>367</v>
      </c>
      <c r="C102" s="15" t="str">
        <f>VLOOKUP(B102,'[1]LISTADO ATM'!$A$2:$B$822,2,0)</f>
        <v>ATM Ayuntamiento El Puerto</v>
      </c>
      <c r="D102" s="44" t="s">
        <v>22</v>
      </c>
      <c r="E102" s="44"/>
    </row>
    <row r="103" spans="1:5" ht="18" x14ac:dyDescent="0.25">
      <c r="A103" s="15" t="str">
        <f>VLOOKUP(B103,'[1]LISTADO ATM'!$A$2:$C$822,3,0)</f>
        <v>DISTRITO NACIONAL</v>
      </c>
      <c r="B103" s="34">
        <v>162</v>
      </c>
      <c r="C103" s="15" t="str">
        <f>VLOOKUP(B103,'[1]LISTADO ATM'!$A$2:$B$822,2,0)</f>
        <v xml:space="preserve">ATM Oficina Tiradentes I </v>
      </c>
      <c r="D103" s="44" t="s">
        <v>21</v>
      </c>
      <c r="E103" s="44"/>
    </row>
    <row r="104" spans="1:5" ht="18" x14ac:dyDescent="0.25">
      <c r="A104" s="15" t="str">
        <f>VLOOKUP(B104,'[1]LISTADO ATM'!$A$2:$C$822,3,0)</f>
        <v>DISTRITO NACIONAL</v>
      </c>
      <c r="B104" s="34">
        <v>708</v>
      </c>
      <c r="C104" s="15" t="str">
        <f>VLOOKUP(B104,'[1]LISTADO ATM'!$A$2:$B$822,2,0)</f>
        <v xml:space="preserve">ATM El Vestir De Hoy </v>
      </c>
      <c r="D104" s="44" t="s">
        <v>22</v>
      </c>
      <c r="E104" s="44"/>
    </row>
    <row r="105" spans="1:5" ht="18" x14ac:dyDescent="0.25">
      <c r="A105" s="15" t="str">
        <f>VLOOKUP(B105,'[1]LISTADO ATM'!$A$2:$C$822,3,0)</f>
        <v>DISTRITO NACIONAL</v>
      </c>
      <c r="B105" s="35">
        <v>435</v>
      </c>
      <c r="C105" s="15" t="str">
        <f>VLOOKUP(B105,'[1]LISTADO ATM'!$A$2:$B$822,2,0)</f>
        <v xml:space="preserve">ATM Autobanco Torre I </v>
      </c>
      <c r="D105" s="44" t="s">
        <v>22</v>
      </c>
      <c r="E105" s="44"/>
    </row>
    <row r="106" spans="1:5" ht="18" x14ac:dyDescent="0.25">
      <c r="A106" s="15" t="str">
        <f>VLOOKUP(B106,'[1]LISTADO ATM'!$A$2:$C$822,3,0)</f>
        <v>ESTE</v>
      </c>
      <c r="B106" s="35">
        <v>293</v>
      </c>
      <c r="C106" s="15" t="str">
        <f>VLOOKUP(B106,'[1]LISTADO ATM'!$A$2:$B$822,2,0)</f>
        <v xml:space="preserve">ATM S/M Nueva Visión (San Pedro) </v>
      </c>
      <c r="D106" s="44" t="s">
        <v>22</v>
      </c>
      <c r="E106" s="44"/>
    </row>
    <row r="107" spans="1:5" ht="18" x14ac:dyDescent="0.25">
      <c r="A107" s="15" t="str">
        <f>VLOOKUP(B107,'[1]LISTADO ATM'!$A$2:$C$822,3,0)</f>
        <v>DISTRITO NACIONAL</v>
      </c>
      <c r="B107" s="35">
        <v>139</v>
      </c>
      <c r="C107" s="15" t="str">
        <f>VLOOKUP(B107,'[1]LISTADO ATM'!$A$2:$B$822,2,0)</f>
        <v xml:space="preserve">ATM Oficina Plaza Lama Zona Oriental I </v>
      </c>
      <c r="D107" s="44" t="s">
        <v>21</v>
      </c>
      <c r="E107" s="44"/>
    </row>
    <row r="108" spans="1:5" ht="18" x14ac:dyDescent="0.25">
      <c r="A108" s="15" t="str">
        <f>VLOOKUP(B108,'[1]LISTADO ATM'!$A$2:$C$822,3,0)</f>
        <v>NORTE</v>
      </c>
      <c r="B108" s="40">
        <v>292</v>
      </c>
      <c r="C108" s="15" t="str">
        <f>VLOOKUP(B108,'[1]LISTADO ATM'!$A$2:$B$822,2,0)</f>
        <v xml:space="preserve">ATM UNP Castañuelas (Montecristi) </v>
      </c>
      <c r="D108" s="44" t="s">
        <v>22</v>
      </c>
      <c r="E108" s="44"/>
    </row>
    <row r="109" spans="1:5" ht="18" x14ac:dyDescent="0.25">
      <c r="A109" s="15" t="str">
        <f>VLOOKUP(B109,'[1]LISTADO ATM'!$A$2:$C$822,3,0)</f>
        <v>DISTRITO NACIONAL</v>
      </c>
      <c r="B109" s="40">
        <v>416</v>
      </c>
      <c r="C109" s="15" t="str">
        <f>VLOOKUP(B109,'[1]LISTADO ATM'!$A$2:$B$822,2,0)</f>
        <v xml:space="preserve">ATM Autobanco San Martín II </v>
      </c>
      <c r="D109" s="44" t="s">
        <v>22</v>
      </c>
      <c r="E109" s="44"/>
    </row>
    <row r="110" spans="1:5" ht="18" x14ac:dyDescent="0.25">
      <c r="A110" s="15" t="str">
        <f>VLOOKUP(B110,'[1]LISTADO ATM'!$A$2:$C$822,3,0)</f>
        <v>DISTRITO NACIONAL</v>
      </c>
      <c r="B110" s="40">
        <v>527</v>
      </c>
      <c r="C110" s="15" t="str">
        <f>VLOOKUP(B110,'[1]LISTADO ATM'!$A$2:$B$822,2,0)</f>
        <v>ATM Oficina Zona Oriental II</v>
      </c>
      <c r="D110" s="44" t="s">
        <v>21</v>
      </c>
      <c r="E110" s="44"/>
    </row>
    <row r="111" spans="1:5" ht="18" x14ac:dyDescent="0.25">
      <c r="A111" s="15" t="str">
        <f>VLOOKUP(B111,'[1]LISTADO ATM'!$A$2:$C$822,3,0)</f>
        <v>NORTE</v>
      </c>
      <c r="B111" s="41">
        <v>603</v>
      </c>
      <c r="C111" s="15" t="str">
        <f>VLOOKUP(B111,'[1]LISTADO ATM'!$A$2:$B$822,2,0)</f>
        <v xml:space="preserve">ATM Zona Franca (Santiago) II </v>
      </c>
      <c r="D111" s="44" t="s">
        <v>22</v>
      </c>
      <c r="E111" s="44"/>
    </row>
    <row r="112" spans="1:5" ht="18" x14ac:dyDescent="0.25">
      <c r="A112" s="15" t="str">
        <f>VLOOKUP(B112,'[1]LISTADO ATM'!$A$2:$C$822,3,0)</f>
        <v>ESTE</v>
      </c>
      <c r="B112" s="41">
        <v>843</v>
      </c>
      <c r="C112" s="15" t="str">
        <f>VLOOKUP(B112,'[1]LISTADO ATM'!$A$2:$B$822,2,0)</f>
        <v xml:space="preserve">ATM Oficina Romana Centro </v>
      </c>
      <c r="D112" s="44" t="s">
        <v>21</v>
      </c>
      <c r="E112" s="44"/>
    </row>
    <row r="113" spans="1:5" ht="18" x14ac:dyDescent="0.25">
      <c r="A113" s="15" t="str">
        <f>VLOOKUP(B113,'[1]LISTADO ATM'!$A$2:$C$822,3,0)</f>
        <v>SUR</v>
      </c>
      <c r="B113" s="41">
        <v>870</v>
      </c>
      <c r="C113" s="15" t="str">
        <f>VLOOKUP(B113,'[1]LISTADO ATM'!$A$2:$B$822,2,0)</f>
        <v xml:space="preserve">ATM Willbes Dominicana (Barahona) </v>
      </c>
      <c r="D113" s="44" t="s">
        <v>21</v>
      </c>
      <c r="E113" s="44"/>
    </row>
    <row r="114" spans="1:5" ht="18" x14ac:dyDescent="0.25">
      <c r="A114" s="15" t="str">
        <f>VLOOKUP(B114,'[1]LISTADO ATM'!$A$2:$C$822,3,0)</f>
        <v>ESTE</v>
      </c>
      <c r="B114" s="41">
        <v>963</v>
      </c>
      <c r="C114" s="15" t="str">
        <f>VLOOKUP(B114,'[1]LISTADO ATM'!$A$2:$B$822,2,0)</f>
        <v xml:space="preserve">ATM Multiplaza La Romana </v>
      </c>
      <c r="D114" s="44" t="s">
        <v>21</v>
      </c>
      <c r="E114" s="44"/>
    </row>
    <row r="115" spans="1:5" ht="18" x14ac:dyDescent="0.25">
      <c r="A115" s="15" t="str">
        <f>VLOOKUP(B115,'[1]LISTADO ATM'!$A$2:$C$822,3,0)</f>
        <v>DISTRITO NACIONAL</v>
      </c>
      <c r="B115" s="41">
        <v>974</v>
      </c>
      <c r="C115" s="15" t="str">
        <f>VLOOKUP(B115,'[1]LISTADO ATM'!$A$2:$B$822,2,0)</f>
        <v xml:space="preserve">ATM S/M Nacional Ave. Lope de Vega </v>
      </c>
      <c r="D115" s="44" t="s">
        <v>22</v>
      </c>
      <c r="E115" s="44"/>
    </row>
    <row r="116" spans="1:5" ht="18.75" thickBot="1" x14ac:dyDescent="0.3">
      <c r="A116" s="16" t="s">
        <v>11</v>
      </c>
      <c r="B116" s="27">
        <f>COUNT(B102:B115)</f>
        <v>14</v>
      </c>
      <c r="C116" s="24"/>
      <c r="D116" s="24"/>
      <c r="E116" s="32"/>
    </row>
    <row r="126" spans="1:5" x14ac:dyDescent="0.25">
      <c r="B126"/>
      <c r="E126"/>
    </row>
  </sheetData>
  <dataConsolidate/>
  <mergeCells count="26">
    <mergeCell ref="D111:E111"/>
    <mergeCell ref="D112:E112"/>
    <mergeCell ref="D113:E113"/>
    <mergeCell ref="D114:E114"/>
    <mergeCell ref="D115:E115"/>
    <mergeCell ref="D103:E103"/>
    <mergeCell ref="D104:E104"/>
    <mergeCell ref="D108:E108"/>
    <mergeCell ref="D109:E109"/>
    <mergeCell ref="D110:E110"/>
    <mergeCell ref="D105:E105"/>
    <mergeCell ref="D107:E107"/>
    <mergeCell ref="A1:E1"/>
    <mergeCell ref="A2:E2"/>
    <mergeCell ref="A7:E7"/>
    <mergeCell ref="C57:E57"/>
    <mergeCell ref="A59:E59"/>
    <mergeCell ref="C68:E68"/>
    <mergeCell ref="A70:E70"/>
    <mergeCell ref="D106:E106"/>
    <mergeCell ref="A76:E76"/>
    <mergeCell ref="A85:E85"/>
    <mergeCell ref="A97:B97"/>
    <mergeCell ref="A100:E100"/>
    <mergeCell ref="D101:E101"/>
    <mergeCell ref="D102:E102"/>
  </mergeCells>
  <phoneticPr fontId="10" type="noConversion"/>
  <conditionalFormatting sqref="E127:E1048576">
    <cfRule type="duplicateValues" dxfId="97" priority="807"/>
  </conditionalFormatting>
  <conditionalFormatting sqref="E127:E1048576">
    <cfRule type="duplicateValues" dxfId="96" priority="802"/>
    <cfRule type="duplicateValues" dxfId="95" priority="803"/>
  </conditionalFormatting>
  <conditionalFormatting sqref="B127:B1048576">
    <cfRule type="duplicateValues" dxfId="94" priority="6923"/>
    <cfRule type="duplicateValues" dxfId="93" priority="6924"/>
  </conditionalFormatting>
  <conditionalFormatting sqref="B127:B1048576">
    <cfRule type="duplicateValues" dxfId="92" priority="192"/>
  </conditionalFormatting>
  <conditionalFormatting sqref="E116:E1048576 E33:E34 E74:E80 E44:E50 E83:E91 E1:E18 E20:E23 E25:E31 E94:E107 E67:E72 E54:E65 E52">
    <cfRule type="duplicateValues" dxfId="91" priority="90"/>
  </conditionalFormatting>
  <conditionalFormatting sqref="B1:B1048576">
    <cfRule type="duplicateValues" dxfId="90" priority="89"/>
  </conditionalFormatting>
  <conditionalFormatting sqref="E32">
    <cfRule type="duplicateValues" dxfId="89" priority="88"/>
  </conditionalFormatting>
  <conditionalFormatting sqref="E116:E1048576 E74:E80 E44:E50 E83:E91 E1:E18 E20:E23 E25:E34 E94:E107 E54:E72 E52">
    <cfRule type="duplicateValues" dxfId="88" priority="85"/>
    <cfRule type="duplicateValues" dxfId="87" priority="87"/>
  </conditionalFormatting>
  <conditionalFormatting sqref="E66">
    <cfRule type="duplicateValues" dxfId="86" priority="86"/>
  </conditionalFormatting>
  <conditionalFormatting sqref="B116:B126 B95:B104 B68:B87 B1:B65">
    <cfRule type="duplicateValues" dxfId="85" priority="6937"/>
  </conditionalFormatting>
  <conditionalFormatting sqref="E35:E36">
    <cfRule type="duplicateValues" dxfId="84" priority="81"/>
  </conditionalFormatting>
  <conditionalFormatting sqref="E35:E36">
    <cfRule type="duplicateValues" dxfId="83" priority="79"/>
    <cfRule type="duplicateValues" dxfId="82" priority="80"/>
  </conditionalFormatting>
  <conditionalFormatting sqref="E19">
    <cfRule type="duplicateValues" dxfId="81" priority="78"/>
  </conditionalFormatting>
  <conditionalFormatting sqref="E19">
    <cfRule type="duplicateValues" dxfId="80" priority="76"/>
    <cfRule type="duplicateValues" dxfId="79" priority="77"/>
  </conditionalFormatting>
  <conditionalFormatting sqref="E53">
    <cfRule type="duplicateValues" dxfId="78" priority="75"/>
  </conditionalFormatting>
  <conditionalFormatting sqref="E53">
    <cfRule type="duplicateValues" dxfId="77" priority="73"/>
    <cfRule type="duplicateValues" dxfId="76" priority="74"/>
  </conditionalFormatting>
  <conditionalFormatting sqref="E24">
    <cfRule type="duplicateValues" dxfId="75" priority="69"/>
  </conditionalFormatting>
  <conditionalFormatting sqref="E24">
    <cfRule type="duplicateValues" dxfId="74" priority="67"/>
    <cfRule type="duplicateValues" dxfId="73" priority="68"/>
  </conditionalFormatting>
  <conditionalFormatting sqref="E51">
    <cfRule type="duplicateValues" dxfId="72" priority="66"/>
  </conditionalFormatting>
  <conditionalFormatting sqref="E51">
    <cfRule type="duplicateValues" dxfId="71" priority="64"/>
    <cfRule type="duplicateValues" dxfId="70" priority="65"/>
  </conditionalFormatting>
  <conditionalFormatting sqref="E43">
    <cfRule type="duplicateValues" dxfId="69" priority="51"/>
  </conditionalFormatting>
  <conditionalFormatting sqref="E43">
    <cfRule type="duplicateValues" dxfId="68" priority="49"/>
    <cfRule type="duplicateValues" dxfId="67" priority="50"/>
  </conditionalFormatting>
  <conditionalFormatting sqref="E37:E38">
    <cfRule type="duplicateValues" dxfId="66" priority="42"/>
  </conditionalFormatting>
  <conditionalFormatting sqref="E37:E38">
    <cfRule type="duplicateValues" dxfId="65" priority="40"/>
    <cfRule type="duplicateValues" dxfId="64" priority="41"/>
  </conditionalFormatting>
  <conditionalFormatting sqref="E39:E41">
    <cfRule type="duplicateValues" dxfId="63" priority="39"/>
  </conditionalFormatting>
  <conditionalFormatting sqref="E39:E41">
    <cfRule type="duplicateValues" dxfId="62" priority="37"/>
    <cfRule type="duplicateValues" dxfId="61" priority="38"/>
  </conditionalFormatting>
  <conditionalFormatting sqref="E82">
    <cfRule type="duplicateValues" dxfId="60" priority="33"/>
  </conditionalFormatting>
  <conditionalFormatting sqref="E82">
    <cfRule type="duplicateValues" dxfId="59" priority="31"/>
    <cfRule type="duplicateValues" dxfId="58" priority="32"/>
  </conditionalFormatting>
  <conditionalFormatting sqref="E92:E93">
    <cfRule type="duplicateValues" dxfId="57" priority="30"/>
  </conditionalFormatting>
  <conditionalFormatting sqref="E92:E93">
    <cfRule type="duplicateValues" dxfId="56" priority="28"/>
    <cfRule type="duplicateValues" dxfId="55" priority="29"/>
  </conditionalFormatting>
  <conditionalFormatting sqref="E108">
    <cfRule type="duplicateValues" dxfId="54" priority="27"/>
  </conditionalFormatting>
  <conditionalFormatting sqref="E108">
    <cfRule type="duplicateValues" dxfId="53" priority="25"/>
    <cfRule type="duplicateValues" dxfId="52" priority="26"/>
  </conditionalFormatting>
  <conditionalFormatting sqref="E109">
    <cfRule type="duplicateValues" dxfId="51" priority="24"/>
  </conditionalFormatting>
  <conditionalFormatting sqref="E109">
    <cfRule type="duplicateValues" dxfId="50" priority="22"/>
    <cfRule type="duplicateValues" dxfId="49" priority="23"/>
  </conditionalFormatting>
  <conditionalFormatting sqref="E110">
    <cfRule type="duplicateValues" dxfId="48" priority="21"/>
  </conditionalFormatting>
  <conditionalFormatting sqref="E110">
    <cfRule type="duplicateValues" dxfId="47" priority="19"/>
    <cfRule type="duplicateValues" dxfId="46" priority="20"/>
  </conditionalFormatting>
  <conditionalFormatting sqref="E111">
    <cfRule type="duplicateValues" dxfId="45" priority="18"/>
  </conditionalFormatting>
  <conditionalFormatting sqref="E111">
    <cfRule type="duplicateValues" dxfId="44" priority="16"/>
    <cfRule type="duplicateValues" dxfId="43" priority="17"/>
  </conditionalFormatting>
  <conditionalFormatting sqref="B88:B89 B67">
    <cfRule type="duplicateValues" dxfId="42" priority="7229"/>
  </conditionalFormatting>
  <conditionalFormatting sqref="E112">
    <cfRule type="duplicateValues" dxfId="41" priority="15"/>
  </conditionalFormatting>
  <conditionalFormatting sqref="E112">
    <cfRule type="duplicateValues" dxfId="40" priority="13"/>
    <cfRule type="duplicateValues" dxfId="39" priority="14"/>
  </conditionalFormatting>
  <conditionalFormatting sqref="E113">
    <cfRule type="duplicateValues" dxfId="38" priority="12"/>
  </conditionalFormatting>
  <conditionalFormatting sqref="E113">
    <cfRule type="duplicateValues" dxfId="37" priority="10"/>
    <cfRule type="duplicateValues" dxfId="36" priority="11"/>
  </conditionalFormatting>
  <conditionalFormatting sqref="E114">
    <cfRule type="duplicateValues" dxfId="35" priority="9"/>
  </conditionalFormatting>
  <conditionalFormatting sqref="E114">
    <cfRule type="duplicateValues" dxfId="34" priority="7"/>
    <cfRule type="duplicateValues" dxfId="33" priority="8"/>
  </conditionalFormatting>
  <conditionalFormatting sqref="E115">
    <cfRule type="duplicateValues" dxfId="32" priority="6"/>
  </conditionalFormatting>
  <conditionalFormatting sqref="E115">
    <cfRule type="duplicateValues" dxfId="31" priority="4"/>
    <cfRule type="duplicateValues" dxfId="30" priority="5"/>
  </conditionalFormatting>
  <conditionalFormatting sqref="E73">
    <cfRule type="duplicateValues" dxfId="29" priority="3"/>
  </conditionalFormatting>
  <conditionalFormatting sqref="E73">
    <cfRule type="duplicateValues" dxfId="28" priority="1"/>
    <cfRule type="duplicateValues" dxfId="27" priority="2"/>
  </conditionalFormatting>
  <conditionalFormatting sqref="E81">
    <cfRule type="duplicateValues" dxfId="26" priority="7273"/>
  </conditionalFormatting>
  <conditionalFormatting sqref="E81">
    <cfRule type="duplicateValues" dxfId="25" priority="7274"/>
    <cfRule type="duplicateValues" dxfId="24" priority="7275"/>
  </conditionalFormatting>
  <conditionalFormatting sqref="B90:B94 B66">
    <cfRule type="duplicateValues" dxfId="23" priority="7317"/>
  </conditionalFormatting>
  <conditionalFormatting sqref="E42">
    <cfRule type="duplicateValues" dxfId="22" priority="7357"/>
  </conditionalFormatting>
  <conditionalFormatting sqref="E42">
    <cfRule type="duplicateValues" dxfId="21" priority="7358"/>
    <cfRule type="duplicateValues" dxfId="20" priority="7359"/>
  </conditionalFormatting>
  <conditionalFormatting sqref="B105:B115">
    <cfRule type="duplicateValues" dxfId="0" priority="740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41">
        <v>232</v>
      </c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232 239 473 517 6 673 825 160 354 871844 703 712 985                                                      </v>
      </c>
    </row>
    <row r="3" spans="2:5" ht="18.75" thickBot="1" x14ac:dyDescent="0.3">
      <c r="B3" s="41">
        <v>239</v>
      </c>
      <c r="C3" s="25" t="s">
        <v>16</v>
      </c>
    </row>
    <row r="4" spans="2:5" ht="18.75" thickBot="1" x14ac:dyDescent="0.3">
      <c r="B4" s="41">
        <v>473</v>
      </c>
      <c r="C4" s="25" t="s">
        <v>16</v>
      </c>
    </row>
    <row r="5" spans="2:5" ht="18.75" thickBot="1" x14ac:dyDescent="0.3">
      <c r="B5" s="41">
        <v>517</v>
      </c>
      <c r="C5" s="25" t="s">
        <v>16</v>
      </c>
    </row>
    <row r="6" spans="2:5" ht="18.75" thickBot="1" x14ac:dyDescent="0.3">
      <c r="B6" s="41">
        <v>6</v>
      </c>
      <c r="C6" s="25" t="s">
        <v>16</v>
      </c>
    </row>
    <row r="7" spans="2:5" ht="18.75" thickBot="1" x14ac:dyDescent="0.3">
      <c r="B7" s="41">
        <v>673</v>
      </c>
      <c r="C7" s="25" t="s">
        <v>16</v>
      </c>
    </row>
    <row r="8" spans="2:5" ht="18.75" thickBot="1" x14ac:dyDescent="0.3">
      <c r="B8" s="41">
        <v>825</v>
      </c>
      <c r="C8" s="25" t="s">
        <v>16</v>
      </c>
    </row>
    <row r="9" spans="2:5" ht="18.75" thickBot="1" x14ac:dyDescent="0.3">
      <c r="B9" s="41">
        <v>160</v>
      </c>
      <c r="C9" s="25" t="s">
        <v>16</v>
      </c>
    </row>
    <row r="10" spans="2:5" ht="18.75" thickBot="1" x14ac:dyDescent="0.3">
      <c r="B10" s="41">
        <v>354</v>
      </c>
      <c r="C10" s="25" t="s">
        <v>16</v>
      </c>
    </row>
    <row r="11" spans="2:5" ht="18.75" thickBot="1" x14ac:dyDescent="0.3">
      <c r="B11" s="41">
        <v>871</v>
      </c>
      <c r="C11" s="25"/>
    </row>
    <row r="12" spans="2:5" ht="18.75" thickBot="1" x14ac:dyDescent="0.3">
      <c r="B12" s="41">
        <v>844</v>
      </c>
      <c r="C12" s="25" t="s">
        <v>16</v>
      </c>
    </row>
    <row r="13" spans="2:5" ht="18.75" thickBot="1" x14ac:dyDescent="0.3">
      <c r="B13" s="41">
        <v>703</v>
      </c>
      <c r="C13" s="25" t="s">
        <v>16</v>
      </c>
    </row>
    <row r="14" spans="2:5" ht="18.75" thickBot="1" x14ac:dyDescent="0.3">
      <c r="B14" s="41">
        <v>712</v>
      </c>
      <c r="C14" s="25" t="s">
        <v>16</v>
      </c>
    </row>
    <row r="15" spans="2:5" ht="18.75" thickBot="1" x14ac:dyDescent="0.3">
      <c r="B15" s="41">
        <v>985</v>
      </c>
      <c r="C15" s="25" t="s">
        <v>16</v>
      </c>
    </row>
    <row r="16" spans="2:5" ht="18.75" thickBot="1" x14ac:dyDescent="0.3">
      <c r="B16" s="40"/>
      <c r="C16" s="25" t="s">
        <v>16</v>
      </c>
    </row>
    <row r="17" spans="2:3" ht="18.75" thickBot="1" x14ac:dyDescent="0.3">
      <c r="B17" s="40"/>
      <c r="C17" s="25" t="s">
        <v>16</v>
      </c>
    </row>
    <row r="18" spans="2:3" ht="18.75" thickBot="1" x14ac:dyDescent="0.3">
      <c r="B18" s="40"/>
      <c r="C18" s="25" t="s">
        <v>16</v>
      </c>
    </row>
    <row r="19" spans="2:3" ht="18.75" thickBot="1" x14ac:dyDescent="0.3">
      <c r="B19" s="40"/>
      <c r="C19" s="25" t="s">
        <v>16</v>
      </c>
    </row>
    <row r="20" spans="2:3" ht="18.75" thickBot="1" x14ac:dyDescent="0.3">
      <c r="B20" s="40"/>
      <c r="C20" s="25" t="s">
        <v>16</v>
      </c>
    </row>
    <row r="21" spans="2:3" ht="18.75" thickBot="1" x14ac:dyDescent="0.3">
      <c r="B21" s="40"/>
      <c r="C21" s="25" t="s">
        <v>16</v>
      </c>
    </row>
    <row r="22" spans="2:3" ht="18.75" thickBot="1" x14ac:dyDescent="0.3">
      <c r="B22" s="40"/>
      <c r="C22" s="25" t="s">
        <v>16</v>
      </c>
    </row>
    <row r="23" spans="2:3" ht="18.75" thickBot="1" x14ac:dyDescent="0.3">
      <c r="B23" s="40"/>
      <c r="C23" s="25" t="s">
        <v>16</v>
      </c>
    </row>
    <row r="24" spans="2:3" ht="18.75" thickBot="1" x14ac:dyDescent="0.3">
      <c r="B24" s="40"/>
      <c r="C24" s="25" t="s">
        <v>16</v>
      </c>
    </row>
    <row r="25" spans="2:3" ht="18.75" thickBot="1" x14ac:dyDescent="0.3">
      <c r="B25" s="40"/>
      <c r="C25" s="25" t="s">
        <v>16</v>
      </c>
    </row>
    <row r="26" spans="2:3" ht="18.75" thickBot="1" x14ac:dyDescent="0.3">
      <c r="B26" s="40"/>
      <c r="C26" s="25" t="s">
        <v>16</v>
      </c>
    </row>
    <row r="27" spans="2:3" ht="18.75" thickBot="1" x14ac:dyDescent="0.3">
      <c r="B27" s="40"/>
      <c r="C27" s="25" t="s">
        <v>16</v>
      </c>
    </row>
    <row r="28" spans="2:3" ht="18.75" thickBot="1" x14ac:dyDescent="0.3">
      <c r="B28" s="40"/>
      <c r="C28" s="25" t="s">
        <v>16</v>
      </c>
    </row>
    <row r="29" spans="2:3" ht="18.75" thickBot="1" x14ac:dyDescent="0.3">
      <c r="B29" s="40"/>
      <c r="C29" s="25" t="s">
        <v>16</v>
      </c>
    </row>
    <row r="30" spans="2:3" ht="18.75" thickBot="1" x14ac:dyDescent="0.3">
      <c r="B30" s="40"/>
      <c r="C30" s="25" t="s">
        <v>16</v>
      </c>
    </row>
    <row r="31" spans="2:3" ht="18.75" thickBot="1" x14ac:dyDescent="0.3">
      <c r="B31" s="40"/>
      <c r="C31" s="25" t="s">
        <v>16</v>
      </c>
    </row>
    <row r="32" spans="2:3" ht="18.75" thickBot="1" x14ac:dyDescent="0.3">
      <c r="B32" s="40"/>
      <c r="C32" s="25" t="s">
        <v>16</v>
      </c>
    </row>
    <row r="33" spans="2:3" ht="18.75" thickBot="1" x14ac:dyDescent="0.3">
      <c r="B33" s="40"/>
      <c r="C33" s="25" t="s">
        <v>16</v>
      </c>
    </row>
    <row r="34" spans="2:3" ht="18.75" thickBot="1" x14ac:dyDescent="0.3">
      <c r="B34" s="40"/>
      <c r="C34" s="25" t="s">
        <v>16</v>
      </c>
    </row>
    <row r="35" spans="2:3" ht="18.75" thickBot="1" x14ac:dyDescent="0.3">
      <c r="B35" s="40"/>
      <c r="C35" s="25" t="s">
        <v>16</v>
      </c>
    </row>
    <row r="36" spans="2:3" ht="18.75" thickBot="1" x14ac:dyDescent="0.3">
      <c r="B36" s="40"/>
      <c r="C36" s="25" t="s">
        <v>16</v>
      </c>
    </row>
    <row r="37" spans="2:3" ht="18.75" thickBot="1" x14ac:dyDescent="0.3">
      <c r="B37" s="40"/>
      <c r="C37" s="25" t="s">
        <v>16</v>
      </c>
    </row>
    <row r="38" spans="2:3" ht="18.75" thickBot="1" x14ac:dyDescent="0.3">
      <c r="B38" s="40"/>
      <c r="C38" s="25" t="s">
        <v>16</v>
      </c>
    </row>
    <row r="39" spans="2:3" ht="18.75" thickBot="1" x14ac:dyDescent="0.3">
      <c r="B39" s="40"/>
      <c r="C39" s="25" t="s">
        <v>16</v>
      </c>
    </row>
    <row r="40" spans="2:3" ht="18.75" thickBot="1" x14ac:dyDescent="0.3">
      <c r="B40" s="40"/>
      <c r="C40" s="25" t="s">
        <v>16</v>
      </c>
    </row>
    <row r="41" spans="2:3" ht="18.75" thickBot="1" x14ac:dyDescent="0.3">
      <c r="B41" s="40"/>
      <c r="C41" s="25" t="s">
        <v>16</v>
      </c>
    </row>
    <row r="42" spans="2:3" ht="18.75" thickBot="1" x14ac:dyDescent="0.3">
      <c r="B42" s="40"/>
      <c r="C42" s="25" t="s">
        <v>16</v>
      </c>
    </row>
    <row r="43" spans="2:3" ht="18.75" thickBot="1" x14ac:dyDescent="0.3">
      <c r="B43" s="42"/>
      <c r="C43" s="25" t="s">
        <v>16</v>
      </c>
    </row>
    <row r="44" spans="2:3" ht="18.75" thickBot="1" x14ac:dyDescent="0.3">
      <c r="B44" s="40"/>
      <c r="C44" s="25" t="s">
        <v>16</v>
      </c>
    </row>
    <row r="45" spans="2:3" ht="18.75" thickBot="1" x14ac:dyDescent="0.3">
      <c r="B45" s="40"/>
      <c r="C45" s="25" t="s">
        <v>16</v>
      </c>
    </row>
    <row r="46" spans="2:3" ht="18.75" thickBot="1" x14ac:dyDescent="0.3">
      <c r="B46" s="26"/>
      <c r="C46" s="25" t="s">
        <v>16</v>
      </c>
    </row>
    <row r="47" spans="2:3" ht="18.75" thickBot="1" x14ac:dyDescent="0.3">
      <c r="B47" s="26"/>
      <c r="C47" s="25" t="s">
        <v>16</v>
      </c>
    </row>
    <row r="48" spans="2:3" ht="18.75" thickBot="1" x14ac:dyDescent="0.3">
      <c r="B48" s="26"/>
      <c r="C48" s="25" t="s">
        <v>16</v>
      </c>
    </row>
    <row r="49" spans="2:3" ht="18.75" thickBot="1" x14ac:dyDescent="0.3">
      <c r="B49" s="26"/>
      <c r="C49" s="25" t="s">
        <v>16</v>
      </c>
    </row>
    <row r="50" spans="2:3" ht="18.75" thickBot="1" x14ac:dyDescent="0.3">
      <c r="B50" s="26"/>
      <c r="C50" s="25" t="s">
        <v>16</v>
      </c>
    </row>
    <row r="51" spans="2:3" ht="18.75" thickBot="1" x14ac:dyDescent="0.3">
      <c r="B51" s="26"/>
      <c r="C51" s="25" t="s">
        <v>16</v>
      </c>
    </row>
    <row r="52" spans="2:3" ht="18.75" thickBot="1" x14ac:dyDescent="0.3">
      <c r="B52" s="26"/>
      <c r="C52" s="25" t="s">
        <v>16</v>
      </c>
    </row>
    <row r="53" spans="2:3" ht="18.75" thickBot="1" x14ac:dyDescent="0.3">
      <c r="B53" s="26"/>
      <c r="C53" s="25" t="s">
        <v>16</v>
      </c>
    </row>
    <row r="54" spans="2:3" ht="18.75" thickBot="1" x14ac:dyDescent="0.3">
      <c r="B54" s="26"/>
      <c r="C54" s="25" t="s">
        <v>16</v>
      </c>
    </row>
    <row r="55" spans="2:3" ht="18.75" thickBot="1" x14ac:dyDescent="0.3">
      <c r="B55" s="26"/>
      <c r="C55" s="25" t="s">
        <v>16</v>
      </c>
    </row>
    <row r="56" spans="2:3" ht="18.75" thickBot="1" x14ac:dyDescent="0.3">
      <c r="B56" s="26"/>
      <c r="C56" s="25" t="s">
        <v>16</v>
      </c>
    </row>
    <row r="57" spans="2:3" ht="18.75" thickBot="1" x14ac:dyDescent="0.3">
      <c r="B57" s="26"/>
      <c r="C57" s="25" t="s">
        <v>16</v>
      </c>
    </row>
    <row r="58" spans="2:3" ht="18.75" thickBot="1" x14ac:dyDescent="0.3">
      <c r="B58" s="26"/>
      <c r="C58" s="25" t="s">
        <v>16</v>
      </c>
    </row>
    <row r="59" spans="2:3" ht="18.75" thickBot="1" x14ac:dyDescent="0.3">
      <c r="B59" s="26"/>
      <c r="C59" s="25" t="s">
        <v>16</v>
      </c>
    </row>
    <row r="60" spans="2:3" ht="18.75" thickBot="1" x14ac:dyDescent="0.3">
      <c r="B60" s="26"/>
      <c r="C60" s="25" t="s">
        <v>16</v>
      </c>
    </row>
    <row r="61" spans="2:3" ht="18.75" thickBot="1" x14ac:dyDescent="0.3">
      <c r="B61" s="26"/>
      <c r="C61" s="25" t="s">
        <v>16</v>
      </c>
    </row>
    <row r="62" spans="2:3" ht="18.75" thickBot="1" x14ac:dyDescent="0.3">
      <c r="B62" s="26"/>
      <c r="C62" s="25" t="s">
        <v>16</v>
      </c>
    </row>
    <row r="63" spans="2:3" ht="18.75" thickBot="1" x14ac:dyDescent="0.3">
      <c r="B63" s="20"/>
      <c r="C63" s="25" t="s">
        <v>16</v>
      </c>
    </row>
    <row r="64" spans="2:3" ht="18.75" thickBot="1" x14ac:dyDescent="0.3">
      <c r="B64" s="20"/>
      <c r="C64" s="25" t="s">
        <v>16</v>
      </c>
    </row>
    <row r="65" spans="2:3" ht="18.75" thickBot="1" x14ac:dyDescent="0.3">
      <c r="B65" s="20"/>
      <c r="C65" s="25" t="s">
        <v>16</v>
      </c>
    </row>
    <row r="66" spans="2:3" ht="18.75" thickBot="1" x14ac:dyDescent="0.3">
      <c r="B66" s="15"/>
      <c r="C66" s="25" t="s">
        <v>16</v>
      </c>
    </row>
    <row r="67" spans="2:3" ht="18.75" thickBot="1" x14ac:dyDescent="0.3">
      <c r="B67" s="15"/>
      <c r="C67" s="25" t="s">
        <v>16</v>
      </c>
    </row>
    <row r="68" spans="2:3" ht="18" x14ac:dyDescent="0.25">
      <c r="B68" s="15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19" priority="4514"/>
  </conditionalFormatting>
  <conditionalFormatting sqref="B63:B65">
    <cfRule type="duplicateValues" dxfId="18" priority="2055"/>
  </conditionalFormatting>
  <conditionalFormatting sqref="B63:B65">
    <cfRule type="duplicateValues" dxfId="17" priority="2052"/>
    <cfRule type="duplicateValues" dxfId="16" priority="2053"/>
    <cfRule type="duplicateValues" dxfId="15" priority="2054"/>
  </conditionalFormatting>
  <conditionalFormatting sqref="B46:B62">
    <cfRule type="duplicateValues" dxfId="14" priority="1050"/>
  </conditionalFormatting>
  <conditionalFormatting sqref="B46:B62">
    <cfRule type="duplicateValues" dxfId="13" priority="1061"/>
    <cfRule type="duplicateValues" dxfId="12" priority="1062"/>
    <cfRule type="duplicateValues" dxfId="11" priority="1063"/>
  </conditionalFormatting>
  <conditionalFormatting sqref="B46:B62">
    <cfRule type="duplicateValues" dxfId="10" priority="1064"/>
    <cfRule type="duplicateValues" dxfId="9" priority="1065"/>
  </conditionalFormatting>
  <conditionalFormatting sqref="B46:B62">
    <cfRule type="duplicateValues" dxfId="8" priority="1066"/>
  </conditionalFormatting>
  <conditionalFormatting sqref="B26:B45">
    <cfRule type="duplicateValues" dxfId="7" priority="8"/>
  </conditionalFormatting>
  <conditionalFormatting sqref="B26:B45">
    <cfRule type="duplicateValues" dxfId="6" priority="9"/>
  </conditionalFormatting>
  <conditionalFormatting sqref="B16:B25">
    <cfRule type="duplicateValues" dxfId="5" priority="3"/>
  </conditionalFormatting>
  <conditionalFormatting sqref="B16:B18">
    <cfRule type="duplicateValues" dxfId="4" priority="4"/>
  </conditionalFormatting>
  <conditionalFormatting sqref="B19:B25">
    <cfRule type="duplicateValues" dxfId="3" priority="5"/>
  </conditionalFormatting>
  <conditionalFormatting sqref="B2:B15">
    <cfRule type="duplicateValues" dxfId="2" priority="1"/>
  </conditionalFormatting>
  <conditionalFormatting sqref="B2:B15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2021-08-09T21:05:07Z</dcterms:modified>
</cp:coreProperties>
</file>