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1\"/>
    </mc:Choice>
  </mc:AlternateContent>
  <bookViews>
    <workbookView xWindow="0" yWindow="0" windowWidth="12165" windowHeight="1074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Efectivo!$B$1:$B$55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C33" i="1"/>
  <c r="C43" i="1"/>
  <c r="B34" i="1"/>
  <c r="B51" i="1"/>
  <c r="B61" i="1"/>
  <c r="B77" i="1"/>
  <c r="A41" i="1"/>
  <c r="A42" i="1"/>
  <c r="A43" i="1"/>
  <c r="C42" i="1"/>
  <c r="A31" i="1" l="1"/>
  <c r="A32" i="1"/>
  <c r="C31" i="1"/>
  <c r="C32" i="1"/>
  <c r="C15" i="1"/>
  <c r="C16" i="1"/>
  <c r="C17" i="1"/>
  <c r="A15" i="1"/>
  <c r="A16" i="1"/>
  <c r="A17" i="1"/>
  <c r="F95" i="1"/>
  <c r="B21" i="1"/>
  <c r="C26" i="1"/>
  <c r="C27" i="1"/>
  <c r="C28" i="1"/>
  <c r="A26" i="1"/>
  <c r="A27" i="1"/>
  <c r="A28" i="1"/>
  <c r="C10" i="1"/>
  <c r="C11" i="1"/>
  <c r="C12" i="1"/>
  <c r="C13" i="1"/>
  <c r="A10" i="1"/>
  <c r="A11" i="1"/>
  <c r="A12" i="1"/>
  <c r="A13" i="1"/>
  <c r="C40" i="1" l="1"/>
  <c r="B44" i="1"/>
  <c r="C74" i="1"/>
  <c r="C75" i="1"/>
  <c r="C76" i="1"/>
  <c r="A74" i="1"/>
  <c r="A75" i="1"/>
  <c r="A76" i="1"/>
  <c r="C49" i="1"/>
  <c r="C50" i="1"/>
  <c r="A49" i="1"/>
  <c r="A50" i="1"/>
  <c r="C58" i="1"/>
  <c r="C59" i="1"/>
  <c r="C60" i="1"/>
  <c r="A59" i="1"/>
  <c r="A60" i="1"/>
  <c r="A58" i="1"/>
  <c r="C41" i="1"/>
  <c r="A40" i="1"/>
  <c r="C29" i="1"/>
  <c r="C30" i="1"/>
  <c r="A29" i="1"/>
  <c r="A30" i="1"/>
  <c r="C14" i="1"/>
  <c r="C18" i="1"/>
  <c r="C19" i="1"/>
  <c r="C20" i="1"/>
  <c r="A14" i="1"/>
  <c r="A18" i="1"/>
  <c r="A19" i="1"/>
  <c r="A20" i="1"/>
  <c r="C38" i="1" l="1"/>
  <c r="A38" i="1"/>
  <c r="C39" i="1"/>
  <c r="A39" i="1"/>
  <c r="C73" i="1"/>
  <c r="A73" i="1"/>
  <c r="A72" i="1" l="1"/>
  <c r="C72" i="1"/>
  <c r="A56" i="1"/>
  <c r="C56" i="1"/>
  <c r="C9" i="1"/>
  <c r="A9" i="1"/>
  <c r="C70" i="1" l="1"/>
  <c r="A70" i="1"/>
  <c r="A57" i="1"/>
  <c r="C57" i="1"/>
  <c r="C48" i="1"/>
  <c r="A48" i="1"/>
  <c r="C25" i="1"/>
  <c r="A25" i="1"/>
  <c r="C71" i="1"/>
  <c r="A71" i="1"/>
  <c r="A68" i="1" l="1"/>
  <c r="A69" i="1"/>
  <c r="C68" i="1"/>
  <c r="C69" i="1"/>
  <c r="A55" i="1"/>
  <c r="C55" i="1"/>
  <c r="A64" i="1" l="1"/>
  <c r="E2" i="3"/>
</calcChain>
</file>

<file path=xl/sharedStrings.xml><?xml version="1.0" encoding="utf-8"?>
<sst xmlns="http://schemas.openxmlformats.org/spreadsheetml/2006/main" count="982" uniqueCount="31">
  <si>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</si>
  <si>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</si>
  <si>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</si>
  <si>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</si>
  <si>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</si>
  <si>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</si>
  <si>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</si>
  <si>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</si>
  <si>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</si>
  <si>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</si>
  <si>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</si>
  <si>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</si>
  <si>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</si>
  <si>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</si>
  <si>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</si>
  <si>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</si>
  <si>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</si>
  <si>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</si>
  <si>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</si>
  <si>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</si>
  <si>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</si>
  <si>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</si>
  <si>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</si>
  <si>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</si>
  <si>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</si>
  <si>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3335983670 </t>
  </si>
  <si>
    <t>3335983676 </t>
  </si>
  <si>
    <t>3335985296 </t>
  </si>
  <si>
    <t>3335981941</t>
  </si>
  <si>
    <t>M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</si>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</sst>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3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zoomScale="90" zoomScaleNormal="90" workbookViewId="0">
      <selection activeCell="C5" sqref="C5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6" ht="25.5" customHeight="1" x14ac:dyDescent="0.25">
      <c r="A1" s="61" t="s">
        <v>1</v>
      </c>
      <c r="B1" s="62"/>
      <c r="C1" s="62"/>
      <c r="D1" s="62"/>
      <c r="E1" s="63"/>
    </row>
    <row r="2" spans="1:6" ht="25.5" customHeight="1" x14ac:dyDescent="0.25">
      <c r="A2" s="64" t="s">
        <v>0</v>
      </c>
      <c r="B2" s="65"/>
      <c r="C2" s="65"/>
      <c r="D2" s="65"/>
      <c r="E2" s="66"/>
    </row>
    <row r="3" spans="1:6" ht="18" x14ac:dyDescent="0.25">
      <c r="B3" s="21"/>
      <c r="C3" s="1"/>
      <c r="D3" s="1"/>
      <c r="E3" s="8"/>
    </row>
    <row r="4" spans="1:6" ht="18.75" thickBot="1" x14ac:dyDescent="0.3">
      <c r="A4" s="7" t="s">
        <v>2</v>
      </c>
      <c r="B4" s="19">
        <v>44419.25</v>
      </c>
      <c r="C4" s="1"/>
      <c r="D4" s="1"/>
      <c r="E4" s="28"/>
    </row>
    <row r="5" spans="1:6" ht="18.75" thickBot="1" x14ac:dyDescent="0.3">
      <c r="A5" s="7" t="s">
        <v>3</v>
      </c>
      <c r="B5" s="19">
        <v>44419.708333333336</v>
      </c>
      <c r="C5" s="33"/>
      <c r="D5" s="1"/>
      <c r="E5" s="28"/>
    </row>
    <row r="6" spans="1:6" ht="18" x14ac:dyDescent="0.25">
      <c r="B6" s="21"/>
      <c r="C6" s="1"/>
      <c r="D6" s="1"/>
      <c r="E6" s="9"/>
    </row>
    <row r="7" spans="1:6" ht="18" customHeight="1" x14ac:dyDescent="0.25">
      <c r="A7" s="67" t="s">
        <v>4</v>
      </c>
      <c r="B7" s="68"/>
      <c r="C7" s="68"/>
      <c r="D7" s="68"/>
      <c r="E7" s="69"/>
    </row>
    <row r="8" spans="1:6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8" x14ac:dyDescent="0.25">
      <c r="A9" s="15" t="str">
        <f>VLOOKUP(B9,'[1]LISTADO ATM'!$A$2:$C$822,3,0)</f>
        <v>DISTRITO NACIONAL</v>
      </c>
      <c r="B9" s="41">
        <v>235</v>
      </c>
      <c r="C9" s="15" t="str">
        <f>VLOOKUP(B9,'[1]LISTADO ATM'!$A$2:$B$822,2,0)</f>
        <v xml:space="preserve">ATM Oficina Multicentro La Sirena San Isidro </v>
      </c>
      <c r="D9" s="11" t="s">
        <v>18</v>
      </c>
      <c r="E9" s="34">
        <v>3335985295</v>
      </c>
    </row>
    <row r="10" spans="1:6" ht="18" x14ac:dyDescent="0.25">
      <c r="A10" s="15" t="str">
        <f>VLOOKUP(B10,'[1]LISTADO ATM'!$A$2:$C$822,3,0)</f>
        <v>NORTE</v>
      </c>
      <c r="B10" s="45">
        <v>950</v>
      </c>
      <c r="C10" s="15" t="str">
        <f>VLOOKUP(B10,'[1]LISTADO ATM'!$A$2:$B$822,2,0)</f>
        <v xml:space="preserve">ATM Oficina Monterrico </v>
      </c>
      <c r="D10" s="11" t="s">
        <v>18</v>
      </c>
      <c r="E10" s="34">
        <v>3335985297</v>
      </c>
      <c r="F10" t="s">
        <v>29</v>
      </c>
    </row>
    <row r="11" spans="1:6" ht="18" x14ac:dyDescent="0.25">
      <c r="A11" s="15" t="str">
        <f>VLOOKUP(B11,'[1]LISTADO ATM'!$A$2:$C$822,3,0)</f>
        <v>DISTRITO NACIONAL</v>
      </c>
      <c r="B11" s="41">
        <v>441</v>
      </c>
      <c r="C11" s="15" t="str">
        <f>VLOOKUP(B11,'[1]LISTADO ATM'!$A$2:$B$822,2,0)</f>
        <v>ATM Estacion de Servicio Romulo Betancour</v>
      </c>
      <c r="D11" s="11" t="s">
        <v>18</v>
      </c>
      <c r="E11" s="34">
        <v>3335985313</v>
      </c>
    </row>
    <row r="12" spans="1:6" ht="18" x14ac:dyDescent="0.25">
      <c r="A12" s="15" t="str">
        <f>VLOOKUP(B12,'[1]LISTADO ATM'!$A$2:$C$822,3,0)</f>
        <v>DISTRITO NACIONAL</v>
      </c>
      <c r="B12" s="41">
        <v>557</v>
      </c>
      <c r="C12" s="15" t="str">
        <f>VLOOKUP(B12,'[1]LISTADO ATM'!$A$2:$B$822,2,0)</f>
        <v xml:space="preserve">ATM Multicentro La Sirena Ave. Mella </v>
      </c>
      <c r="D12" s="11" t="s">
        <v>18</v>
      </c>
      <c r="E12" s="34">
        <v>3335984549</v>
      </c>
    </row>
    <row r="13" spans="1:6" ht="18" x14ac:dyDescent="0.25">
      <c r="A13" s="15" t="str">
        <f>VLOOKUP(B13,'[1]LISTADO ATM'!$A$2:$C$822,3,0)</f>
        <v>SUR</v>
      </c>
      <c r="B13" s="41">
        <v>45</v>
      </c>
      <c r="C13" s="15" t="str">
        <f>VLOOKUP(B13,'[1]LISTADO ATM'!$A$2:$B$822,2,0)</f>
        <v xml:space="preserve">ATM Oficina Tamayo </v>
      </c>
      <c r="D13" s="11" t="s">
        <v>18</v>
      </c>
      <c r="E13" s="34" t="s">
        <v>27</v>
      </c>
    </row>
    <row r="14" spans="1:6" ht="18" x14ac:dyDescent="0.25">
      <c r="A14" s="15" t="str">
        <f>VLOOKUP(B14,'[1]LISTADO ATM'!$A$2:$C$822,3,0)</f>
        <v>NORTE</v>
      </c>
      <c r="B14" s="40">
        <v>350</v>
      </c>
      <c r="C14" s="15" t="str">
        <f>VLOOKUP(B14,'[1]LISTADO ATM'!$A$2:$B$822,2,0)</f>
        <v xml:space="preserve">ATM Oficina Villa Tapia </v>
      </c>
      <c r="D14" s="11" t="s">
        <v>18</v>
      </c>
      <c r="E14" s="34">
        <v>3335985322</v>
      </c>
      <c r="F14" t="s">
        <v>29</v>
      </c>
    </row>
    <row r="15" spans="1:6" ht="18" x14ac:dyDescent="0.25">
      <c r="A15" s="15" t="str">
        <f>VLOOKUP(B15,'[1]LISTADO ATM'!$A$2:$C$822,3,0)</f>
        <v>ESTE</v>
      </c>
      <c r="B15" s="41">
        <v>843</v>
      </c>
      <c r="C15" s="15" t="str">
        <f>VLOOKUP(B15,'[1]LISTADO ATM'!$A$2:$B$822,2,0)</f>
        <v xml:space="preserve">ATM Oficina Romana Centro </v>
      </c>
      <c r="D15" s="11" t="s">
        <v>18</v>
      </c>
      <c r="E15" s="34">
        <v>3335984802</v>
      </c>
    </row>
    <row r="16" spans="1:6" ht="18" x14ac:dyDescent="0.25">
      <c r="A16" s="15" t="str">
        <f>VLOOKUP(B16,'[1]LISTADO ATM'!$A$2:$C$822,3,0)</f>
        <v>DISTRITO NACIONAL</v>
      </c>
      <c r="B16" s="41">
        <v>493</v>
      </c>
      <c r="C16" s="15" t="str">
        <f>VLOOKUP(B16,'[1]LISTADO ATM'!$A$2:$B$822,2,0)</f>
        <v xml:space="preserve">ATM Oficina Haina Occidental II </v>
      </c>
      <c r="D16" s="11" t="s">
        <v>18</v>
      </c>
      <c r="E16" s="34">
        <v>3335984927</v>
      </c>
    </row>
    <row r="17" spans="1:6" ht="18" x14ac:dyDescent="0.25">
      <c r="A17" s="15" t="str">
        <f>VLOOKUP(B17,'[1]LISTADO ATM'!$A$2:$C$822,3,0)</f>
        <v>DISTRITO NACIONAL</v>
      </c>
      <c r="B17" s="41">
        <v>904</v>
      </c>
      <c r="C17" s="15" t="str">
        <f>VLOOKUP(B17,'[1]LISTADO ATM'!$A$2:$B$822,2,0)</f>
        <v xml:space="preserve">ATM Oficina Multicentro La Sirena Churchill </v>
      </c>
      <c r="D17" s="11" t="s">
        <v>18</v>
      </c>
      <c r="E17" s="34">
        <v>3335985887</v>
      </c>
    </row>
    <row r="18" spans="1:6" ht="16.5" customHeight="1" x14ac:dyDescent="0.25">
      <c r="A18" s="15" t="str">
        <f>VLOOKUP(B18,'[1]LISTADO ATM'!$A$2:$C$822,3,0)</f>
        <v>ESTE</v>
      </c>
      <c r="B18" s="41">
        <v>429</v>
      </c>
      <c r="C18" s="15" t="str">
        <f>VLOOKUP(B18,'[1]LISTADO ATM'!$A$2:$B$822,2,0)</f>
        <v xml:space="preserve">ATM Oficina Jumbo La Romana </v>
      </c>
      <c r="D18" s="11" t="s">
        <v>18</v>
      </c>
      <c r="E18" s="34">
        <v>3335984972</v>
      </c>
      <c r="F18" t="s">
        <v>29</v>
      </c>
    </row>
    <row r="19" spans="1:6" ht="18" x14ac:dyDescent="0.25">
      <c r="A19" s="15" t="str">
        <f>VLOOKUP(B19,'[1]LISTADO ATM'!$A$2:$C$822,3,0)</f>
        <v>ESTE</v>
      </c>
      <c r="B19" s="41">
        <v>521</v>
      </c>
      <c r="C19" s="15" t="str">
        <f>VLOOKUP(B19,'[1]LISTADO ATM'!$A$2:$B$822,2,0)</f>
        <v xml:space="preserve">ATM UNP Bayahibe (La Romana) </v>
      </c>
      <c r="D19" s="11" t="s">
        <v>18</v>
      </c>
      <c r="E19" s="34">
        <v>3335985872</v>
      </c>
    </row>
    <row r="20" spans="1:6" ht="18" x14ac:dyDescent="0.25">
      <c r="A20" s="15" t="e">
        <f>VLOOKUP(B20,'[1]LISTADO ATM'!$A$2:$C$822,3,0)</f>
        <v>#N/A</v>
      </c>
      <c r="B20" s="40"/>
      <c r="C20" s="15" t="e">
        <f>VLOOKUP(B20,'[1]LISTADO ATM'!$A$2:$B$822,2,0)</f>
        <v>#N/A</v>
      </c>
      <c r="D20" s="11"/>
      <c r="E20" s="40"/>
    </row>
    <row r="21" spans="1:6" ht="18" x14ac:dyDescent="0.25">
      <c r="A21" s="3" t="s">
        <v>11</v>
      </c>
      <c r="B21" s="12">
        <f>COUNT(B9:B20)</f>
        <v>11</v>
      </c>
      <c r="C21" s="50"/>
      <c r="D21" s="51"/>
      <c r="E21" s="52"/>
    </row>
    <row r="22" spans="1:6" x14ac:dyDescent="0.25">
      <c r="B22" s="5"/>
      <c r="E22" s="5"/>
    </row>
    <row r="23" spans="1:6" ht="18" customHeight="1" x14ac:dyDescent="0.25">
      <c r="A23" s="67" t="s">
        <v>15</v>
      </c>
      <c r="B23" s="68"/>
      <c r="C23" s="68"/>
      <c r="D23" s="68"/>
      <c r="E23" s="69"/>
    </row>
    <row r="24" spans="1:6" ht="18" x14ac:dyDescent="0.25">
      <c r="A24" s="12" t="s">
        <v>5</v>
      </c>
      <c r="B24" s="12" t="s">
        <v>6</v>
      </c>
      <c r="C24" s="12" t="s">
        <v>7</v>
      </c>
      <c r="D24" s="12" t="s">
        <v>8</v>
      </c>
      <c r="E24" s="12" t="s">
        <v>9</v>
      </c>
    </row>
    <row r="25" spans="1:6" ht="18" x14ac:dyDescent="0.25">
      <c r="A25" s="15" t="str">
        <f>VLOOKUP(B25,'[1]LISTADO ATM'!$A$2:$C$822,3,0)</f>
        <v>ESTE</v>
      </c>
      <c r="B25" s="40">
        <v>330</v>
      </c>
      <c r="C25" s="15" t="str">
        <f>VLOOKUP(B25,'[1]LISTADO ATM'!$A$2:$B$822,2,0)</f>
        <v xml:space="preserve">ATM Oficina Boulevard (Higuey) </v>
      </c>
      <c r="D25" s="11" t="s">
        <v>30</v>
      </c>
      <c r="E25" s="34">
        <v>3335983838</v>
      </c>
      <c r="F25" t="s">
        <v>29</v>
      </c>
    </row>
    <row r="26" spans="1:6" ht="18" x14ac:dyDescent="0.25">
      <c r="A26" s="15" t="str">
        <f>VLOOKUP(B26,'[1]LISTADO ATM'!$A$2:$C$822,3,0)</f>
        <v>DISTRITO NACIONAL</v>
      </c>
      <c r="B26" s="41">
        <v>326</v>
      </c>
      <c r="C26" s="15" t="str">
        <f>VLOOKUP(B26,'[1]LISTADO ATM'!$A$2:$B$822,2,0)</f>
        <v>ATM Autoservicio Jiménez Moya II</v>
      </c>
      <c r="D26" s="11" t="s">
        <v>30</v>
      </c>
      <c r="E26" s="34" t="s">
        <v>26</v>
      </c>
    </row>
    <row r="27" spans="1:6" ht="18" x14ac:dyDescent="0.25">
      <c r="A27" s="15" t="str">
        <f>VLOOKUP(B27,'[1]LISTADO ATM'!$A$2:$C$822,3,0)</f>
        <v>DISTRITO NACIONAL</v>
      </c>
      <c r="B27" s="41">
        <v>835</v>
      </c>
      <c r="C27" s="15" t="str">
        <f>VLOOKUP(B27,'[1]LISTADO ATM'!$A$2:$B$822,2,0)</f>
        <v xml:space="preserve">ATM UNP Megacentro </v>
      </c>
      <c r="D27" s="11" t="s">
        <v>30</v>
      </c>
      <c r="E27" s="34">
        <v>3335985012</v>
      </c>
    </row>
    <row r="28" spans="1:6" ht="18" x14ac:dyDescent="0.25">
      <c r="A28" s="15" t="str">
        <f>VLOOKUP(B28,'[1]LISTADO ATM'!$A$2:$C$822,3,0)</f>
        <v>DISTRITO NACIONAL</v>
      </c>
      <c r="B28" s="41">
        <v>743</v>
      </c>
      <c r="C28" s="15" t="str">
        <f>VLOOKUP(B28,'[1]LISTADO ATM'!$A$2:$B$822,2,0)</f>
        <v xml:space="preserve">ATM Oficina Los Frailes </v>
      </c>
      <c r="D28" s="11" t="s">
        <v>30</v>
      </c>
      <c r="E28" s="34">
        <v>3335984956</v>
      </c>
      <c r="F28" t="s">
        <v>29</v>
      </c>
    </row>
    <row r="29" spans="1:6" ht="18" x14ac:dyDescent="0.25">
      <c r="A29" s="15" t="str">
        <f>VLOOKUP(B29,'[1]LISTADO ATM'!$A$2:$C$822,3,0)</f>
        <v>NORTE</v>
      </c>
      <c r="B29" s="15">
        <v>944</v>
      </c>
      <c r="C29" s="15" t="str">
        <f>VLOOKUP(B29,'[1]LISTADO ATM'!$A$2:$B$822,2,0)</f>
        <v xml:space="preserve">ATM UNP Mao </v>
      </c>
      <c r="D29" s="11" t="s">
        <v>30</v>
      </c>
      <c r="E29" s="34">
        <v>3335976789</v>
      </c>
    </row>
    <row r="30" spans="1:6" ht="18" x14ac:dyDescent="0.25">
      <c r="A30" s="15" t="str">
        <f>VLOOKUP(B30,'[1]LISTADO ATM'!$A$2:$C$822,3,0)</f>
        <v>DISTRITO NACIONAL</v>
      </c>
      <c r="B30" s="15">
        <v>545</v>
      </c>
      <c r="C30" s="15" t="str">
        <f>VLOOKUP(B30,'[1]LISTADO ATM'!$A$2:$B$822,2,0)</f>
        <v xml:space="preserve">ATM Oficina Isabel La Católica II  </v>
      </c>
      <c r="D30" s="11" t="s">
        <v>30</v>
      </c>
      <c r="E30" s="34">
        <v>3335985023</v>
      </c>
    </row>
    <row r="31" spans="1:6" ht="18" x14ac:dyDescent="0.25">
      <c r="A31" s="15" t="str">
        <f>VLOOKUP(B31,'[1]LISTADO ATM'!$A$2:$C$822,3,0)</f>
        <v>DISTRITO NACIONAL</v>
      </c>
      <c r="B31" s="15">
        <v>231</v>
      </c>
      <c r="C31" s="15" t="str">
        <f>VLOOKUP(B31,'[1]LISTADO ATM'!$A$2:$B$822,2,0)</f>
        <v xml:space="preserve">ATM Oficina Zona Oriental </v>
      </c>
      <c r="D31" s="11" t="s">
        <v>30</v>
      </c>
      <c r="E31" s="34">
        <v>3335984947</v>
      </c>
      <c r="F31" t="s">
        <v>29</v>
      </c>
    </row>
    <row r="32" spans="1:6" ht="18" x14ac:dyDescent="0.25">
      <c r="A32" s="15" t="str">
        <f>VLOOKUP(B32,'[1]LISTADO ATM'!$A$2:$C$822,3,0)</f>
        <v>DISTRITO NACIONAL</v>
      </c>
      <c r="B32" s="15">
        <v>701</v>
      </c>
      <c r="C32" s="15" t="str">
        <f>VLOOKUP(B32,'[1]LISTADO ATM'!$A$2:$B$822,2,0)</f>
        <v>ATM Autoservicio Los Alcarrizos</v>
      </c>
      <c r="D32" s="11" t="s">
        <v>30</v>
      </c>
      <c r="E32" s="34">
        <v>3335985007</v>
      </c>
    </row>
    <row r="33" spans="1:5" ht="18" x14ac:dyDescent="0.25">
      <c r="A33" s="15" t="str">
        <f>VLOOKUP(B33,'[2]LISTADO ATM'!$A$2:$C$922,3,0)</f>
        <v>DISTRITO NACIONAL</v>
      </c>
      <c r="B33" s="15">
        <v>369</v>
      </c>
      <c r="C33" s="15" t="str">
        <f>VLOOKUP(B33,'[2]LISTADO ATM'!$A$2:$B$822,2,0)</f>
        <v>ATM Plaza Lama Aut. Duarte</v>
      </c>
      <c r="D33" s="11" t="s">
        <v>30</v>
      </c>
      <c r="E33" s="34">
        <v>3335984962</v>
      </c>
    </row>
    <row r="34" spans="1:5" ht="18.75" thickBot="1" x14ac:dyDescent="0.3">
      <c r="A34" s="3" t="s">
        <v>11</v>
      </c>
      <c r="B34" s="26">
        <f>COUNT(B25:B33)</f>
        <v>9</v>
      </c>
      <c r="C34" s="50"/>
      <c r="D34" s="51"/>
      <c r="E34" s="52"/>
    </row>
    <row r="35" spans="1:5" ht="15.75" thickBot="1" x14ac:dyDescent="0.3">
      <c r="B35" s="5"/>
      <c r="E35" s="5"/>
    </row>
    <row r="36" spans="1:5" ht="18.75" customHeight="1" thickBot="1" x14ac:dyDescent="0.3">
      <c r="A36" s="53" t="s">
        <v>13</v>
      </c>
      <c r="B36" s="54"/>
      <c r="C36" s="54"/>
      <c r="D36" s="54"/>
      <c r="E36" s="55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customHeight="1" x14ac:dyDescent="0.25">
      <c r="A38" s="36" t="str">
        <f>VLOOKUP(B38,'[1]LISTADO ATM'!$A$2:$C$822,3,0)</f>
        <v>DISTRITO NACIONAL</v>
      </c>
      <c r="B38" s="39">
        <v>377</v>
      </c>
      <c r="C38" s="36" t="str">
        <f>VLOOKUP(B38,'[1]LISTADO ATM'!$A$2:$B$822,2,0)</f>
        <v>ATM Estación del Metro Eduardo Brito</v>
      </c>
      <c r="D38" s="27" t="s">
        <v>10</v>
      </c>
      <c r="E38" s="34">
        <v>3335985293</v>
      </c>
    </row>
    <row r="39" spans="1:5" ht="18" customHeight="1" x14ac:dyDescent="0.25">
      <c r="A39" s="36" t="str">
        <f>VLOOKUP(B39,'[1]LISTADO ATM'!$A$2:$C$822,3,0)</f>
        <v>SUR</v>
      </c>
      <c r="B39" s="39">
        <v>249</v>
      </c>
      <c r="C39" s="36" t="str">
        <f>VLOOKUP(B39,'[1]LISTADO ATM'!$A$2:$B$822,2,0)</f>
        <v xml:space="preserve">ATM Banco Agrícola Neiba </v>
      </c>
      <c r="D39" s="27" t="s">
        <v>10</v>
      </c>
      <c r="E39" s="34">
        <v>3335985294</v>
      </c>
    </row>
    <row r="40" spans="1:5" ht="18" customHeight="1" x14ac:dyDescent="0.25">
      <c r="A40" s="36" t="str">
        <f>VLOOKUP(B40,'[1]LISTADO ATM'!$A$2:$C$822,3,0)</f>
        <v>DISTRITO NACIONAL</v>
      </c>
      <c r="B40" s="40">
        <v>663</v>
      </c>
      <c r="C40" s="36" t="str">
        <f>VLOOKUP(B40,'[1]LISTADO ATM'!$A$2:$B$822,2,0)</f>
        <v>S/M Ole Ave. España</v>
      </c>
      <c r="D40" s="27" t="s">
        <v>10</v>
      </c>
      <c r="E40" s="34">
        <v>3335985556</v>
      </c>
    </row>
    <row r="41" spans="1:5" ht="18" customHeight="1" x14ac:dyDescent="0.25">
      <c r="A41" s="36" t="str">
        <f>VLOOKUP(B41,'[1]LISTADO ATM'!$A$2:$C$822,3,0)</f>
        <v>DISTRITO NACIONAL</v>
      </c>
      <c r="B41" s="40">
        <v>884</v>
      </c>
      <c r="C41" s="36" t="str">
        <f>VLOOKUP(B41,'[1]LISTADO ATM'!$A$2:$B$822,2,0)</f>
        <v xml:space="preserve">ATM UNP Olé Sabana Perdida </v>
      </c>
      <c r="D41" s="27" t="s">
        <v>10</v>
      </c>
      <c r="E41" s="34">
        <v>3335986255</v>
      </c>
    </row>
    <row r="42" spans="1:5" ht="18" customHeight="1" x14ac:dyDescent="0.25">
      <c r="A42" s="36" t="str">
        <f>VLOOKUP(B42,'[1]LISTADO ATM'!$A$2:$C$822,3,0)</f>
        <v>SUR</v>
      </c>
      <c r="B42" s="15">
        <v>311</v>
      </c>
      <c r="C42" s="36" t="str">
        <f>VLOOKUP(B42,'[1]LISTADO ATM'!$A$2:$B$822,2,0)</f>
        <v>ATM Plaza Eroski</v>
      </c>
      <c r="D42" s="27" t="s">
        <v>10</v>
      </c>
      <c r="E42" s="34">
        <v>3335986319</v>
      </c>
    </row>
    <row r="43" spans="1:5" ht="18" customHeight="1" x14ac:dyDescent="0.25">
      <c r="A43" s="36" t="e">
        <f>VLOOKUP(B43,'[1]LISTADO ATM'!$A$2:$C$822,3,0)</f>
        <v>#N/A</v>
      </c>
      <c r="B43" s="40"/>
      <c r="C43" s="36" t="e">
        <f>VLOOKUP(B43,'[1]LISTADO ATM'!$A$2:$B$922,2,0)</f>
        <v>#N/A</v>
      </c>
      <c r="D43" s="44"/>
      <c r="E43" s="34"/>
    </row>
    <row r="44" spans="1:5" ht="18.75" thickBot="1" x14ac:dyDescent="0.3">
      <c r="A44" s="3"/>
      <c r="B44" s="26">
        <f>COUNT(B38:B43)</f>
        <v>5</v>
      </c>
      <c r="C44" s="10"/>
      <c r="D44" s="10"/>
      <c r="E44" s="30"/>
    </row>
    <row r="45" spans="1:5" ht="15.75" thickBot="1" x14ac:dyDescent="0.3">
      <c r="B45" s="5"/>
      <c r="E45" s="5"/>
    </row>
    <row r="46" spans="1:5" ht="18" x14ac:dyDescent="0.25">
      <c r="A46" s="56" t="s">
        <v>23</v>
      </c>
      <c r="B46" s="57"/>
      <c r="C46" s="57"/>
      <c r="D46" s="57"/>
      <c r="E46" s="58"/>
    </row>
    <row r="47" spans="1:5" ht="18" x14ac:dyDescent="0.25">
      <c r="A47" s="12" t="s">
        <v>5</v>
      </c>
      <c r="B47" s="12" t="s">
        <v>6</v>
      </c>
      <c r="C47" s="12" t="s">
        <v>7</v>
      </c>
      <c r="D47" s="12" t="s">
        <v>8</v>
      </c>
      <c r="E47" s="12" t="s">
        <v>9</v>
      </c>
    </row>
    <row r="48" spans="1:5" ht="18" x14ac:dyDescent="0.25">
      <c r="A48" s="15" t="str">
        <f>VLOOKUP(B48,'[1]LISTADO ATM'!$A$2:$C$822,3,0)</f>
        <v>DISTRITO NACIONAL</v>
      </c>
      <c r="B48" s="39">
        <v>725</v>
      </c>
      <c r="C48" s="15" t="str">
        <f>VLOOKUP(B48,'[1]LISTADO ATM'!$A$2:$B$822,2,0)</f>
        <v xml:space="preserve">ATM El Huacal II  </v>
      </c>
      <c r="D48" s="15" t="s">
        <v>17</v>
      </c>
      <c r="E48" s="34">
        <v>3335985019</v>
      </c>
    </row>
    <row r="49" spans="1:6" ht="18" x14ac:dyDescent="0.25">
      <c r="A49" s="15" t="e">
        <f>VLOOKUP(B49,'[1]LISTADO ATM'!$A$2:$C$822,3,0)</f>
        <v>#N/A</v>
      </c>
      <c r="B49" s="40"/>
      <c r="C49" s="15" t="e">
        <f>VLOOKUP(B49,'[1]LISTADO ATM'!$A$2:$B$822,2,0)</f>
        <v>#N/A</v>
      </c>
      <c r="D49" s="42"/>
      <c r="E49" s="34"/>
    </row>
    <row r="50" spans="1:6" ht="18" x14ac:dyDescent="0.25">
      <c r="A50" s="15" t="e">
        <f>VLOOKUP(B50,'[1]LISTADO ATM'!$A$2:$C$822,3,0)</f>
        <v>#N/A</v>
      </c>
      <c r="B50" s="40"/>
      <c r="C50" s="15" t="e">
        <f>VLOOKUP(B50,'[1]LISTADO ATM'!$A$2:$B$822,2,0)</f>
        <v>#N/A</v>
      </c>
      <c r="D50" s="42"/>
      <c r="E50" s="34"/>
    </row>
    <row r="51" spans="1:6" ht="18.75" thickBot="1" x14ac:dyDescent="0.3">
      <c r="A51" s="16" t="s">
        <v>11</v>
      </c>
      <c r="B51" s="26">
        <f>COUNT(B48:B50)</f>
        <v>1</v>
      </c>
      <c r="C51" s="10"/>
      <c r="D51" s="10"/>
      <c r="E51" s="30"/>
    </row>
    <row r="52" spans="1:6" ht="15.75" thickBot="1" x14ac:dyDescent="0.3">
      <c r="B52" s="5"/>
      <c r="E52" s="5"/>
    </row>
    <row r="53" spans="1:6" ht="18" x14ac:dyDescent="0.25">
      <c r="A53" s="56" t="s">
        <v>19</v>
      </c>
      <c r="B53" s="57"/>
      <c r="C53" s="57"/>
      <c r="D53" s="57"/>
      <c r="E53" s="58"/>
    </row>
    <row r="54" spans="1:6" ht="18" x14ac:dyDescent="0.25">
      <c r="A54" s="12" t="s">
        <v>5</v>
      </c>
      <c r="B54" s="12" t="s">
        <v>6</v>
      </c>
      <c r="C54" s="12" t="s">
        <v>7</v>
      </c>
      <c r="D54" s="12" t="s">
        <v>8</v>
      </c>
      <c r="E54" s="29" t="s">
        <v>9</v>
      </c>
    </row>
    <row r="55" spans="1:6" ht="18" x14ac:dyDescent="0.25">
      <c r="A55" s="15" t="str">
        <f>VLOOKUP(B55,'[1]LISTADO ATM'!$A$2:$C$822,3,0)</f>
        <v>DISTRITO NACIONAL</v>
      </c>
      <c r="B55" s="35">
        <v>471</v>
      </c>
      <c r="C55" s="15" t="str">
        <f>VLOOKUP(B55,'[1]LISTADO ATM'!$A$2:$B$822,2,0)</f>
        <v>ATM Autoservicio DGT I</v>
      </c>
      <c r="D55" s="32" t="s">
        <v>24</v>
      </c>
      <c r="E55" s="34" t="s">
        <v>25</v>
      </c>
    </row>
    <row r="56" spans="1:6" ht="18" x14ac:dyDescent="0.25">
      <c r="A56" s="15" t="str">
        <f>VLOOKUP(B56,'[2]LISTADO ATM'!$A$2:$C$922,3,0)</f>
        <v>DISTRITO NACIONAL</v>
      </c>
      <c r="B56" s="15">
        <v>994</v>
      </c>
      <c r="C56" s="15" t="str">
        <f>VLOOKUP(B56,'[1]LISTADO ATM'!$A$2:$B$922,2,0)</f>
        <v>ATM Telemicro</v>
      </c>
      <c r="D56" s="20" t="s">
        <v>22</v>
      </c>
      <c r="E56" s="34">
        <v>3335984247</v>
      </c>
    </row>
    <row r="57" spans="1:6" ht="18" x14ac:dyDescent="0.25">
      <c r="A57" s="15" t="str">
        <f>VLOOKUP(B57,'[1]LISTADO ATM'!$A$2:$C$822,3,0)</f>
        <v>DISTRITO NACIONAL</v>
      </c>
      <c r="B57" s="15">
        <v>818</v>
      </c>
      <c r="C57" s="15" t="str">
        <f>VLOOKUP(B57,'[1]LISTADO ATM'!$A$2:$B$822,2,0)</f>
        <v xml:space="preserve">ATM Juridicción Inmobiliaria </v>
      </c>
      <c r="D57" s="20" t="s">
        <v>22</v>
      </c>
      <c r="E57" s="34">
        <v>3335984824</v>
      </c>
    </row>
    <row r="58" spans="1:6" ht="18" x14ac:dyDescent="0.25">
      <c r="A58" s="15" t="str">
        <f>VLOOKUP(B58,'[2]LISTADO ATM'!$A$2:$C$822,3,0)</f>
        <v>NORTE</v>
      </c>
      <c r="B58" s="15">
        <v>97</v>
      </c>
      <c r="C58" s="15" t="str">
        <f>VLOOKUP(B58,'[2]LISTADO ATM'!$A$2:$B$922,2,0)</f>
        <v xml:space="preserve">ATM Oficina Villa Riva </v>
      </c>
      <c r="D58" s="32" t="s">
        <v>24</v>
      </c>
      <c r="E58" s="34" t="s">
        <v>28</v>
      </c>
      <c r="F58" t="s">
        <v>29</v>
      </c>
    </row>
    <row r="59" spans="1:6" ht="18" x14ac:dyDescent="0.25">
      <c r="A59" s="15" t="str">
        <f>VLOOKUP(B59,'[2]LISTADO ATM'!$A$2:$C$822,3,0)</f>
        <v>NORTE</v>
      </c>
      <c r="B59" s="15">
        <v>599</v>
      </c>
      <c r="C59" s="15" t="str">
        <f>VLOOKUP(B59,'[2]LISTADO ATM'!$A$2:$B$922,2,0)</f>
        <v xml:space="preserve">ATM Oficina Plaza Internacional (Santiago) </v>
      </c>
      <c r="D59" s="32" t="s">
        <v>24</v>
      </c>
      <c r="E59" s="34">
        <v>3335985473</v>
      </c>
    </row>
    <row r="60" spans="1:6" ht="18" x14ac:dyDescent="0.25">
      <c r="A60" s="15" t="e">
        <f>VLOOKUP(B60,'[2]LISTADO ATM'!$A$2:$C$822,3,0)</f>
        <v>#N/A</v>
      </c>
      <c r="B60" s="15"/>
      <c r="C60" s="15" t="e">
        <f>VLOOKUP(B60,'[2]LISTADO ATM'!$A$2:$B$922,2,0)</f>
        <v>#N/A</v>
      </c>
      <c r="D60" s="46"/>
      <c r="E60" s="34"/>
    </row>
    <row r="61" spans="1:6" ht="18.75" thickBot="1" x14ac:dyDescent="0.3">
      <c r="A61" s="16" t="s">
        <v>11</v>
      </c>
      <c r="B61" s="26">
        <f>COUNT(B55:B59)</f>
        <v>5</v>
      </c>
      <c r="C61" s="10"/>
      <c r="D61" s="10"/>
      <c r="E61" s="30"/>
    </row>
    <row r="62" spans="1:6" ht="15.75" thickBot="1" x14ac:dyDescent="0.3">
      <c r="B62" s="5"/>
      <c r="E62" s="5"/>
    </row>
    <row r="63" spans="1:6" ht="18.75" thickBot="1" x14ac:dyDescent="0.3">
      <c r="A63" s="59" t="s">
        <v>12</v>
      </c>
      <c r="B63" s="60"/>
      <c r="C63" t="s">
        <v>16</v>
      </c>
      <c r="D63" s="5"/>
      <c r="E63" s="5"/>
    </row>
    <row r="64" spans="1:6" ht="18.75" thickBot="1" x14ac:dyDescent="0.3">
      <c r="A64" s="18">
        <f>+B44+B51+B61</f>
        <v>11</v>
      </c>
      <c r="B64" s="22"/>
    </row>
    <row r="65" spans="1:5" ht="15.75" thickBot="1" x14ac:dyDescent="0.3">
      <c r="B65" s="5"/>
      <c r="E65" s="5"/>
    </row>
    <row r="66" spans="1:5" ht="18.75" thickBot="1" x14ac:dyDescent="0.3">
      <c r="A66" s="53" t="s">
        <v>14</v>
      </c>
      <c r="B66" s="54"/>
      <c r="C66" s="54"/>
      <c r="D66" s="54"/>
      <c r="E66" s="55"/>
    </row>
    <row r="67" spans="1:5" ht="18" x14ac:dyDescent="0.25">
      <c r="A67" s="6" t="s">
        <v>5</v>
      </c>
      <c r="B67" s="6" t="s">
        <v>6</v>
      </c>
      <c r="C67" s="4" t="s">
        <v>7</v>
      </c>
      <c r="D67" s="71" t="s">
        <v>8</v>
      </c>
      <c r="E67" s="72"/>
    </row>
    <row r="68" spans="1:5" ht="18" x14ac:dyDescent="0.25">
      <c r="A68" s="15" t="str">
        <f>VLOOKUP(B68,'[1]LISTADO ATM'!$A$2:$C$822,3,0)</f>
        <v>SUR</v>
      </c>
      <c r="B68" s="35">
        <v>870</v>
      </c>
      <c r="C68" s="15" t="str">
        <f>VLOOKUP(B68,'[1]LISTADO ATM'!$A$2:$B$822,2,0)</f>
        <v xml:space="preserve">ATM Willbes Dominicana (Barahona) </v>
      </c>
      <c r="D68" s="70" t="s">
        <v>20</v>
      </c>
      <c r="E68" s="70"/>
    </row>
    <row r="69" spans="1:5" ht="18" x14ac:dyDescent="0.25">
      <c r="A69" s="15" t="str">
        <f>VLOOKUP(B69,'[1]LISTADO ATM'!$A$2:$C$822,3,0)</f>
        <v>DISTRITO NACIONAL</v>
      </c>
      <c r="B69" s="35">
        <v>974</v>
      </c>
      <c r="C69" s="15" t="str">
        <f>VLOOKUP(B69,'[1]LISTADO ATM'!$A$2:$B$822,2,0)</f>
        <v xml:space="preserve">ATM S/M Nacional Ave. Lope de Vega </v>
      </c>
      <c r="D69" s="70" t="s">
        <v>21</v>
      </c>
      <c r="E69" s="70"/>
    </row>
    <row r="70" spans="1:5" ht="18" x14ac:dyDescent="0.25">
      <c r="A70" s="15" t="str">
        <f>VLOOKUP(B70,'[1]LISTADO ATM'!$A$2:$C$822,3,0)</f>
        <v>DISTRITO NACIONAL</v>
      </c>
      <c r="B70" s="38">
        <v>578</v>
      </c>
      <c r="C70" s="15" t="str">
        <f>VLOOKUP(B70,'[1]LISTADO ATM'!$A$2:$B$822,2,0)</f>
        <v xml:space="preserve">ATM Procuraduría General de la República </v>
      </c>
      <c r="D70" s="48" t="s">
        <v>21</v>
      </c>
      <c r="E70" s="49"/>
    </row>
    <row r="71" spans="1:5" ht="18" x14ac:dyDescent="0.25">
      <c r="A71" s="15" t="str">
        <f>VLOOKUP(B71,'[1]LISTADO ATM'!$A$2:$C$822,3,0)</f>
        <v>DISTRITO NACIONAL</v>
      </c>
      <c r="B71" s="38">
        <v>554</v>
      </c>
      <c r="C71" s="15" t="str">
        <f>VLOOKUP(B71,'[1]LISTADO ATM'!$A$2:$B$822,2,0)</f>
        <v xml:space="preserve">ATM Oficina Isabel La Católica I </v>
      </c>
      <c r="D71" s="48" t="s">
        <v>21</v>
      </c>
      <c r="E71" s="49"/>
    </row>
    <row r="72" spans="1:5" ht="18" x14ac:dyDescent="0.25">
      <c r="A72" s="15" t="str">
        <f>VLOOKUP(B72,'[1]LISTADO ATM'!$A$2:$C$822,3,0)</f>
        <v>DISTRITO NACIONAL</v>
      </c>
      <c r="B72" s="39">
        <v>718</v>
      </c>
      <c r="C72" s="15" t="str">
        <f>VLOOKUP(B72,'[1]LISTADO ATM'!$A$2:$B$822,2,0)</f>
        <v xml:space="preserve">ATM Feria Ganadera </v>
      </c>
      <c r="D72" s="48" t="s">
        <v>21</v>
      </c>
      <c r="E72" s="49"/>
    </row>
    <row r="73" spans="1:5" ht="18" x14ac:dyDescent="0.25">
      <c r="A73" s="15" t="str">
        <f>VLOOKUP(B73,'[1]LISTADO ATM'!$A$2:$C$822,3,0)</f>
        <v>DISTRITO NACIONAL</v>
      </c>
      <c r="B73" s="39">
        <v>559</v>
      </c>
      <c r="C73" s="15" t="str">
        <f>VLOOKUP(B73,'[1]LISTADO ATM'!$A$2:$B$822,2,0)</f>
        <v xml:space="preserve">ATM UNP Metro I </v>
      </c>
      <c r="D73" s="70" t="s">
        <v>20</v>
      </c>
      <c r="E73" s="70"/>
    </row>
    <row r="74" spans="1:5" ht="18" x14ac:dyDescent="0.25">
      <c r="A74" s="15" t="str">
        <f>VLOOKUP(B74,'[1]LISTADO ATM'!$A$2:$C$822,3,0)</f>
        <v>ESTE</v>
      </c>
      <c r="B74" s="40">
        <v>16</v>
      </c>
      <c r="C74" s="15" t="str">
        <f>VLOOKUP(B74,'[1]LISTADO ATM'!$A$2:$B$822,2,0)</f>
        <v>ATM Estación Texaco Sabana de la Mar</v>
      </c>
      <c r="D74" s="70" t="s">
        <v>20</v>
      </c>
      <c r="E74" s="70"/>
    </row>
    <row r="75" spans="1:5" ht="18" x14ac:dyDescent="0.25">
      <c r="A75" s="15" t="str">
        <f>VLOOKUP(B75,'[1]LISTADO ATM'!$A$2:$C$822,3,0)</f>
        <v>DISTRITO NACIONAL</v>
      </c>
      <c r="B75" s="40">
        <v>709</v>
      </c>
      <c r="C75" s="15" t="str">
        <f>VLOOKUP(B75,'[1]LISTADO ATM'!$A$2:$B$822,2,0)</f>
        <v xml:space="preserve">ATM Seguros Maestro SEMMA  </v>
      </c>
      <c r="D75" s="48" t="s">
        <v>21</v>
      </c>
      <c r="E75" s="49"/>
    </row>
    <row r="76" spans="1:5" ht="18" x14ac:dyDescent="0.25">
      <c r="A76" s="15" t="e">
        <f>VLOOKUP(B76,'[1]LISTADO ATM'!$A$2:$C$822,3,0)</f>
        <v>#N/A</v>
      </c>
      <c r="B76" s="40"/>
      <c r="C76" s="15" t="e">
        <f>VLOOKUP(B76,'[1]LISTADO ATM'!$A$2:$B$822,2,0)</f>
        <v>#N/A</v>
      </c>
      <c r="D76" s="47"/>
      <c r="E76" s="43"/>
    </row>
    <row r="77" spans="1:5" ht="18.75" thickBot="1" x14ac:dyDescent="0.3">
      <c r="A77" s="16" t="s">
        <v>11</v>
      </c>
      <c r="B77" s="26">
        <f>COUNT(B68:B76)</f>
        <v>8</v>
      </c>
      <c r="C77" s="24"/>
      <c r="D77" s="24"/>
      <c r="E77" s="31"/>
    </row>
    <row r="95" spans="6:6" ht="16.5" x14ac:dyDescent="0.25">
      <c r="F95" s="13" t="str">
        <f>CONCATENATE(C95,D95,C96,D96,C97,D97,C98,D98,C99,D99,C100,D100,C101,D101,C102,D102,C103,D103,C104,D104,C105,D105,C106,D106,C107,D107,C108,D108,C109,D109,C110,D110,C111,D111,C112,D112,C113,D113,C114,D114,C115,D115,C116,D116,C117,D117,C118,D118,C119,D119,,C120,D120,C121,D121,C122,D122,C123,D123,C124,D124,C125,D125,C126,D126,C127,D127,C128,D128,C129,D129,C130,D130,C131,D131,C132,D132,C133,D133,C134,D134,C135,D135,C136,D136,C137,D137,C138,D138,C139,D139,C140,D140,C141,D141,C142,D142,C143,D143,C144,D144,C145,D145,C146,D146,C147,D147,C148,D148,C149,D149,C150,D150,C151,D151,C152,D152,C153,D153,,C154,D154,C155,D155,C156,D156,C157,D157,C158,D158,C159,D159,C160,D160,C161,,D161)</f>
        <v/>
      </c>
    </row>
  </sheetData>
  <dataConsolidate/>
  <mergeCells count="20">
    <mergeCell ref="D70:E70"/>
    <mergeCell ref="A1:E1"/>
    <mergeCell ref="A2:E2"/>
    <mergeCell ref="A7:E7"/>
    <mergeCell ref="C21:E21"/>
    <mergeCell ref="A23:E23"/>
    <mergeCell ref="D75:E75"/>
    <mergeCell ref="C34:E34"/>
    <mergeCell ref="A36:E36"/>
    <mergeCell ref="A46:E46"/>
    <mergeCell ref="A53:E53"/>
    <mergeCell ref="A63:B63"/>
    <mergeCell ref="D73:E73"/>
    <mergeCell ref="D74:E74"/>
    <mergeCell ref="A66:E66"/>
    <mergeCell ref="D71:E71"/>
    <mergeCell ref="D72:E72"/>
    <mergeCell ref="D67:E67"/>
    <mergeCell ref="D68:E68"/>
    <mergeCell ref="D69:E69"/>
  </mergeCells>
  <phoneticPr fontId="10" type="noConversion"/>
  <conditionalFormatting sqref="E56">
    <cfRule type="duplicateValues" dxfId="68" priority="117"/>
  </conditionalFormatting>
  <conditionalFormatting sqref="E18 E12">
    <cfRule type="duplicateValues" dxfId="67" priority="116"/>
  </conditionalFormatting>
  <conditionalFormatting sqref="E77:E1048576 E58 E51:E55 E44:E47 E1:E8 E61:E69 E21:E26 E32 E34:E37">
    <cfRule type="duplicateValues" dxfId="66" priority="4647"/>
  </conditionalFormatting>
  <conditionalFormatting sqref="E57 E30">
    <cfRule type="duplicateValues" dxfId="65" priority="114"/>
  </conditionalFormatting>
  <conditionalFormatting sqref="E29">
    <cfRule type="duplicateValues" dxfId="64" priority="113"/>
  </conditionalFormatting>
  <conditionalFormatting sqref="E15">
    <cfRule type="duplicateValues" dxfId="63" priority="112"/>
  </conditionalFormatting>
  <conditionalFormatting sqref="E16">
    <cfRule type="duplicateValues" dxfId="62" priority="111"/>
  </conditionalFormatting>
  <conditionalFormatting sqref="E70">
    <cfRule type="duplicateValues" dxfId="61" priority="108"/>
  </conditionalFormatting>
  <conditionalFormatting sqref="E48">
    <cfRule type="duplicateValues" dxfId="60" priority="104"/>
  </conditionalFormatting>
  <conditionalFormatting sqref="E71">
    <cfRule type="duplicateValues" dxfId="59" priority="97"/>
  </conditionalFormatting>
  <conditionalFormatting sqref="B73">
    <cfRule type="duplicateValues" dxfId="58" priority="79"/>
  </conditionalFormatting>
  <conditionalFormatting sqref="E49:E50 E13">
    <cfRule type="duplicateValues" dxfId="57" priority="53"/>
  </conditionalFormatting>
  <conditionalFormatting sqref="E9">
    <cfRule type="duplicateValues" dxfId="56" priority="39"/>
  </conditionalFormatting>
  <conditionalFormatting sqref="B39">
    <cfRule type="duplicateValues" dxfId="55" priority="36"/>
  </conditionalFormatting>
  <conditionalFormatting sqref="E39">
    <cfRule type="duplicateValues" dxfId="54" priority="37"/>
  </conditionalFormatting>
  <conditionalFormatting sqref="B38">
    <cfRule type="duplicateValues" dxfId="53" priority="34"/>
  </conditionalFormatting>
  <conditionalFormatting sqref="E38">
    <cfRule type="duplicateValues" dxfId="52" priority="35"/>
  </conditionalFormatting>
  <conditionalFormatting sqref="E72">
    <cfRule type="duplicateValues" dxfId="51" priority="4660"/>
  </conditionalFormatting>
  <conditionalFormatting sqref="E11">
    <cfRule type="duplicateValues" dxfId="50" priority="30"/>
  </conditionalFormatting>
  <conditionalFormatting sqref="E76:E1048576 E60:E73 E18 E1:E13 E15:E16 E42:E58 E20:E39">
    <cfRule type="duplicateValues" dxfId="49" priority="29"/>
  </conditionalFormatting>
  <conditionalFormatting sqref="B1:B1048576">
    <cfRule type="duplicateValues" dxfId="48" priority="28"/>
  </conditionalFormatting>
  <conditionalFormatting sqref="E58">
    <cfRule type="duplicateValues" dxfId="47" priority="27"/>
  </conditionalFormatting>
  <conditionalFormatting sqref="E14">
    <cfRule type="duplicateValues" dxfId="46" priority="26"/>
  </conditionalFormatting>
  <conditionalFormatting sqref="E59">
    <cfRule type="duplicateValues" dxfId="45" priority="24"/>
  </conditionalFormatting>
  <conditionalFormatting sqref="E59">
    <cfRule type="duplicateValues" dxfId="44" priority="23"/>
  </conditionalFormatting>
  <conditionalFormatting sqref="E59">
    <cfRule type="duplicateValues" dxfId="43" priority="22"/>
  </conditionalFormatting>
  <conditionalFormatting sqref="E40">
    <cfRule type="duplicateValues" dxfId="42" priority="21"/>
  </conditionalFormatting>
  <conditionalFormatting sqref="E40">
    <cfRule type="duplicateValues" dxfId="41" priority="20"/>
  </conditionalFormatting>
  <conditionalFormatting sqref="B10:B11">
    <cfRule type="duplicateValues" dxfId="40" priority="19"/>
  </conditionalFormatting>
  <conditionalFormatting sqref="B9">
    <cfRule type="duplicateValues" dxfId="39" priority="18"/>
  </conditionalFormatting>
  <conditionalFormatting sqref="E19">
    <cfRule type="duplicateValues" dxfId="38" priority="17"/>
  </conditionalFormatting>
  <conditionalFormatting sqref="E19">
    <cfRule type="duplicateValues" dxfId="37" priority="16"/>
  </conditionalFormatting>
  <conditionalFormatting sqref="B74:B1048576 B61:B72 B51:B57 B44:B48 B1:B37">
    <cfRule type="duplicateValues" dxfId="36" priority="4821"/>
  </conditionalFormatting>
  <conditionalFormatting sqref="E17">
    <cfRule type="duplicateValues" dxfId="35" priority="15"/>
  </conditionalFormatting>
  <conditionalFormatting sqref="E17">
    <cfRule type="duplicateValues" dxfId="34" priority="14"/>
  </conditionalFormatting>
  <conditionalFormatting sqref="E74">
    <cfRule type="duplicateValues" dxfId="33" priority="4872"/>
  </conditionalFormatting>
  <conditionalFormatting sqref="E41">
    <cfRule type="duplicateValues" dxfId="32" priority="5"/>
  </conditionalFormatting>
  <conditionalFormatting sqref="E41">
    <cfRule type="duplicateValues" dxfId="31" priority="4"/>
  </conditionalFormatting>
  <conditionalFormatting sqref="B19">
    <cfRule type="duplicateValues" dxfId="30" priority="3"/>
  </conditionalFormatting>
  <conditionalFormatting sqref="B49:B50">
    <cfRule type="duplicateValues" dxfId="29" priority="4963"/>
  </conditionalFormatting>
  <conditionalFormatting sqref="E32">
    <cfRule type="duplicateValues" dxfId="28" priority="2"/>
  </conditionalFormatting>
  <conditionalFormatting sqref="B33">
    <cfRule type="duplicateValues" dxfId="27" priority="1"/>
  </conditionalFormatting>
  <conditionalFormatting sqref="E75">
    <cfRule type="duplicateValues" dxfId="26" priority="5041"/>
  </conditionalFormatting>
  <conditionalFormatting sqref="E76 E73">
    <cfRule type="duplicateValues" dxfId="25" priority="5070"/>
  </conditionalFormatting>
  <conditionalFormatting sqref="B74:B76">
    <cfRule type="duplicateValues" dxfId="24" priority="5072"/>
  </conditionalFormatting>
  <conditionalFormatting sqref="E60 E33 E31 E27:E28">
    <cfRule type="duplicateValues" dxfId="23" priority="5090"/>
  </conditionalFormatting>
  <conditionalFormatting sqref="B58:B60 B42">
    <cfRule type="duplicateValues" dxfId="22" priority="5098"/>
  </conditionalFormatting>
  <conditionalFormatting sqref="E42:E43 E10">
    <cfRule type="duplicateValues" dxfId="21" priority="5109"/>
  </conditionalFormatting>
  <conditionalFormatting sqref="B40:B41 B43">
    <cfRule type="duplicateValues" dxfId="20" priority="5126"/>
  </conditionalFormatting>
  <conditionalFormatting sqref="E20">
    <cfRule type="duplicateValues" dxfId="0" priority="51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3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5" t="s">
        <v>16</v>
      </c>
    </row>
    <row r="4" spans="2:5" ht="18.75" thickBot="1" x14ac:dyDescent="0.3">
      <c r="B4" s="15"/>
      <c r="C4" s="25" t="s">
        <v>16</v>
      </c>
    </row>
    <row r="5" spans="2:5" ht="18.75" thickBot="1" x14ac:dyDescent="0.3">
      <c r="B5" s="15"/>
      <c r="C5" s="25" t="s">
        <v>16</v>
      </c>
    </row>
    <row r="6" spans="2:5" ht="18.75" thickBot="1" x14ac:dyDescent="0.3">
      <c r="B6" s="15"/>
      <c r="C6" s="25" t="s">
        <v>16</v>
      </c>
    </row>
    <row r="7" spans="2:5" ht="18.75" thickBot="1" x14ac:dyDescent="0.3">
      <c r="B7" s="15"/>
      <c r="C7" s="25" t="s">
        <v>16</v>
      </c>
    </row>
    <row r="8" spans="2:5" ht="18.75" thickBot="1" x14ac:dyDescent="0.3">
      <c r="B8" s="15"/>
      <c r="C8" s="25" t="s">
        <v>16</v>
      </c>
    </row>
    <row r="9" spans="2:5" ht="18.75" thickBot="1" x14ac:dyDescent="0.3">
      <c r="B9" s="15"/>
      <c r="C9" s="25" t="s">
        <v>16</v>
      </c>
    </row>
    <row r="10" spans="2:5" ht="18.75" thickBot="1" x14ac:dyDescent="0.3">
      <c r="B10" s="40"/>
      <c r="C10" s="25" t="s">
        <v>16</v>
      </c>
    </row>
    <row r="11" spans="2:5" ht="18.75" thickBot="1" x14ac:dyDescent="0.3">
      <c r="B11" s="37"/>
      <c r="C11" s="25"/>
    </row>
    <row r="12" spans="2:5" ht="18.75" thickBot="1" x14ac:dyDescent="0.3">
      <c r="B12" s="41"/>
      <c r="C12" s="25" t="s">
        <v>16</v>
      </c>
    </row>
    <row r="13" spans="2:5" ht="18.75" thickBot="1" x14ac:dyDescent="0.3">
      <c r="B13" s="41"/>
      <c r="C13" s="25" t="s">
        <v>16</v>
      </c>
    </row>
    <row r="14" spans="2:5" ht="18.75" thickBot="1" x14ac:dyDescent="0.3">
      <c r="B14" s="41"/>
      <c r="C14" s="25" t="s">
        <v>16</v>
      </c>
    </row>
    <row r="15" spans="2:5" ht="18.75" thickBot="1" x14ac:dyDescent="0.3">
      <c r="B15" s="41"/>
      <c r="C15" s="25" t="s">
        <v>16</v>
      </c>
    </row>
    <row r="16" spans="2:5" ht="18.75" thickBot="1" x14ac:dyDescent="0.3">
      <c r="B16" s="41"/>
      <c r="C16" s="25" t="s">
        <v>16</v>
      </c>
    </row>
    <row r="17" spans="2:3" ht="18.75" thickBot="1" x14ac:dyDescent="0.3">
      <c r="B17" s="41"/>
      <c r="C17" s="25" t="s">
        <v>16</v>
      </c>
    </row>
    <row r="18" spans="2:3" ht="18.75" thickBot="1" x14ac:dyDescent="0.3">
      <c r="B18" s="41"/>
      <c r="C18" s="25" t="s">
        <v>16</v>
      </c>
    </row>
    <row r="19" spans="2:3" ht="18.75" thickBot="1" x14ac:dyDescent="0.3">
      <c r="B19" s="41"/>
      <c r="C19" s="25" t="s">
        <v>16</v>
      </c>
    </row>
    <row r="20" spans="2:3" ht="18.75" thickBot="1" x14ac:dyDescent="0.3">
      <c r="B20" s="41"/>
      <c r="C20" s="25" t="s">
        <v>16</v>
      </c>
    </row>
    <row r="21" spans="2:3" ht="18.75" thickBot="1" x14ac:dyDescent="0.3">
      <c r="B21" s="41"/>
      <c r="C21" s="25" t="s">
        <v>16</v>
      </c>
    </row>
    <row r="22" spans="2:3" ht="18.75" thickBot="1" x14ac:dyDescent="0.3">
      <c r="B22" s="41"/>
      <c r="C22" s="25" t="s">
        <v>16</v>
      </c>
    </row>
    <row r="23" spans="2:3" ht="18.75" thickBot="1" x14ac:dyDescent="0.3">
      <c r="B23" s="41"/>
      <c r="C23" s="25" t="s">
        <v>16</v>
      </c>
    </row>
    <row r="24" spans="2:3" ht="18.75" thickBot="1" x14ac:dyDescent="0.3">
      <c r="B24" s="41"/>
      <c r="C24" s="25" t="s">
        <v>16</v>
      </c>
    </row>
    <row r="25" spans="2:3" ht="18.75" thickBot="1" x14ac:dyDescent="0.3">
      <c r="B25" s="38"/>
      <c r="C25" s="25" t="s">
        <v>16</v>
      </c>
    </row>
    <row r="26" spans="2:3" ht="18.75" thickBot="1" x14ac:dyDescent="0.3">
      <c r="B26" s="38"/>
      <c r="C26" s="25" t="s">
        <v>16</v>
      </c>
    </row>
    <row r="27" spans="2:3" ht="18.75" thickBot="1" x14ac:dyDescent="0.3">
      <c r="B27" s="38"/>
      <c r="C27" s="25" t="s">
        <v>16</v>
      </c>
    </row>
    <row r="28" spans="2:3" ht="18.75" thickBot="1" x14ac:dyDescent="0.3">
      <c r="B28" s="38"/>
      <c r="C28" s="25" t="s">
        <v>16</v>
      </c>
    </row>
    <row r="29" spans="2:3" ht="18.75" thickBot="1" x14ac:dyDescent="0.3">
      <c r="B29" s="38"/>
      <c r="C29" s="25" t="s">
        <v>16</v>
      </c>
    </row>
    <row r="30" spans="2:3" ht="18.75" thickBot="1" x14ac:dyDescent="0.3">
      <c r="B30" s="38"/>
      <c r="C30" s="25" t="s">
        <v>16</v>
      </c>
    </row>
    <row r="31" spans="2:3" ht="18.75" thickBot="1" x14ac:dyDescent="0.3">
      <c r="B31" s="38"/>
      <c r="C31" s="25" t="s">
        <v>16</v>
      </c>
    </row>
    <row r="32" spans="2:3" ht="18.75" thickBot="1" x14ac:dyDescent="0.3">
      <c r="B32" s="38"/>
      <c r="C32" s="25" t="s">
        <v>16</v>
      </c>
    </row>
    <row r="33" spans="2:3" ht="18.75" thickBot="1" x14ac:dyDescent="0.3">
      <c r="B33" s="38"/>
      <c r="C33" s="25" t="s">
        <v>16</v>
      </c>
    </row>
    <row r="34" spans="2:3" ht="18.75" thickBot="1" x14ac:dyDescent="0.3">
      <c r="B34" s="38"/>
      <c r="C34" s="25" t="s">
        <v>16</v>
      </c>
    </row>
    <row r="35" spans="2:3" ht="18.75" thickBot="1" x14ac:dyDescent="0.3">
      <c r="B35" s="38"/>
      <c r="C35" s="25" t="s">
        <v>16</v>
      </c>
    </row>
    <row r="36" spans="2:3" ht="18.75" thickBot="1" x14ac:dyDescent="0.3">
      <c r="B36" s="38"/>
      <c r="C36" s="25" t="s">
        <v>16</v>
      </c>
    </row>
    <row r="37" spans="2:3" ht="18.75" thickBot="1" x14ac:dyDescent="0.3">
      <c r="B37" s="38"/>
      <c r="C37" s="25" t="s">
        <v>16</v>
      </c>
    </row>
    <row r="38" spans="2:3" ht="18.75" thickBot="1" x14ac:dyDescent="0.3">
      <c r="B38" s="38"/>
      <c r="C38" s="25" t="s">
        <v>16</v>
      </c>
    </row>
    <row r="39" spans="2:3" ht="18.75" thickBot="1" x14ac:dyDescent="0.3">
      <c r="B39" s="38"/>
      <c r="C39" s="25" t="s">
        <v>16</v>
      </c>
    </row>
    <row r="40" spans="2:3" ht="18.75" thickBot="1" x14ac:dyDescent="0.3">
      <c r="B40" s="38"/>
      <c r="C40" s="25" t="s">
        <v>16</v>
      </c>
    </row>
    <row r="41" spans="2:3" ht="18.75" thickBot="1" x14ac:dyDescent="0.3">
      <c r="B41" s="38"/>
      <c r="C41" s="25" t="s">
        <v>16</v>
      </c>
    </row>
    <row r="42" spans="2:3" ht="18.75" thickBot="1" x14ac:dyDescent="0.3">
      <c r="B42" s="38"/>
      <c r="C42" s="25" t="s">
        <v>16</v>
      </c>
    </row>
    <row r="43" spans="2:3" ht="18.75" thickBot="1" x14ac:dyDescent="0.3">
      <c r="B43" s="38"/>
      <c r="C43" s="25" t="s">
        <v>16</v>
      </c>
    </row>
    <row r="44" spans="2:3" ht="18.75" thickBot="1" x14ac:dyDescent="0.3">
      <c r="B44" s="38"/>
      <c r="C44" s="25" t="s">
        <v>16</v>
      </c>
    </row>
    <row r="45" spans="2:3" ht="18.75" thickBot="1" x14ac:dyDescent="0.3">
      <c r="B45" s="38"/>
      <c r="C45" s="25" t="s">
        <v>16</v>
      </c>
    </row>
    <row r="46" spans="2:3" ht="18.75" thickBot="1" x14ac:dyDescent="0.3">
      <c r="B46" s="38"/>
      <c r="C46" s="25" t="s">
        <v>16</v>
      </c>
    </row>
    <row r="47" spans="2:3" ht="18.75" thickBot="1" x14ac:dyDescent="0.3">
      <c r="B47" s="38"/>
      <c r="C47" s="25" t="s">
        <v>16</v>
      </c>
    </row>
    <row r="48" spans="2:3" ht="18.75" thickBot="1" x14ac:dyDescent="0.3">
      <c r="B48" s="38"/>
      <c r="C48" s="25" t="s">
        <v>16</v>
      </c>
    </row>
    <row r="49" spans="2:3" ht="18.75" thickBot="1" x14ac:dyDescent="0.3">
      <c r="B49" s="38"/>
      <c r="C49" s="25" t="s">
        <v>16</v>
      </c>
    </row>
    <row r="50" spans="2:3" ht="18.75" thickBot="1" x14ac:dyDescent="0.3">
      <c r="B50" s="38"/>
      <c r="C50" s="25" t="s">
        <v>16</v>
      </c>
    </row>
    <row r="51" spans="2:3" ht="18.75" thickBot="1" x14ac:dyDescent="0.3">
      <c r="B51" s="38"/>
      <c r="C51" s="25" t="s">
        <v>16</v>
      </c>
    </row>
    <row r="52" spans="2:3" ht="18.75" thickBot="1" x14ac:dyDescent="0.3">
      <c r="B52" s="38"/>
      <c r="C52" s="25" t="s">
        <v>16</v>
      </c>
    </row>
    <row r="53" spans="2:3" ht="18.75" thickBot="1" x14ac:dyDescent="0.3">
      <c r="B53" s="38"/>
      <c r="C53" s="25" t="s">
        <v>16</v>
      </c>
    </row>
    <row r="54" spans="2:3" ht="18.75" thickBot="1" x14ac:dyDescent="0.3">
      <c r="B54" s="38"/>
      <c r="C54" s="25" t="s">
        <v>16</v>
      </c>
    </row>
    <row r="55" spans="2:3" ht="18.75" thickBot="1" x14ac:dyDescent="0.3">
      <c r="B55" s="38"/>
      <c r="C55" s="25" t="s">
        <v>16</v>
      </c>
    </row>
    <row r="56" spans="2:3" ht="18.75" thickBot="1" x14ac:dyDescent="0.3">
      <c r="B56" s="38"/>
      <c r="C56" s="25" t="s">
        <v>16</v>
      </c>
    </row>
    <row r="57" spans="2:3" ht="18.75" thickBot="1" x14ac:dyDescent="0.3">
      <c r="B57" s="38"/>
      <c r="C57" s="25" t="s">
        <v>16</v>
      </c>
    </row>
    <row r="58" spans="2:3" ht="18.75" thickBot="1" x14ac:dyDescent="0.3">
      <c r="B58" s="38"/>
      <c r="C58" s="25" t="s">
        <v>16</v>
      </c>
    </row>
    <row r="59" spans="2:3" ht="18.75" thickBot="1" x14ac:dyDescent="0.3">
      <c r="B59" s="38"/>
      <c r="C59" s="25" t="s">
        <v>16</v>
      </c>
    </row>
    <row r="60" spans="2:3" ht="18.75" thickBot="1" x14ac:dyDescent="0.3">
      <c r="B60" s="38"/>
      <c r="C60" s="25" t="s">
        <v>16</v>
      </c>
    </row>
    <row r="61" spans="2:3" ht="18.75" thickBot="1" x14ac:dyDescent="0.3">
      <c r="B61" s="38"/>
      <c r="C61" s="25" t="s">
        <v>16</v>
      </c>
    </row>
    <row r="62" spans="2:3" ht="18.75" thickBot="1" x14ac:dyDescent="0.3">
      <c r="B62" s="38"/>
      <c r="C62" s="25" t="s">
        <v>16</v>
      </c>
    </row>
    <row r="63" spans="2:3" ht="18.75" thickBot="1" x14ac:dyDescent="0.3">
      <c r="B63" s="38"/>
      <c r="C63" s="25" t="s">
        <v>16</v>
      </c>
    </row>
    <row r="64" spans="2:3" ht="18.75" thickBot="1" x14ac:dyDescent="0.3">
      <c r="B64" s="38"/>
      <c r="C64" s="25" t="s">
        <v>16</v>
      </c>
    </row>
    <row r="65" spans="2:3" ht="18.75" thickBot="1" x14ac:dyDescent="0.3">
      <c r="B65" s="38"/>
      <c r="C65" s="25" t="s">
        <v>16</v>
      </c>
    </row>
    <row r="66" spans="2:3" ht="18.75" thickBot="1" x14ac:dyDescent="0.3">
      <c r="B66" s="38"/>
      <c r="C66" s="25" t="s">
        <v>16</v>
      </c>
    </row>
    <row r="67" spans="2:3" ht="18.75" thickBot="1" x14ac:dyDescent="0.3">
      <c r="B67" s="38"/>
      <c r="C67" s="25" t="s">
        <v>16</v>
      </c>
    </row>
    <row r="68" spans="2:3" ht="18" x14ac:dyDescent="0.25">
      <c r="B68" s="38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11">
    <cfRule type="duplicateValues" dxfId="19" priority="66"/>
  </conditionalFormatting>
  <conditionalFormatting sqref="B11">
    <cfRule type="duplicateValues" dxfId="18" priority="65"/>
  </conditionalFormatting>
  <conditionalFormatting sqref="B25:B68">
    <cfRule type="duplicateValues" dxfId="17" priority="49"/>
  </conditionalFormatting>
  <conditionalFormatting sqref="B25:B68">
    <cfRule type="duplicateValues" dxfId="16" priority="48"/>
  </conditionalFormatting>
  <conditionalFormatting sqref="B10">
    <cfRule type="duplicateValues" dxfId="15" priority="41"/>
  </conditionalFormatting>
  <conditionalFormatting sqref="B10">
    <cfRule type="duplicateValues" dxfId="14" priority="40"/>
  </conditionalFormatting>
  <conditionalFormatting sqref="B24 B12:B18">
    <cfRule type="duplicateValues" dxfId="13" priority="22"/>
  </conditionalFormatting>
  <conditionalFormatting sqref="B24">
    <cfRule type="duplicateValues" dxfId="12" priority="21"/>
  </conditionalFormatting>
  <conditionalFormatting sqref="B22">
    <cfRule type="duplicateValues" dxfId="11" priority="20"/>
  </conditionalFormatting>
  <conditionalFormatting sqref="B21">
    <cfRule type="duplicateValues" dxfId="10" priority="19"/>
  </conditionalFormatting>
  <conditionalFormatting sqref="B20">
    <cfRule type="duplicateValues" dxfId="9" priority="18"/>
  </conditionalFormatting>
  <conditionalFormatting sqref="B19">
    <cfRule type="duplicateValues" dxfId="8" priority="17"/>
  </conditionalFormatting>
  <conditionalFormatting sqref="B12:B24">
    <cfRule type="duplicateValues" dxfId="7" priority="16"/>
  </conditionalFormatting>
  <conditionalFormatting sqref="B19:B23">
    <cfRule type="duplicateValues" dxfId="6" priority="23"/>
  </conditionalFormatting>
  <conditionalFormatting sqref="B4:B9">
    <cfRule type="duplicateValues" dxfId="5" priority="3"/>
  </conditionalFormatting>
  <conditionalFormatting sqref="B5:B9">
    <cfRule type="duplicateValues" dxfId="4" priority="4"/>
  </conditionalFormatting>
  <conditionalFormatting sqref="B4">
    <cfRule type="duplicateValues" dxfId="3" priority="5"/>
  </conditionalFormatting>
  <conditionalFormatting sqref="B2:B3">
    <cfRule type="duplicateValues" dxfId="2" priority="1"/>
  </conditionalFormatting>
  <conditionalFormatting sqref="B2:B3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2021-08-12T03:02:23Z</dcterms:modified>
</cp:coreProperties>
</file>