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1\"/>
    </mc:Choice>
  </mc:AlternateContent>
  <bookViews>
    <workbookView xWindow="0" yWindow="0" windowWidth="24000" windowHeight="96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Efectivo!$B$1:$B$39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B71" i="1" l="1"/>
  <c r="B49" i="1"/>
  <c r="B25" i="1"/>
  <c r="C21" i="1"/>
  <c r="A21" i="1"/>
  <c r="C23" i="1"/>
  <c r="A23" i="1"/>
  <c r="C22" i="1"/>
  <c r="A22" i="1"/>
  <c r="C24" i="1"/>
  <c r="A24" i="1"/>
  <c r="C32" i="1"/>
  <c r="A32" i="1"/>
  <c r="B33" i="1"/>
  <c r="C69" i="1"/>
  <c r="A69" i="1"/>
  <c r="C68" i="1"/>
  <c r="A68" i="1"/>
  <c r="A67" i="1"/>
  <c r="C66" i="1"/>
  <c r="A66" i="1"/>
  <c r="C65" i="1"/>
  <c r="A65" i="1"/>
  <c r="C64" i="1"/>
  <c r="A64" i="1"/>
  <c r="C63" i="1"/>
  <c r="A63" i="1"/>
  <c r="C70" i="1"/>
  <c r="A70" i="1"/>
  <c r="B15" i="1"/>
  <c r="B10" i="1"/>
  <c r="A62" i="1" l="1"/>
  <c r="C62" i="1"/>
  <c r="C48" i="1"/>
  <c r="A48" i="1"/>
  <c r="C47" i="1"/>
  <c r="A47" i="1"/>
  <c r="A40" i="1"/>
  <c r="C46" i="1"/>
  <c r="A46" i="1"/>
  <c r="C31" i="1"/>
  <c r="A31" i="1"/>
  <c r="A45" i="1"/>
  <c r="C45" i="1"/>
  <c r="C40" i="1"/>
  <c r="C9" i="1"/>
  <c r="A9" i="1"/>
  <c r="C59" i="1" l="1"/>
  <c r="C60" i="1"/>
  <c r="A59" i="1"/>
  <c r="A60" i="1"/>
  <c r="C42" i="1"/>
  <c r="C43" i="1"/>
  <c r="A42" i="1"/>
  <c r="A43" i="1"/>
  <c r="A41" i="1"/>
  <c r="C41" i="1"/>
  <c r="C44" i="1"/>
  <c r="C30" i="1"/>
  <c r="A30" i="1"/>
  <c r="A44" i="1"/>
  <c r="C29" i="1"/>
  <c r="A29" i="1"/>
  <c r="C19" i="1"/>
  <c r="C20" i="1"/>
  <c r="A19" i="1"/>
  <c r="A20" i="1"/>
  <c r="C14" i="1"/>
  <c r="A14" i="1"/>
  <c r="C61" i="1"/>
  <c r="A61" i="1"/>
  <c r="A57" i="1" l="1"/>
  <c r="A58" i="1"/>
  <c r="C57" i="1"/>
  <c r="C58" i="1"/>
  <c r="A38" i="1"/>
  <c r="A39" i="1"/>
  <c r="C39" i="1"/>
  <c r="C38" i="1"/>
  <c r="C37" i="1" l="1"/>
  <c r="A37" i="1"/>
  <c r="C56" i="1" l="1"/>
  <c r="A56" i="1"/>
  <c r="A52" i="1" l="1"/>
  <c r="E2" i="3"/>
</calcChain>
</file>

<file path=xl/sharedStrings.xml><?xml version="1.0" encoding="utf-8"?>
<sst xmlns="http://schemas.openxmlformats.org/spreadsheetml/2006/main" count="973" uniqueCount="28">
  <si>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</si>
  <si>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</si>
  <si>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</si>
  <si>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</si>
  <si>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</si>
  <si>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</si>
  <si>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</si>
  <si>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</si>
  <si>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</si>
  <si>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</si>
  <si>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</si>
  <si>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</si>
  <si>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</si>
  <si>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</si>
  <si>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</si>
  <si>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</si>
  <si>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</si>
  <si>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</si>
  <si>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</si>
  <si>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</si>
  <si>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</si>
  <si>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</si>
  <si>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</si>
  <si>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</si>
  <si>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GAVETA DE DEPOSITO LLENA</t>
  </si>
  <si>
    <t>3335983670 </t>
  </si>
  <si>
    <t>3335983676 </t>
  </si>
  <si>
    <t>3335985296 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</si>
</sst>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7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zoomScale="90" zoomScaleNormal="90" workbookViewId="0">
      <selection activeCell="G7" sqref="G7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54" t="s">
        <v>1</v>
      </c>
      <c r="B1" s="55"/>
      <c r="C1" s="55"/>
      <c r="D1" s="55"/>
      <c r="E1" s="56"/>
    </row>
    <row r="2" spans="1:5" ht="25.5" customHeight="1" x14ac:dyDescent="0.25">
      <c r="A2" s="57" t="s">
        <v>0</v>
      </c>
      <c r="B2" s="58"/>
      <c r="C2" s="58"/>
      <c r="D2" s="58"/>
      <c r="E2" s="59"/>
    </row>
    <row r="3" spans="1:5" ht="18" x14ac:dyDescent="0.25">
      <c r="B3" s="21"/>
      <c r="C3" s="1"/>
      <c r="D3" s="1"/>
      <c r="E3" s="8"/>
    </row>
    <row r="4" spans="1:5" ht="18.75" thickBot="1" x14ac:dyDescent="0.3">
      <c r="A4" s="7" t="s">
        <v>2</v>
      </c>
      <c r="B4" s="19">
        <v>44418.708333333336</v>
      </c>
      <c r="C4" s="1"/>
      <c r="D4" s="1"/>
      <c r="E4" s="28"/>
    </row>
    <row r="5" spans="1:5" ht="18.75" thickBot="1" x14ac:dyDescent="0.3">
      <c r="A5" s="7" t="s">
        <v>3</v>
      </c>
      <c r="B5" s="19">
        <v>44419.25</v>
      </c>
      <c r="C5" s="34"/>
      <c r="D5" s="1"/>
      <c r="E5" s="28"/>
    </row>
    <row r="6" spans="1:5" ht="18" x14ac:dyDescent="0.25">
      <c r="B6" s="21"/>
      <c r="C6" s="1"/>
      <c r="D6" s="1"/>
      <c r="E6" s="9"/>
    </row>
    <row r="7" spans="1:5" ht="18" customHeight="1" x14ac:dyDescent="0.25">
      <c r="A7" s="60" t="s">
        <v>4</v>
      </c>
      <c r="B7" s="61"/>
      <c r="C7" s="61"/>
      <c r="D7" s="61"/>
      <c r="E7" s="62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40"/>
      <c r="C9" s="15" t="e">
        <f>VLOOKUP(B9,'[1]LISTADO ATM'!$A$2:$B$822,2,0)</f>
        <v>#N/A</v>
      </c>
      <c r="D9" s="11" t="s">
        <v>18</v>
      </c>
      <c r="E9" s="35"/>
    </row>
    <row r="10" spans="1:5" ht="18" x14ac:dyDescent="0.25">
      <c r="A10" s="3" t="s">
        <v>11</v>
      </c>
      <c r="B10" s="12">
        <f>COUNT(B9:B9)</f>
        <v>0</v>
      </c>
      <c r="C10" s="46"/>
      <c r="D10" s="47"/>
      <c r="E10" s="48"/>
    </row>
    <row r="11" spans="1:5" x14ac:dyDescent="0.25">
      <c r="B11" s="5"/>
      <c r="E11" s="5"/>
    </row>
    <row r="12" spans="1:5" ht="18" customHeight="1" x14ac:dyDescent="0.25">
      <c r="A12" s="60" t="s">
        <v>15</v>
      </c>
      <c r="B12" s="61"/>
      <c r="C12" s="61"/>
      <c r="D12" s="61"/>
      <c r="E12" s="62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VLOOKUP(B14,'[1]LISTADO ATM'!$A$2:$C$822,3,0)</f>
        <v>#N/A</v>
      </c>
      <c r="B14" s="39"/>
      <c r="C14" s="15" t="e">
        <f>VLOOKUP(B14,'[1]LISTADO ATM'!$A$2:$B$822,2,0)</f>
        <v>#N/A</v>
      </c>
      <c r="D14" s="11"/>
      <c r="E14" s="39"/>
    </row>
    <row r="15" spans="1:5" ht="18.75" thickBot="1" x14ac:dyDescent="0.3">
      <c r="A15" s="3" t="s">
        <v>11</v>
      </c>
      <c r="B15" s="26">
        <f>COUNT(B14:B14)</f>
        <v>0</v>
      </c>
      <c r="C15" s="46"/>
      <c r="D15" s="47"/>
      <c r="E15" s="48"/>
    </row>
    <row r="16" spans="1:5" ht="15.75" thickBot="1" x14ac:dyDescent="0.3">
      <c r="B16" s="5"/>
      <c r="E16" s="5"/>
    </row>
    <row r="17" spans="1:5" ht="18.75" customHeight="1" thickBot="1" x14ac:dyDescent="0.3">
      <c r="A17" s="43" t="s">
        <v>13</v>
      </c>
      <c r="B17" s="44"/>
      <c r="C17" s="44"/>
      <c r="D17" s="44"/>
      <c r="E17" s="45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customHeight="1" x14ac:dyDescent="0.25">
      <c r="A19" s="37" t="str">
        <f>VLOOKUP(B19,'[1]LISTADO ATM'!$A$2:$C$822,3,0)</f>
        <v>ESTE</v>
      </c>
      <c r="B19" s="39">
        <v>843</v>
      </c>
      <c r="C19" s="37" t="str">
        <f>VLOOKUP(B19,'[1]LISTADO ATM'!$A$2:$B$822,2,0)</f>
        <v xml:space="preserve">ATM Oficina Romana Centro </v>
      </c>
      <c r="D19" s="27" t="s">
        <v>10</v>
      </c>
      <c r="E19" s="35">
        <v>3335984802</v>
      </c>
    </row>
    <row r="20" spans="1:5" ht="18" customHeight="1" x14ac:dyDescent="0.25">
      <c r="A20" s="37" t="str">
        <f>VLOOKUP(B20,'[1]LISTADO ATM'!$A$2:$C$822,3,0)</f>
        <v>DISTRITO NACIONAL</v>
      </c>
      <c r="B20" s="39">
        <v>493</v>
      </c>
      <c r="C20" s="37" t="str">
        <f>VLOOKUP(B20,'[1]LISTADO ATM'!$A$2:$B$822,2,0)</f>
        <v xml:space="preserve">ATM Oficina Haina Occidental II </v>
      </c>
      <c r="D20" s="27" t="s">
        <v>10</v>
      </c>
      <c r="E20" s="35">
        <v>3335984927</v>
      </c>
    </row>
    <row r="21" spans="1:5" ht="18" customHeight="1" x14ac:dyDescent="0.25">
      <c r="A21" s="37" t="str">
        <f>VLOOKUP(B21,'[1]LISTADO ATM'!$A$2:$C$822,3,0)</f>
        <v>DISTRITO NACIONAL</v>
      </c>
      <c r="B21" s="41">
        <v>377</v>
      </c>
      <c r="C21" s="37" t="str">
        <f>VLOOKUP(B21,'[1]LISTADO ATM'!$A$2:$B$822,2,0)</f>
        <v>ATM Estación del Metro Eduardo Brito</v>
      </c>
      <c r="D21" s="27" t="s">
        <v>10</v>
      </c>
      <c r="E21" s="35">
        <v>3335985293</v>
      </c>
    </row>
    <row r="22" spans="1:5" ht="18" customHeight="1" x14ac:dyDescent="0.25">
      <c r="A22" s="37" t="str">
        <f>VLOOKUP(B22,'[1]LISTADO ATM'!$A$2:$C$822,3,0)</f>
        <v>SUR</v>
      </c>
      <c r="B22" s="41">
        <v>249</v>
      </c>
      <c r="C22" s="37" t="str">
        <f>VLOOKUP(B22,'[1]LISTADO ATM'!$A$2:$B$822,2,0)</f>
        <v xml:space="preserve">ATM Banco Agrícola Neiba </v>
      </c>
      <c r="D22" s="27" t="s">
        <v>10</v>
      </c>
      <c r="E22" s="35">
        <v>3335985294</v>
      </c>
    </row>
    <row r="23" spans="1:5" ht="18" customHeight="1" x14ac:dyDescent="0.25">
      <c r="A23" s="37" t="str">
        <f>VLOOKUP(B23,'[1]LISTADO ATM'!$A$2:$C$822,3,0)</f>
        <v>DISTRITO NACIONAL</v>
      </c>
      <c r="B23" s="41">
        <v>235</v>
      </c>
      <c r="C23" s="37" t="str">
        <f>VLOOKUP(B23,'[1]LISTADO ATM'!$A$2:$B$822,2,0)</f>
        <v xml:space="preserve">ATM Oficina Multicentro La Sirena San Isidro </v>
      </c>
      <c r="D23" s="27" t="s">
        <v>10</v>
      </c>
      <c r="E23" s="35">
        <v>3335985295</v>
      </c>
    </row>
    <row r="24" spans="1:5" ht="18" customHeight="1" x14ac:dyDescent="0.25">
      <c r="A24" s="37" t="str">
        <f>VLOOKUP(B24,'[1]LISTADO ATM'!$A$2:$C$822,3,0)</f>
        <v>NORTE</v>
      </c>
      <c r="B24" s="41">
        <v>950</v>
      </c>
      <c r="C24" s="37" t="str">
        <f>VLOOKUP(B24,'[1]LISTADO ATM'!$A$2:$B$822,2,0)</f>
        <v xml:space="preserve">ATM Oficina Monterrico </v>
      </c>
      <c r="D24" s="27" t="s">
        <v>10</v>
      </c>
      <c r="E24" s="35">
        <v>3335985297</v>
      </c>
    </row>
    <row r="25" spans="1:5" ht="18.75" thickBot="1" x14ac:dyDescent="0.3">
      <c r="A25" s="3"/>
      <c r="B25" s="26">
        <f>COUNT(B19:B24)</f>
        <v>6</v>
      </c>
      <c r="C25" s="10"/>
      <c r="D25" s="10"/>
      <c r="E25" s="30"/>
    </row>
    <row r="26" spans="1:5" ht="15.75" thickBot="1" x14ac:dyDescent="0.3">
      <c r="B26" s="5"/>
      <c r="E26" s="5"/>
    </row>
    <row r="27" spans="1:5" ht="18" x14ac:dyDescent="0.25">
      <c r="A27" s="49" t="s">
        <v>23</v>
      </c>
      <c r="B27" s="50"/>
      <c r="C27" s="50"/>
      <c r="D27" s="50"/>
      <c r="E27" s="51"/>
    </row>
    <row r="28" spans="1:5" ht="18" x14ac:dyDescent="0.25">
      <c r="A28" s="12" t="s">
        <v>5</v>
      </c>
      <c r="B28" s="12" t="s">
        <v>6</v>
      </c>
      <c r="C28" s="12" t="s">
        <v>7</v>
      </c>
      <c r="D28" s="12" t="s">
        <v>8</v>
      </c>
      <c r="E28" s="12" t="s">
        <v>9</v>
      </c>
    </row>
    <row r="29" spans="1:5" ht="18" x14ac:dyDescent="0.25">
      <c r="A29" s="15" t="str">
        <f>VLOOKUP(B29,'[1]LISTADO ATM'!$A$2:$C$822,3,0)</f>
        <v>DISTRITO NACIONAL</v>
      </c>
      <c r="B29" s="39">
        <v>557</v>
      </c>
      <c r="C29" s="15" t="str">
        <f>VLOOKUP(B29,'[1]LISTADO ATM'!$A$2:$B$822,2,0)</f>
        <v xml:space="preserve">ATM Multicentro La Sirena Ave. Mella </v>
      </c>
      <c r="D29" s="15" t="s">
        <v>17</v>
      </c>
      <c r="E29" s="35">
        <v>3335984549</v>
      </c>
    </row>
    <row r="30" spans="1:5" ht="18" x14ac:dyDescent="0.25">
      <c r="A30" s="15" t="str">
        <f>VLOOKUP(B30,'[1]LISTADO ATM'!$A$2:$C$822,3,0)</f>
        <v>DISTRITO NACIONAL</v>
      </c>
      <c r="B30" s="41">
        <v>725</v>
      </c>
      <c r="C30" s="15" t="str">
        <f>VLOOKUP(B30,'[1]LISTADO ATM'!$A$2:$B$822,2,0)</f>
        <v xml:space="preserve">ATM El Huacal II  </v>
      </c>
      <c r="D30" s="15" t="s">
        <v>17</v>
      </c>
      <c r="E30" s="35">
        <v>3335985019</v>
      </c>
    </row>
    <row r="31" spans="1:5" ht="18" x14ac:dyDescent="0.25">
      <c r="A31" s="15" t="str">
        <f>VLOOKUP(B31,'[1]LISTADO ATM'!$A$2:$C$822,3,0)</f>
        <v>ESTE</v>
      </c>
      <c r="B31" s="41">
        <v>429</v>
      </c>
      <c r="C31" s="15" t="str">
        <f>VLOOKUP(B31,'[1]LISTADO ATM'!$A$2:$B$822,2,0)</f>
        <v xml:space="preserve">ATM Oficina Jumbo La Romana </v>
      </c>
      <c r="D31" s="15" t="s">
        <v>17</v>
      </c>
      <c r="E31" s="35">
        <v>3335984972</v>
      </c>
    </row>
    <row r="32" spans="1:5" ht="18" x14ac:dyDescent="0.25">
      <c r="A32" s="15" t="str">
        <f>VLOOKUP(B32,'[1]LISTADO ATM'!$A$2:$C$822,3,0)</f>
        <v>SUR</v>
      </c>
      <c r="B32" s="41">
        <v>45</v>
      </c>
      <c r="C32" s="15" t="str">
        <f>VLOOKUP(B32,'[1]LISTADO ATM'!$A$2:$B$822,2,0)</f>
        <v xml:space="preserve">ATM Oficina Tamayo </v>
      </c>
      <c r="D32" s="15" t="s">
        <v>17</v>
      </c>
      <c r="E32" s="35" t="s">
        <v>27</v>
      </c>
    </row>
    <row r="33" spans="1:5" ht="18.75" thickBot="1" x14ac:dyDescent="0.3">
      <c r="A33" s="16" t="s">
        <v>11</v>
      </c>
      <c r="B33" s="26">
        <f>COUNT(B29:B32)</f>
        <v>4</v>
      </c>
      <c r="C33" s="10"/>
      <c r="D33" s="10"/>
      <c r="E33" s="30"/>
    </row>
    <row r="34" spans="1:5" ht="15.75" thickBot="1" x14ac:dyDescent="0.3">
      <c r="B34" s="5"/>
      <c r="E34" s="5"/>
    </row>
    <row r="35" spans="1:5" ht="18" x14ac:dyDescent="0.25">
      <c r="A35" s="49" t="s">
        <v>19</v>
      </c>
      <c r="B35" s="50"/>
      <c r="C35" s="50"/>
      <c r="D35" s="50"/>
      <c r="E35" s="51"/>
    </row>
    <row r="36" spans="1:5" ht="18" x14ac:dyDescent="0.25">
      <c r="A36" s="12" t="s">
        <v>5</v>
      </c>
      <c r="B36" s="12" t="s">
        <v>6</v>
      </c>
      <c r="C36" s="12" t="s">
        <v>7</v>
      </c>
      <c r="D36" s="12" t="s">
        <v>8</v>
      </c>
      <c r="E36" s="29" t="s">
        <v>9</v>
      </c>
    </row>
    <row r="37" spans="1:5" ht="18" x14ac:dyDescent="0.25">
      <c r="A37" s="15" t="str">
        <f>VLOOKUP(B37,'[1]LISTADO ATM'!$A$2:$C$822,3,0)</f>
        <v>ESTE</v>
      </c>
      <c r="B37" s="15">
        <v>330</v>
      </c>
      <c r="C37" s="15" t="str">
        <f>VLOOKUP(B37,'[1]LISTADO ATM'!$A$2:$B$822,2,0)</f>
        <v xml:space="preserve">ATM Oficina Boulevard (Higuey) </v>
      </c>
      <c r="D37" s="32" t="s">
        <v>24</v>
      </c>
      <c r="E37" s="35">
        <v>3335983838</v>
      </c>
    </row>
    <row r="38" spans="1:5" ht="18" x14ac:dyDescent="0.25">
      <c r="A38" s="15" t="str">
        <f>VLOOKUP(B38,'[1]LISTADO ATM'!$A$2:$C$822,3,0)</f>
        <v>DISTRITO NACIONAL</v>
      </c>
      <c r="B38" s="36">
        <v>471</v>
      </c>
      <c r="C38" s="15" t="str">
        <f>VLOOKUP(B38,'[1]LISTADO ATM'!$A$2:$B$822,2,0)</f>
        <v>ATM Autoservicio DGT I</v>
      </c>
      <c r="D38" s="32" t="s">
        <v>24</v>
      </c>
      <c r="E38" s="35" t="s">
        <v>25</v>
      </c>
    </row>
    <row r="39" spans="1:5" ht="18" x14ac:dyDescent="0.25">
      <c r="A39" s="15" t="str">
        <f>VLOOKUP(B39,'[1]LISTADO ATM'!$A$2:$C$822,3,0)</f>
        <v>DISTRITO NACIONAL</v>
      </c>
      <c r="B39" s="36">
        <v>326</v>
      </c>
      <c r="C39" s="15" t="str">
        <f>VLOOKUP(B39,'[1]LISTADO ATM'!$A$2:$B$822,2,0)</f>
        <v>ATM Autoservicio Jiménez Moya II</v>
      </c>
      <c r="D39" s="32" t="s">
        <v>24</v>
      </c>
      <c r="E39" s="35" t="s">
        <v>26</v>
      </c>
    </row>
    <row r="40" spans="1:5" ht="18" x14ac:dyDescent="0.25">
      <c r="A40" s="15" t="str">
        <f>VLOOKUP(B40,'[2]LISTADO ATM'!$A$2:$C$922,3,0)</f>
        <v>DISTRITO NACIONAL</v>
      </c>
      <c r="B40" s="15">
        <v>994</v>
      </c>
      <c r="C40" s="15" t="str">
        <f>VLOOKUP(B40,'[1]LISTADO ATM'!$A$2:$B$922,2,0)</f>
        <v>ATM Telemicro</v>
      </c>
      <c r="D40" s="20" t="s">
        <v>22</v>
      </c>
      <c r="E40" s="35">
        <v>3335984247</v>
      </c>
    </row>
    <row r="41" spans="1:5" ht="18" x14ac:dyDescent="0.25">
      <c r="A41" s="15" t="str">
        <f>VLOOKUP(B41,'[1]LISTADO ATM'!$A$2:$C$822,3,0)</f>
        <v>DISTRITO NACIONAL</v>
      </c>
      <c r="B41" s="15">
        <v>818</v>
      </c>
      <c r="C41" s="15" t="str">
        <f>VLOOKUP(B41,'[1]LISTADO ATM'!$A$2:$B$822,2,0)</f>
        <v xml:space="preserve">ATM Juridicción Inmobiliaria </v>
      </c>
      <c r="D41" s="20" t="s">
        <v>22</v>
      </c>
      <c r="E41" s="35">
        <v>3335984824</v>
      </c>
    </row>
    <row r="42" spans="1:5" ht="18" x14ac:dyDescent="0.25">
      <c r="A42" s="15" t="str">
        <f>VLOOKUP(B42,'[1]LISTADO ATM'!$A$2:$C$822,3,0)</f>
        <v>NORTE</v>
      </c>
      <c r="B42" s="15">
        <v>944</v>
      </c>
      <c r="C42" s="15" t="str">
        <f>VLOOKUP(B42,'[1]LISTADO ATM'!$A$2:$B$822,2,0)</f>
        <v xml:space="preserve">ATM UNP Mao </v>
      </c>
      <c r="D42" s="32" t="s">
        <v>24</v>
      </c>
      <c r="E42" s="35">
        <v>3335976789</v>
      </c>
    </row>
    <row r="43" spans="1:5" ht="18" x14ac:dyDescent="0.25">
      <c r="A43" s="15" t="str">
        <f>VLOOKUP(B43,'[1]LISTADO ATM'!$A$2:$C$822,3,0)</f>
        <v>DISTRITO NACIONAL</v>
      </c>
      <c r="B43" s="15">
        <v>545</v>
      </c>
      <c r="C43" s="15" t="str">
        <f>VLOOKUP(B43,'[1]LISTADO ATM'!$A$2:$B$822,2,0)</f>
        <v xml:space="preserve">ATM Oficina Isabel La Católica II  </v>
      </c>
      <c r="D43" s="32" t="s">
        <v>24</v>
      </c>
      <c r="E43" s="35">
        <v>3335985023</v>
      </c>
    </row>
    <row r="44" spans="1:5" ht="18" x14ac:dyDescent="0.25">
      <c r="A44" s="15" t="str">
        <f>VLOOKUP(B44,'[1]LISTADO ATM'!$A$2:$C$822,3,0)</f>
        <v>DISTRITO NACIONAL</v>
      </c>
      <c r="B44" s="15">
        <v>835</v>
      </c>
      <c r="C44" s="15" t="str">
        <f>VLOOKUP(B44,'[1]LISTADO ATM'!$A$2:$B$822,2,0)</f>
        <v xml:space="preserve">ATM UNP Megacentro </v>
      </c>
      <c r="D44" s="32" t="s">
        <v>24</v>
      </c>
      <c r="E44" s="35">
        <v>3335985012</v>
      </c>
    </row>
    <row r="45" spans="1:5" ht="18" x14ac:dyDescent="0.25">
      <c r="A45" s="15" t="str">
        <f>VLOOKUP(B45,'[1]LISTADO ATM'!$A$2:$C$822,3,0)</f>
        <v>DISTRITO NACIONAL</v>
      </c>
      <c r="B45" s="15">
        <v>701</v>
      </c>
      <c r="C45" s="15" t="str">
        <f>VLOOKUP(B45,'[1]LISTADO ATM'!$A$2:$B$822,2,0)</f>
        <v>ATM Autoservicio Los Alcarrizos</v>
      </c>
      <c r="D45" s="32" t="s">
        <v>24</v>
      </c>
      <c r="E45" s="35">
        <v>3335985007</v>
      </c>
    </row>
    <row r="46" spans="1:5" ht="18" x14ac:dyDescent="0.25">
      <c r="A46" s="15" t="str">
        <f>VLOOKUP(B46,'[2]LISTADO ATM'!$A$2:$C$822,3,0)</f>
        <v>DISTRITO NACIONAL</v>
      </c>
      <c r="B46" s="15">
        <v>369</v>
      </c>
      <c r="C46" s="15" t="str">
        <f>VLOOKUP(B46,'[2]LISTADO ATM'!$A$2:$B$922,2,0)</f>
        <v>ATM Plaza Lama Aut. Duarte</v>
      </c>
      <c r="D46" s="32" t="s">
        <v>24</v>
      </c>
      <c r="E46" s="35">
        <v>3335984962</v>
      </c>
    </row>
    <row r="47" spans="1:5" ht="18" x14ac:dyDescent="0.25">
      <c r="A47" s="15" t="str">
        <f>VLOOKUP(B47,'[2]LISTADO ATM'!$A$2:$C$822,3,0)</f>
        <v>DISTRITO NACIONAL</v>
      </c>
      <c r="B47" s="15">
        <v>743</v>
      </c>
      <c r="C47" s="15" t="str">
        <f>VLOOKUP(B47,'[2]LISTADO ATM'!$A$2:$B$922,2,0)</f>
        <v xml:space="preserve">ATM Oficina Los Frailes </v>
      </c>
      <c r="D47" s="32" t="s">
        <v>24</v>
      </c>
      <c r="E47" s="35">
        <v>3335984956</v>
      </c>
    </row>
    <row r="48" spans="1:5" ht="18" x14ac:dyDescent="0.25">
      <c r="A48" s="15" t="str">
        <f>VLOOKUP(B48,'[2]LISTADO ATM'!$A$2:$C$822,3,0)</f>
        <v>DISTRITO NACIONAL</v>
      </c>
      <c r="B48" s="15">
        <v>231</v>
      </c>
      <c r="C48" s="15" t="str">
        <f>VLOOKUP(B48,'[2]LISTADO ATM'!$A$2:$B$922,2,0)</f>
        <v xml:space="preserve">ATM Oficina Zona Oriental </v>
      </c>
      <c r="D48" s="32" t="s">
        <v>24</v>
      </c>
      <c r="E48" s="35">
        <v>3335984947</v>
      </c>
    </row>
    <row r="49" spans="1:5" ht="18.75" thickBot="1" x14ac:dyDescent="0.3">
      <c r="A49" s="16" t="s">
        <v>11</v>
      </c>
      <c r="B49" s="26">
        <f>COUNT(B37:B48)</f>
        <v>12</v>
      </c>
      <c r="C49" s="10"/>
      <c r="D49" s="10"/>
      <c r="E49" s="30"/>
    </row>
    <row r="50" spans="1:5" ht="15.75" thickBot="1" x14ac:dyDescent="0.3">
      <c r="B50" s="5"/>
      <c r="E50" s="5"/>
    </row>
    <row r="51" spans="1:5" ht="18.75" thickBot="1" x14ac:dyDescent="0.3">
      <c r="A51" s="52" t="s">
        <v>12</v>
      </c>
      <c r="B51" s="53"/>
      <c r="C51" t="s">
        <v>16</v>
      </c>
      <c r="D51" s="5"/>
      <c r="E51" s="5"/>
    </row>
    <row r="52" spans="1:5" ht="18.75" thickBot="1" x14ac:dyDescent="0.3">
      <c r="A52" s="18">
        <f>+B25+B33+B49</f>
        <v>22</v>
      </c>
      <c r="B52" s="22"/>
    </row>
    <row r="53" spans="1:5" ht="15.75" thickBot="1" x14ac:dyDescent="0.3">
      <c r="B53" s="5"/>
      <c r="E53" s="5"/>
    </row>
    <row r="54" spans="1:5" ht="18.75" thickBot="1" x14ac:dyDescent="0.3">
      <c r="A54" s="43" t="s">
        <v>14</v>
      </c>
      <c r="B54" s="44"/>
      <c r="C54" s="44"/>
      <c r="D54" s="44"/>
      <c r="E54" s="45"/>
    </row>
    <row r="55" spans="1:5" ht="18" x14ac:dyDescent="0.25">
      <c r="A55" s="6" t="s">
        <v>5</v>
      </c>
      <c r="B55" s="6" t="s">
        <v>6</v>
      </c>
      <c r="C55" s="4" t="s">
        <v>7</v>
      </c>
      <c r="D55" s="65" t="s">
        <v>8</v>
      </c>
      <c r="E55" s="66"/>
    </row>
    <row r="56" spans="1:5" ht="18" x14ac:dyDescent="0.25">
      <c r="A56" s="15" t="str">
        <f>VLOOKUP(B56,'[1]LISTADO ATM'!$A$2:$C$822,3,0)</f>
        <v>DISTRITO NACIONAL</v>
      </c>
      <c r="B56" s="33">
        <v>435</v>
      </c>
      <c r="C56" s="15" t="str">
        <f>VLOOKUP(B56,'[1]LISTADO ATM'!$A$2:$B$822,2,0)</f>
        <v xml:space="preserve">ATM Autobanco Torre I </v>
      </c>
      <c r="D56" s="42" t="s">
        <v>21</v>
      </c>
      <c r="E56" s="42"/>
    </row>
    <row r="57" spans="1:5" ht="18" x14ac:dyDescent="0.25">
      <c r="A57" s="15" t="str">
        <f>VLOOKUP(B57,'[1]LISTADO ATM'!$A$2:$C$822,3,0)</f>
        <v>SUR</v>
      </c>
      <c r="B57" s="36">
        <v>870</v>
      </c>
      <c r="C57" s="15" t="str">
        <f>VLOOKUP(B57,'[1]LISTADO ATM'!$A$2:$B$822,2,0)</f>
        <v xml:space="preserve">ATM Willbes Dominicana (Barahona) </v>
      </c>
      <c r="D57" s="42" t="s">
        <v>20</v>
      </c>
      <c r="E57" s="42"/>
    </row>
    <row r="58" spans="1:5" ht="18" x14ac:dyDescent="0.25">
      <c r="A58" s="15" t="str">
        <f>VLOOKUP(B58,'[1]LISTADO ATM'!$A$2:$C$822,3,0)</f>
        <v>DISTRITO NACIONAL</v>
      </c>
      <c r="B58" s="36">
        <v>974</v>
      </c>
      <c r="C58" s="15" t="str">
        <f>VLOOKUP(B58,'[1]LISTADO ATM'!$A$2:$B$822,2,0)</f>
        <v xml:space="preserve">ATM S/M Nacional Ave. Lope de Vega </v>
      </c>
      <c r="D58" s="42" t="s">
        <v>21</v>
      </c>
      <c r="E58" s="42"/>
    </row>
    <row r="59" spans="1:5" ht="18" x14ac:dyDescent="0.25">
      <c r="A59" s="15" t="str">
        <f>VLOOKUP(B59,'[1]LISTADO ATM'!$A$2:$C$822,3,0)</f>
        <v>ESTE</v>
      </c>
      <c r="B59" s="39">
        <v>521</v>
      </c>
      <c r="C59" s="15" t="str">
        <f>VLOOKUP(B59,'[1]LISTADO ATM'!$A$2:$B$822,2,0)</f>
        <v xml:space="preserve">ATM UNP Bayahibe (La Romana) </v>
      </c>
      <c r="D59" s="42" t="s">
        <v>21</v>
      </c>
      <c r="E59" s="42"/>
    </row>
    <row r="60" spans="1:5" ht="18" x14ac:dyDescent="0.25">
      <c r="A60" s="15" t="str">
        <f>VLOOKUP(B60,'[1]LISTADO ATM'!$A$2:$C$822,3,0)</f>
        <v>DISTRITO NACIONAL</v>
      </c>
      <c r="B60" s="39">
        <v>578</v>
      </c>
      <c r="C60" s="15" t="str">
        <f>VLOOKUP(B60,'[1]LISTADO ATM'!$A$2:$B$822,2,0)</f>
        <v xml:space="preserve">ATM Procuraduría General de la República </v>
      </c>
      <c r="D60" s="63" t="s">
        <v>21</v>
      </c>
      <c r="E60" s="64"/>
    </row>
    <row r="61" spans="1:5" ht="18" x14ac:dyDescent="0.25">
      <c r="A61" s="15" t="str">
        <f>VLOOKUP(B61,'[1]LISTADO ATM'!$A$2:$C$822,3,0)</f>
        <v>DISTRITO NACIONAL</v>
      </c>
      <c r="B61" s="39">
        <v>554</v>
      </c>
      <c r="C61" s="15" t="str">
        <f>VLOOKUP(B61,'[1]LISTADO ATM'!$A$2:$B$822,2,0)</f>
        <v xml:space="preserve">ATM Oficina Isabel La Católica I </v>
      </c>
      <c r="D61" s="63" t="s">
        <v>21</v>
      </c>
      <c r="E61" s="64"/>
    </row>
    <row r="62" spans="1:5" ht="18" x14ac:dyDescent="0.25">
      <c r="A62" s="15" t="str">
        <f>VLOOKUP(B62,'[1]LISTADO ATM'!$A$2:$C$822,3,0)</f>
        <v>DISTRITO NACIONAL</v>
      </c>
      <c r="B62" s="41">
        <v>718</v>
      </c>
      <c r="C62" s="15" t="str">
        <f>VLOOKUP(B62,'[1]LISTADO ATM'!$A$2:$B$822,2,0)</f>
        <v xml:space="preserve">ATM Feria Ganadera </v>
      </c>
      <c r="D62" s="63" t="s">
        <v>21</v>
      </c>
      <c r="E62" s="64"/>
    </row>
    <row r="63" spans="1:5" ht="18" x14ac:dyDescent="0.25">
      <c r="A63" s="15" t="str">
        <f>VLOOKUP(B63,'[1]LISTADO ATM'!$A$2:$C$822,3,0)</f>
        <v>DISTRITO NACIONAL</v>
      </c>
      <c r="B63" s="41">
        <v>441</v>
      </c>
      <c r="C63" s="15" t="str">
        <f>VLOOKUP(B63,'[1]LISTADO ATM'!$A$2:$B$822,2,0)</f>
        <v>ATM Estacion de Servicio Romulo Betancour</v>
      </c>
      <c r="D63" s="42" t="s">
        <v>20</v>
      </c>
      <c r="E63" s="42"/>
    </row>
    <row r="64" spans="1:5" ht="18" x14ac:dyDescent="0.25">
      <c r="A64" s="15" t="str">
        <f>VLOOKUP(B64,'[1]LISTADO ATM'!$A$2:$C$822,3,0)</f>
        <v>DISTRITO NACIONAL</v>
      </c>
      <c r="B64" s="41">
        <v>409</v>
      </c>
      <c r="C64" s="15" t="str">
        <f>VLOOKUP(B64,'[1]LISTADO ATM'!$A$2:$B$822,2,0)</f>
        <v xml:space="preserve">ATM Oficina Las Palmas de Herrera I </v>
      </c>
      <c r="D64" s="42" t="s">
        <v>20</v>
      </c>
      <c r="E64" s="42"/>
    </row>
    <row r="65" spans="1:5" ht="18" x14ac:dyDescent="0.25">
      <c r="A65" s="15" t="str">
        <f>VLOOKUP(B65,'[1]LISTADO ATM'!$A$2:$C$822,3,0)</f>
        <v>SUR</v>
      </c>
      <c r="B65" s="41">
        <v>311</v>
      </c>
      <c r="C65" s="15" t="str">
        <f>VLOOKUP(B65,'[1]LISTADO ATM'!$A$2:$B$822,2,0)</f>
        <v>ATM Plaza Eroski</v>
      </c>
      <c r="D65" s="42" t="s">
        <v>20</v>
      </c>
      <c r="E65" s="42"/>
    </row>
    <row r="66" spans="1:5" ht="18" x14ac:dyDescent="0.25">
      <c r="A66" s="15" t="str">
        <f>VLOOKUP(B66,'[1]LISTADO ATM'!$A$2:$C$822,3,0)</f>
        <v>NORTE</v>
      </c>
      <c r="B66" s="41">
        <v>774</v>
      </c>
      <c r="C66" s="15" t="str">
        <f>VLOOKUP(B66,'[1]LISTADO ATM'!$A$2:$B$822,2,0)</f>
        <v xml:space="preserve">ATM Oficina Montecristi </v>
      </c>
      <c r="D66" s="42" t="s">
        <v>20</v>
      </c>
      <c r="E66" s="42"/>
    </row>
    <row r="67" spans="1:5" ht="18" x14ac:dyDescent="0.25">
      <c r="A67" s="15" t="e">
        <f>VLOOKUP(B67,'[1]LISTADO ATM'!$A$2:$C$822,3,0)</f>
        <v>#N/A</v>
      </c>
      <c r="B67" s="41">
        <v>663</v>
      </c>
      <c r="C67" s="15" t="e">
        <f>VLOOKUP(B67,'[1]LISTADO ATM'!$A$2:$B$822,2,0)</f>
        <v>#N/A</v>
      </c>
      <c r="D67" s="42" t="s">
        <v>20</v>
      </c>
      <c r="E67" s="42"/>
    </row>
    <row r="68" spans="1:5" ht="18" x14ac:dyDescent="0.25">
      <c r="A68" s="15" t="str">
        <f>VLOOKUP(B68,'[1]LISTADO ATM'!$A$2:$C$822,3,0)</f>
        <v>DISTRITO NACIONAL</v>
      </c>
      <c r="B68" s="41">
        <v>559</v>
      </c>
      <c r="C68" s="15" t="str">
        <f>VLOOKUP(B68,'[1]LISTADO ATM'!$A$2:$B$822,2,0)</f>
        <v xml:space="preserve">ATM UNP Metro I </v>
      </c>
      <c r="D68" s="42" t="s">
        <v>20</v>
      </c>
      <c r="E68" s="42"/>
    </row>
    <row r="69" spans="1:5" ht="18" x14ac:dyDescent="0.25">
      <c r="A69" s="15" t="str">
        <f>VLOOKUP(B69,'[1]LISTADO ATM'!$A$2:$C$822,3,0)</f>
        <v>NORTE</v>
      </c>
      <c r="B69" s="41">
        <v>504</v>
      </c>
      <c r="C69" s="15" t="str">
        <f>VLOOKUP(B69,'[1]LISTADO ATM'!$A$2:$B$822,2,0)</f>
        <v>ATM CURNA UASD Nagua</v>
      </c>
      <c r="D69" s="42" t="s">
        <v>20</v>
      </c>
      <c r="E69" s="42"/>
    </row>
    <row r="70" spans="1:5" ht="18" x14ac:dyDescent="0.25">
      <c r="A70" s="15" t="str">
        <f>VLOOKUP(B70,'[1]LISTADO ATM'!$A$2:$C$822,3,0)</f>
        <v>NORTE</v>
      </c>
      <c r="B70" s="41">
        <v>965</v>
      </c>
      <c r="C70" s="15" t="str">
        <f>VLOOKUP(B70,'[1]LISTADO ATM'!$A$2:$B$822,2,0)</f>
        <v xml:space="preserve">ATM S/M La Fuente FUN (Santiago) </v>
      </c>
      <c r="D70" s="42" t="s">
        <v>20</v>
      </c>
      <c r="E70" s="42"/>
    </row>
    <row r="71" spans="1:5" ht="18.75" thickBot="1" x14ac:dyDescent="0.3">
      <c r="A71" s="16" t="s">
        <v>11</v>
      </c>
      <c r="B71" s="26">
        <f>COUNT(B56:B70)</f>
        <v>15</v>
      </c>
      <c r="C71" s="24"/>
      <c r="D71" s="24"/>
      <c r="E71" s="31"/>
    </row>
  </sheetData>
  <dataConsolidate/>
  <mergeCells count="27">
    <mergeCell ref="D60:E60"/>
    <mergeCell ref="A1:E1"/>
    <mergeCell ref="A2:E2"/>
    <mergeCell ref="A7:E7"/>
    <mergeCell ref="C10:E10"/>
    <mergeCell ref="A12:E12"/>
    <mergeCell ref="C15:E15"/>
    <mergeCell ref="A17:E17"/>
    <mergeCell ref="A27:E27"/>
    <mergeCell ref="A35:E35"/>
    <mergeCell ref="A51:B51"/>
    <mergeCell ref="D67:E67"/>
    <mergeCell ref="D68:E68"/>
    <mergeCell ref="D69:E69"/>
    <mergeCell ref="D70:E70"/>
    <mergeCell ref="A54:E54"/>
    <mergeCell ref="D63:E63"/>
    <mergeCell ref="D64:E64"/>
    <mergeCell ref="D65:E65"/>
    <mergeCell ref="D66:E66"/>
    <mergeCell ref="D61:E61"/>
    <mergeCell ref="D62:E62"/>
    <mergeCell ref="D55:E55"/>
    <mergeCell ref="D57:E57"/>
    <mergeCell ref="D58:E58"/>
    <mergeCell ref="D59:E59"/>
    <mergeCell ref="D56:E56"/>
  </mergeCells>
  <phoneticPr fontId="10" type="noConversion"/>
  <conditionalFormatting sqref="B70:B1048576 B49:B62 B33:B43 B1:B20 B25:B31">
    <cfRule type="duplicateValues" dxfId="40" priority="90"/>
  </conditionalFormatting>
  <conditionalFormatting sqref="E40">
    <cfRule type="duplicateValues" dxfId="39" priority="87"/>
  </conditionalFormatting>
  <conditionalFormatting sqref="E29 E31">
    <cfRule type="duplicateValues" dxfId="38" priority="86"/>
  </conditionalFormatting>
  <conditionalFormatting sqref="E71:E1048576 E33:E39 E25:E28 E1:E8 E10:E18 E49:E58">
    <cfRule type="duplicateValues" dxfId="37" priority="4617"/>
  </conditionalFormatting>
  <conditionalFormatting sqref="E41 E43">
    <cfRule type="duplicateValues" dxfId="36" priority="84"/>
  </conditionalFormatting>
  <conditionalFormatting sqref="E42">
    <cfRule type="duplicateValues" dxfId="35" priority="83"/>
  </conditionalFormatting>
  <conditionalFormatting sqref="E19">
    <cfRule type="duplicateValues" dxfId="34" priority="82"/>
  </conditionalFormatting>
  <conditionalFormatting sqref="E20">
    <cfRule type="duplicateValues" dxfId="33" priority="81"/>
  </conditionalFormatting>
  <conditionalFormatting sqref="E59">
    <cfRule type="duplicateValues" dxfId="32" priority="80"/>
  </conditionalFormatting>
  <conditionalFormatting sqref="E60">
    <cfRule type="duplicateValues" dxfId="31" priority="78"/>
  </conditionalFormatting>
  <conditionalFormatting sqref="E9">
    <cfRule type="duplicateValues" dxfId="30" priority="75"/>
  </conditionalFormatting>
  <conditionalFormatting sqref="E30">
    <cfRule type="duplicateValues" dxfId="29" priority="74"/>
  </conditionalFormatting>
  <conditionalFormatting sqref="B44:B48">
    <cfRule type="duplicateValues" dxfId="28" priority="69"/>
  </conditionalFormatting>
  <conditionalFormatting sqref="E44:E48">
    <cfRule type="duplicateValues" dxfId="27" priority="68"/>
  </conditionalFormatting>
  <conditionalFormatting sqref="E61">
    <cfRule type="duplicateValues" dxfId="26" priority="67"/>
  </conditionalFormatting>
  <conditionalFormatting sqref="B70">
    <cfRule type="duplicateValues" dxfId="25" priority="55"/>
  </conditionalFormatting>
  <conditionalFormatting sqref="B63:B69">
    <cfRule type="duplicateValues" dxfId="24" priority="51"/>
  </conditionalFormatting>
  <conditionalFormatting sqref="B68">
    <cfRule type="duplicateValues" dxfId="23" priority="49"/>
  </conditionalFormatting>
  <conditionalFormatting sqref="B67">
    <cfRule type="duplicateValues" dxfId="22" priority="47"/>
  </conditionalFormatting>
  <conditionalFormatting sqref="B66">
    <cfRule type="duplicateValues" dxfId="21" priority="45"/>
  </conditionalFormatting>
  <conditionalFormatting sqref="B65">
    <cfRule type="duplicateValues" dxfId="20" priority="43"/>
  </conditionalFormatting>
  <conditionalFormatting sqref="B64">
    <cfRule type="duplicateValues" dxfId="19" priority="41"/>
  </conditionalFormatting>
  <conditionalFormatting sqref="B63">
    <cfRule type="duplicateValues" dxfId="18" priority="39"/>
  </conditionalFormatting>
  <conditionalFormatting sqref="B32">
    <cfRule type="duplicateValues" dxfId="17" priority="22"/>
  </conditionalFormatting>
  <conditionalFormatting sqref="E32">
    <cfRule type="duplicateValues" dxfId="16" priority="23"/>
  </conditionalFormatting>
  <conditionalFormatting sqref="B24">
    <cfRule type="duplicateValues" dxfId="15" priority="10"/>
  </conditionalFormatting>
  <conditionalFormatting sqref="E24">
    <cfRule type="duplicateValues" dxfId="14" priority="11"/>
  </conditionalFormatting>
  <conditionalFormatting sqref="B23">
    <cfRule type="duplicateValues" dxfId="13" priority="8"/>
  </conditionalFormatting>
  <conditionalFormatting sqref="E23">
    <cfRule type="duplicateValues" dxfId="12" priority="9"/>
  </conditionalFormatting>
  <conditionalFormatting sqref="B22">
    <cfRule type="duplicateValues" dxfId="11" priority="6"/>
  </conditionalFormatting>
  <conditionalFormatting sqref="E22">
    <cfRule type="duplicateValues" dxfId="10" priority="7"/>
  </conditionalFormatting>
  <conditionalFormatting sqref="B21">
    <cfRule type="duplicateValues" dxfId="9" priority="4"/>
  </conditionalFormatting>
  <conditionalFormatting sqref="E21">
    <cfRule type="duplicateValues" dxfId="8" priority="5"/>
  </conditionalFormatting>
  <conditionalFormatting sqref="E63:E70">
    <cfRule type="duplicateValues" dxfId="7" priority="1"/>
  </conditionalFormatting>
  <conditionalFormatting sqref="E62">
    <cfRule type="duplicateValues" dxfId="6" priority="463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6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39"/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39"/>
      <c r="C3" s="25" t="s">
        <v>16</v>
      </c>
    </row>
    <row r="4" spans="2:5" ht="18.75" thickBot="1" x14ac:dyDescent="0.3">
      <c r="B4" s="39"/>
      <c r="C4" s="25" t="s">
        <v>16</v>
      </c>
    </row>
    <row r="5" spans="2:5" ht="18.75" thickBot="1" x14ac:dyDescent="0.3">
      <c r="B5" s="39"/>
      <c r="C5" s="25" t="s">
        <v>16</v>
      </c>
    </row>
    <row r="6" spans="2:5" ht="18.75" thickBot="1" x14ac:dyDescent="0.3">
      <c r="B6" s="39"/>
      <c r="C6" s="25" t="s">
        <v>16</v>
      </c>
    </row>
    <row r="7" spans="2:5" ht="18.75" thickBot="1" x14ac:dyDescent="0.3">
      <c r="B7" s="39"/>
      <c r="C7" s="25" t="s">
        <v>16</v>
      </c>
    </row>
    <row r="8" spans="2:5" ht="18.75" thickBot="1" x14ac:dyDescent="0.3">
      <c r="B8" s="39"/>
      <c r="C8" s="25" t="s">
        <v>16</v>
      </c>
    </row>
    <row r="9" spans="2:5" ht="18.75" thickBot="1" x14ac:dyDescent="0.3">
      <c r="B9" s="39"/>
      <c r="C9" s="25" t="s">
        <v>16</v>
      </c>
    </row>
    <row r="10" spans="2:5" ht="18.75" thickBot="1" x14ac:dyDescent="0.3">
      <c r="B10" s="38"/>
      <c r="C10" s="25" t="s">
        <v>16</v>
      </c>
    </row>
    <row r="11" spans="2:5" ht="18.75" thickBot="1" x14ac:dyDescent="0.3">
      <c r="B11" s="38"/>
      <c r="C11" s="25"/>
    </row>
    <row r="12" spans="2:5" ht="18.75" thickBot="1" x14ac:dyDescent="0.3">
      <c r="B12" s="39"/>
      <c r="C12" s="25" t="s">
        <v>16</v>
      </c>
    </row>
    <row r="13" spans="2:5" ht="18.75" thickBot="1" x14ac:dyDescent="0.3">
      <c r="B13" s="39"/>
      <c r="C13" s="25" t="s">
        <v>16</v>
      </c>
    </row>
    <row r="14" spans="2:5" ht="18.75" thickBot="1" x14ac:dyDescent="0.3">
      <c r="B14" s="39"/>
      <c r="C14" s="25" t="s">
        <v>16</v>
      </c>
    </row>
    <row r="15" spans="2:5" ht="18.75" thickBot="1" x14ac:dyDescent="0.3">
      <c r="B15" s="39"/>
      <c r="C15" s="25" t="s">
        <v>16</v>
      </c>
    </row>
    <row r="16" spans="2:5" ht="18.75" thickBot="1" x14ac:dyDescent="0.3">
      <c r="B16" s="39"/>
      <c r="C16" s="25" t="s">
        <v>16</v>
      </c>
    </row>
    <row r="17" spans="2:3" ht="18.75" thickBot="1" x14ac:dyDescent="0.3">
      <c r="B17" s="39"/>
      <c r="C17" s="25" t="s">
        <v>16</v>
      </c>
    </row>
    <row r="18" spans="2:3" ht="18.75" thickBot="1" x14ac:dyDescent="0.3">
      <c r="B18" s="39"/>
      <c r="C18" s="25" t="s">
        <v>16</v>
      </c>
    </row>
    <row r="19" spans="2:3" ht="18.75" thickBot="1" x14ac:dyDescent="0.3">
      <c r="B19" s="39"/>
      <c r="C19" s="25" t="s">
        <v>16</v>
      </c>
    </row>
    <row r="20" spans="2:3" ht="18.75" thickBot="1" x14ac:dyDescent="0.3">
      <c r="B20" s="39"/>
      <c r="C20" s="25" t="s">
        <v>16</v>
      </c>
    </row>
    <row r="21" spans="2:3" ht="18.75" thickBot="1" x14ac:dyDescent="0.3">
      <c r="B21" s="39"/>
      <c r="C21" s="25" t="s">
        <v>16</v>
      </c>
    </row>
    <row r="22" spans="2:3" ht="18.75" thickBot="1" x14ac:dyDescent="0.3">
      <c r="B22" s="39"/>
      <c r="C22" s="25" t="s">
        <v>16</v>
      </c>
    </row>
    <row r="23" spans="2:3" ht="18.75" thickBot="1" x14ac:dyDescent="0.3">
      <c r="B23" s="39"/>
      <c r="C23" s="25" t="s">
        <v>16</v>
      </c>
    </row>
    <row r="24" spans="2:3" ht="18.75" thickBot="1" x14ac:dyDescent="0.3">
      <c r="B24" s="39"/>
      <c r="C24" s="25" t="s">
        <v>16</v>
      </c>
    </row>
    <row r="25" spans="2:3" ht="18.75" thickBot="1" x14ac:dyDescent="0.3">
      <c r="B25" s="39"/>
      <c r="C25" s="25" t="s">
        <v>16</v>
      </c>
    </row>
    <row r="26" spans="2:3" ht="18.75" thickBot="1" x14ac:dyDescent="0.3">
      <c r="B26" s="39"/>
      <c r="C26" s="25" t="s">
        <v>16</v>
      </c>
    </row>
    <row r="27" spans="2:3" ht="18.75" thickBot="1" x14ac:dyDescent="0.3">
      <c r="B27" s="39"/>
      <c r="C27" s="25" t="s">
        <v>16</v>
      </c>
    </row>
    <row r="28" spans="2:3" ht="18.75" thickBot="1" x14ac:dyDescent="0.3">
      <c r="B28" s="39"/>
      <c r="C28" s="25" t="s">
        <v>16</v>
      </c>
    </row>
    <row r="29" spans="2:3" ht="18.75" thickBot="1" x14ac:dyDescent="0.3">
      <c r="B29" s="39"/>
      <c r="C29" s="25" t="s">
        <v>16</v>
      </c>
    </row>
    <row r="30" spans="2:3" ht="18.75" thickBot="1" x14ac:dyDescent="0.3">
      <c r="B30" s="39"/>
      <c r="C30" s="25" t="s">
        <v>16</v>
      </c>
    </row>
    <row r="31" spans="2:3" ht="18.75" thickBot="1" x14ac:dyDescent="0.3">
      <c r="B31" s="39"/>
      <c r="C31" s="25" t="s">
        <v>16</v>
      </c>
    </row>
    <row r="32" spans="2:3" ht="18.75" thickBot="1" x14ac:dyDescent="0.3">
      <c r="B32" s="39"/>
      <c r="C32" s="25" t="s">
        <v>16</v>
      </c>
    </row>
    <row r="33" spans="2:3" ht="18.75" thickBot="1" x14ac:dyDescent="0.3">
      <c r="B33" s="39"/>
      <c r="C33" s="25" t="s">
        <v>16</v>
      </c>
    </row>
    <row r="34" spans="2:3" ht="18.75" thickBot="1" x14ac:dyDescent="0.3">
      <c r="B34" s="39"/>
      <c r="C34" s="25" t="s">
        <v>16</v>
      </c>
    </row>
    <row r="35" spans="2:3" ht="18.75" thickBot="1" x14ac:dyDescent="0.3">
      <c r="B35" s="39"/>
      <c r="C35" s="25" t="s">
        <v>16</v>
      </c>
    </row>
    <row r="36" spans="2:3" ht="18.75" thickBot="1" x14ac:dyDescent="0.3">
      <c r="B36" s="39"/>
      <c r="C36" s="25" t="s">
        <v>16</v>
      </c>
    </row>
    <row r="37" spans="2:3" ht="18.75" thickBot="1" x14ac:dyDescent="0.3">
      <c r="B37" s="39"/>
      <c r="C37" s="25" t="s">
        <v>16</v>
      </c>
    </row>
    <row r="38" spans="2:3" ht="18.75" thickBot="1" x14ac:dyDescent="0.3">
      <c r="B38" s="39"/>
      <c r="C38" s="25" t="s">
        <v>16</v>
      </c>
    </row>
    <row r="39" spans="2:3" ht="18.75" thickBot="1" x14ac:dyDescent="0.3">
      <c r="B39" s="39"/>
      <c r="C39" s="25" t="s">
        <v>16</v>
      </c>
    </row>
    <row r="40" spans="2:3" ht="18.75" thickBot="1" x14ac:dyDescent="0.3">
      <c r="B40" s="39"/>
      <c r="C40" s="25" t="s">
        <v>16</v>
      </c>
    </row>
    <row r="41" spans="2:3" ht="18.75" thickBot="1" x14ac:dyDescent="0.3">
      <c r="B41" s="39"/>
      <c r="C41" s="25" t="s">
        <v>16</v>
      </c>
    </row>
    <row r="42" spans="2:3" ht="18.75" thickBot="1" x14ac:dyDescent="0.3">
      <c r="B42" s="39"/>
      <c r="C42" s="25" t="s">
        <v>16</v>
      </c>
    </row>
    <row r="43" spans="2:3" ht="18.75" thickBot="1" x14ac:dyDescent="0.3">
      <c r="B43" s="39"/>
      <c r="C43" s="25" t="s">
        <v>16</v>
      </c>
    </row>
    <row r="44" spans="2:3" ht="18.75" thickBot="1" x14ac:dyDescent="0.3">
      <c r="B44" s="39"/>
      <c r="C44" s="25" t="s">
        <v>16</v>
      </c>
    </row>
    <row r="45" spans="2:3" ht="18.75" thickBot="1" x14ac:dyDescent="0.3">
      <c r="B45" s="39"/>
      <c r="C45" s="25" t="s">
        <v>16</v>
      </c>
    </row>
    <row r="46" spans="2:3" ht="18.75" thickBot="1" x14ac:dyDescent="0.3">
      <c r="B46" s="39"/>
      <c r="C46" s="25" t="s">
        <v>16</v>
      </c>
    </row>
    <row r="47" spans="2:3" ht="18.75" thickBot="1" x14ac:dyDescent="0.3">
      <c r="B47" s="39"/>
      <c r="C47" s="25" t="s">
        <v>16</v>
      </c>
    </row>
    <row r="48" spans="2:3" ht="18.75" thickBot="1" x14ac:dyDescent="0.3">
      <c r="B48" s="39"/>
      <c r="C48" s="25" t="s">
        <v>16</v>
      </c>
    </row>
    <row r="49" spans="2:3" ht="18.75" thickBot="1" x14ac:dyDescent="0.3">
      <c r="B49" s="39"/>
      <c r="C49" s="25" t="s">
        <v>16</v>
      </c>
    </row>
    <row r="50" spans="2:3" ht="18.75" thickBot="1" x14ac:dyDescent="0.3">
      <c r="B50" s="39"/>
      <c r="C50" s="25" t="s">
        <v>16</v>
      </c>
    </row>
    <row r="51" spans="2:3" ht="18.75" thickBot="1" x14ac:dyDescent="0.3">
      <c r="B51" s="39"/>
      <c r="C51" s="25" t="s">
        <v>16</v>
      </c>
    </row>
    <row r="52" spans="2:3" ht="18.75" thickBot="1" x14ac:dyDescent="0.3">
      <c r="B52" s="39"/>
      <c r="C52" s="25" t="s">
        <v>16</v>
      </c>
    </row>
    <row r="53" spans="2:3" ht="18.75" thickBot="1" x14ac:dyDescent="0.3">
      <c r="B53" s="39"/>
      <c r="C53" s="25" t="s">
        <v>16</v>
      </c>
    </row>
    <row r="54" spans="2:3" ht="18.75" thickBot="1" x14ac:dyDescent="0.3">
      <c r="B54" s="39"/>
      <c r="C54" s="25" t="s">
        <v>16</v>
      </c>
    </row>
    <row r="55" spans="2:3" ht="18.75" thickBot="1" x14ac:dyDescent="0.3">
      <c r="B55" s="39"/>
      <c r="C55" s="25" t="s">
        <v>16</v>
      </c>
    </row>
    <row r="56" spans="2:3" ht="18.75" thickBot="1" x14ac:dyDescent="0.3">
      <c r="B56" s="39"/>
      <c r="C56" s="25" t="s">
        <v>16</v>
      </c>
    </row>
    <row r="57" spans="2:3" ht="18.75" thickBot="1" x14ac:dyDescent="0.3">
      <c r="B57" s="39"/>
      <c r="C57" s="25" t="s">
        <v>16</v>
      </c>
    </row>
    <row r="58" spans="2:3" ht="18.75" thickBot="1" x14ac:dyDescent="0.3">
      <c r="B58" s="39"/>
      <c r="C58" s="25" t="s">
        <v>16</v>
      </c>
    </row>
    <row r="59" spans="2:3" ht="18.75" thickBot="1" x14ac:dyDescent="0.3">
      <c r="B59" s="39"/>
      <c r="C59" s="25" t="s">
        <v>16</v>
      </c>
    </row>
    <row r="60" spans="2:3" ht="18.75" thickBot="1" x14ac:dyDescent="0.3">
      <c r="B60" s="39"/>
      <c r="C60" s="25" t="s">
        <v>16</v>
      </c>
    </row>
    <row r="61" spans="2:3" ht="18.75" thickBot="1" x14ac:dyDescent="0.3">
      <c r="B61" s="39"/>
      <c r="C61" s="25" t="s">
        <v>16</v>
      </c>
    </row>
    <row r="62" spans="2:3" ht="18.75" thickBot="1" x14ac:dyDescent="0.3">
      <c r="B62" s="39"/>
      <c r="C62" s="25" t="s">
        <v>16</v>
      </c>
    </row>
    <row r="63" spans="2:3" ht="18.75" thickBot="1" x14ac:dyDescent="0.3">
      <c r="B63" s="39"/>
      <c r="C63" s="25" t="s">
        <v>16</v>
      </c>
    </row>
    <row r="64" spans="2:3" ht="18.75" thickBot="1" x14ac:dyDescent="0.3">
      <c r="B64" s="39"/>
      <c r="C64" s="25" t="s">
        <v>16</v>
      </c>
    </row>
    <row r="65" spans="2:3" ht="18.75" thickBot="1" x14ac:dyDescent="0.3">
      <c r="B65" s="39"/>
      <c r="C65" s="25" t="s">
        <v>16</v>
      </c>
    </row>
    <row r="66" spans="2:3" ht="18.75" thickBot="1" x14ac:dyDescent="0.3">
      <c r="B66" s="39"/>
      <c r="C66" s="25" t="s">
        <v>16</v>
      </c>
    </row>
    <row r="67" spans="2:3" ht="18.75" thickBot="1" x14ac:dyDescent="0.3">
      <c r="B67" s="39"/>
      <c r="C67" s="25" t="s">
        <v>16</v>
      </c>
    </row>
    <row r="68" spans="2:3" ht="18" x14ac:dyDescent="0.25">
      <c r="B68" s="39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10:B11">
    <cfRule type="duplicateValues" dxfId="5" priority="23"/>
  </conditionalFormatting>
  <conditionalFormatting sqref="B10:B11">
    <cfRule type="duplicateValues" dxfId="4" priority="22"/>
  </conditionalFormatting>
  <conditionalFormatting sqref="B12:B68">
    <cfRule type="duplicateValues" dxfId="3" priority="6"/>
  </conditionalFormatting>
  <conditionalFormatting sqref="B12:B68">
    <cfRule type="duplicateValues" dxfId="2" priority="5"/>
  </conditionalFormatting>
  <conditionalFormatting sqref="B7:B9">
    <cfRule type="duplicateValues" dxfId="1" priority="2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2021-08-11T09:01:01Z</dcterms:modified>
</cp:coreProperties>
</file>