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2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  <externalReference r:id="rId6"/>
  </externalReferences>
  <definedNames>
    <definedName name="_xlnm._FilterDatabase" localSheetId="1" hidden="1">Efectivo!$B$1:$B$35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A24" i="1"/>
  <c r="C40" i="1"/>
  <c r="C41" i="1"/>
  <c r="C42" i="1"/>
  <c r="C43" i="1"/>
  <c r="A40" i="1"/>
  <c r="A41" i="1"/>
  <c r="A42" i="1"/>
  <c r="A43" i="1"/>
  <c r="B44" i="1"/>
  <c r="A14" i="1" l="1"/>
  <c r="C14" i="1"/>
  <c r="B15" i="1"/>
  <c r="B31" i="1"/>
  <c r="B58" i="1"/>
  <c r="A22" i="1"/>
  <c r="A23" i="1"/>
  <c r="C23" i="1"/>
  <c r="B10" i="1" l="1"/>
  <c r="C21" i="1" l="1"/>
  <c r="B25" i="1"/>
  <c r="C56" i="1"/>
  <c r="C57" i="1"/>
  <c r="A56" i="1"/>
  <c r="A57" i="1"/>
  <c r="C30" i="1"/>
  <c r="A30" i="1"/>
  <c r="C38" i="1"/>
  <c r="C39" i="1"/>
  <c r="A39" i="1"/>
  <c r="A38" i="1"/>
  <c r="C22" i="1"/>
  <c r="A21" i="1"/>
  <c r="C9" i="1"/>
  <c r="A9" i="1"/>
  <c r="C19" i="1" l="1"/>
  <c r="A19" i="1"/>
  <c r="C20" i="1"/>
  <c r="A20" i="1"/>
  <c r="C55" i="1"/>
  <c r="A55" i="1"/>
  <c r="A36" i="1" l="1"/>
  <c r="C36" i="1"/>
  <c r="C53" i="1" l="1"/>
  <c r="A53" i="1"/>
  <c r="A37" i="1"/>
  <c r="C37" i="1"/>
  <c r="C29" i="1"/>
  <c r="A29" i="1"/>
  <c r="C54" i="1"/>
  <c r="A54" i="1"/>
  <c r="A51" i="1" l="1"/>
  <c r="A52" i="1"/>
  <c r="C51" i="1"/>
  <c r="C52" i="1"/>
  <c r="A35" i="1"/>
  <c r="C35" i="1"/>
  <c r="A47" i="1" l="1"/>
  <c r="E2" i="3"/>
</calcChain>
</file>

<file path=xl/sharedStrings.xml><?xml version="1.0" encoding="utf-8"?>
<sst xmlns="http://schemas.openxmlformats.org/spreadsheetml/2006/main" count="960" uniqueCount="28">
  <si>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</si>
  <si>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</si>
  <si>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</si>
  <si>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</si>
  <si>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</si>
  <si>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</si>
  <si>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</si>
  <si>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</si>
  <si>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</si>
  <si>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</si>
  <si>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</si>
  <si>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</si>
  <si>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</si>
  <si>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</si>
  <si>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</si>
  <si>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</si>
  <si>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</si>
  <si>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</si>
  <si>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</si>
  <si>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</si>
  <si>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</si>
  <si>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</si>
  <si>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</si>
  <si>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FUERA DE SERVICIO Gavetas Vacías + Gavetas Fallando</t>
  </si>
  <si>
    <t>GAVETA DE DEPOSITO LLENA</t>
  </si>
  <si>
    <t>3335983670 </t>
  </si>
  <si>
    <t>3335981941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</si>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</sst>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6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9"/>
      <tableStyleElement type="headerRow" dxfId="108"/>
      <tableStyleElement type="totalRow" dxfId="107"/>
      <tableStyleElement type="firstColumn" dxfId="106"/>
      <tableStyleElement type="lastColumn" dxfId="105"/>
      <tableStyleElement type="firstRowStripe" dxfId="104"/>
      <tableStyleElement type="firstColumn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</row>
        <row r="824">
          <cell r="A824">
            <v>991</v>
          </cell>
          <cell r="B824" t="str">
            <v xml:space="preserve">ATM UNP Las Matas de Santa Cruz </v>
          </cell>
        </row>
        <row r="825">
          <cell r="A825">
            <v>993</v>
          </cell>
          <cell r="B825" t="str">
            <v xml:space="preserve">ATM Centro Medico Integral II </v>
          </cell>
        </row>
        <row r="826">
          <cell r="A826">
            <v>995</v>
          </cell>
          <cell r="B826" t="str">
            <v xml:space="preserve">ATM Oficina San Cristobal III (Lobby) </v>
          </cell>
        </row>
        <row r="827">
          <cell r="A827">
            <v>996</v>
          </cell>
          <cell r="B827" t="str">
            <v xml:space="preserve">ATM Estación Texaco Charles Summer </v>
          </cell>
        </row>
        <row r="828">
          <cell r="A828">
            <v>994</v>
          </cell>
          <cell r="B828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zoomScale="90" zoomScaleNormal="90" workbookViewId="0">
      <selection activeCell="E58" sqref="A1:E58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3" bestFit="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21"/>
      <c r="C3" s="1"/>
      <c r="D3" s="1"/>
      <c r="E3" s="8"/>
    </row>
    <row r="4" spans="1:5" ht="18.75" thickBot="1" x14ac:dyDescent="0.3">
      <c r="A4" s="7" t="s">
        <v>2</v>
      </c>
      <c r="B4" s="19">
        <v>44419.708333333336</v>
      </c>
      <c r="C4" s="1"/>
      <c r="D4" s="1"/>
      <c r="E4" s="28"/>
    </row>
    <row r="5" spans="1:5" ht="18.75" thickBot="1" x14ac:dyDescent="0.3">
      <c r="A5" s="7" t="s">
        <v>3</v>
      </c>
      <c r="B5" s="19">
        <v>44420.25</v>
      </c>
      <c r="C5" s="33"/>
      <c r="D5" s="1"/>
      <c r="E5" s="28"/>
    </row>
    <row r="6" spans="1:5" ht="18" x14ac:dyDescent="0.25">
      <c r="B6" s="21"/>
      <c r="C6" s="1"/>
      <c r="D6" s="1"/>
      <c r="E6" s="9"/>
    </row>
    <row r="7" spans="1:5" ht="18" customHeight="1" x14ac:dyDescent="0.25">
      <c r="A7" s="63" t="s">
        <v>4</v>
      </c>
      <c r="B7" s="64"/>
      <c r="C7" s="64"/>
      <c r="D7" s="64"/>
      <c r="E7" s="65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39"/>
      <c r="C9" s="15" t="e">
        <f>VLOOKUP(B9,'[1]LISTADO ATM'!$A$2:$B$822,2,0)</f>
        <v>#N/A</v>
      </c>
      <c r="D9" s="11" t="s">
        <v>18</v>
      </c>
      <c r="E9" s="39"/>
    </row>
    <row r="10" spans="1:5" ht="18" x14ac:dyDescent="0.25">
      <c r="A10" s="3" t="s">
        <v>11</v>
      </c>
      <c r="B10" s="12">
        <f>COUNT(B9:B9)</f>
        <v>0</v>
      </c>
      <c r="C10" s="43"/>
      <c r="D10" s="44"/>
      <c r="E10" s="45"/>
    </row>
    <row r="11" spans="1:5" x14ac:dyDescent="0.25">
      <c r="B11" s="5"/>
      <c r="E11" s="5"/>
    </row>
    <row r="12" spans="1:5" ht="18" customHeight="1" x14ac:dyDescent="0.25">
      <c r="A12" s="63" t="s">
        <v>15</v>
      </c>
      <c r="B12" s="64"/>
      <c r="C12" s="64"/>
      <c r="D12" s="64"/>
      <c r="E12" s="65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VLOOKUP(B14,'[2]LISTADO ATM'!$A$2:$C$922,3,0)</f>
        <v>#N/A</v>
      </c>
      <c r="B14" s="15"/>
      <c r="C14" s="15" t="e">
        <f>VLOOKUP(B14,'[2]LISTADO ATM'!$A$2:$B$822,2,0)</f>
        <v>#N/A</v>
      </c>
      <c r="D14" s="11" t="s">
        <v>27</v>
      </c>
      <c r="E14" s="34"/>
    </row>
    <row r="15" spans="1:5" ht="18.75" thickBot="1" x14ac:dyDescent="0.3">
      <c r="A15" s="3" t="s">
        <v>11</v>
      </c>
      <c r="B15" s="26">
        <f>COUNT(B14:B14)</f>
        <v>0</v>
      </c>
      <c r="C15" s="43"/>
      <c r="D15" s="44"/>
      <c r="E15" s="45"/>
    </row>
    <row r="16" spans="1:5" ht="15.75" thickBot="1" x14ac:dyDescent="0.3">
      <c r="B16" s="5"/>
      <c r="E16" s="5"/>
    </row>
    <row r="17" spans="1:5" ht="18.75" customHeight="1" thickBot="1" x14ac:dyDescent="0.3">
      <c r="A17" s="46" t="s">
        <v>13</v>
      </c>
      <c r="B17" s="47"/>
      <c r="C17" s="47"/>
      <c r="D17" s="47"/>
      <c r="E17" s="48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customHeight="1" x14ac:dyDescent="0.25">
      <c r="A19" s="36" t="str">
        <f>VLOOKUP(B19,'[1]LISTADO ATM'!$A$2:$C$822,3,0)</f>
        <v>DISTRITO NACIONAL</v>
      </c>
      <c r="B19" s="38">
        <v>377</v>
      </c>
      <c r="C19" s="36" t="str">
        <f>VLOOKUP(B19,'[1]LISTADO ATM'!$A$2:$B$822,2,0)</f>
        <v>ATM Estación del Metro Eduardo Brito</v>
      </c>
      <c r="D19" s="27" t="s">
        <v>10</v>
      </c>
      <c r="E19" s="34">
        <v>3335985293</v>
      </c>
    </row>
    <row r="20" spans="1:5" ht="18" customHeight="1" x14ac:dyDescent="0.25">
      <c r="A20" s="36" t="str">
        <f>VLOOKUP(B20,'[1]LISTADO ATM'!$A$2:$C$822,3,0)</f>
        <v>SUR</v>
      </c>
      <c r="B20" s="38">
        <v>249</v>
      </c>
      <c r="C20" s="36" t="str">
        <f>VLOOKUP(B20,'[1]LISTADO ATM'!$A$2:$B$822,2,0)</f>
        <v xml:space="preserve">ATM Banco Agrícola Neiba </v>
      </c>
      <c r="D20" s="27" t="s">
        <v>10</v>
      </c>
      <c r="E20" s="34">
        <v>3335985294</v>
      </c>
    </row>
    <row r="21" spans="1:5" ht="18" customHeight="1" x14ac:dyDescent="0.25">
      <c r="A21" s="36" t="str">
        <f>VLOOKUP(B21,'[1]LISTADO ATM'!$A$2:$C$822,3,0)</f>
        <v>DISTRITO NACIONAL</v>
      </c>
      <c r="B21" s="39">
        <v>663</v>
      </c>
      <c r="C21" s="36" t="str">
        <f>VLOOKUP(B21,'[1]LISTADO ATM'!$A$2:$B$822,2,0)</f>
        <v>S/M Ole Ave. España</v>
      </c>
      <c r="D21" s="27" t="s">
        <v>10</v>
      </c>
      <c r="E21" s="34">
        <v>3335985556</v>
      </c>
    </row>
    <row r="22" spans="1:5" ht="18" customHeight="1" x14ac:dyDescent="0.25">
      <c r="A22" s="36" t="str">
        <f>VLOOKUP(B22,'[1]LISTADO ATM'!$A$2:$C$822,3,0)</f>
        <v>DISTRITO NACIONAL</v>
      </c>
      <c r="B22" s="39">
        <v>884</v>
      </c>
      <c r="C22" s="36" t="str">
        <f>VLOOKUP(B22,'[1]LISTADO ATM'!$A$2:$B$822,2,0)</f>
        <v xml:space="preserve">ATM UNP Olé Sabana Perdida </v>
      </c>
      <c r="D22" s="27" t="s">
        <v>10</v>
      </c>
      <c r="E22" s="34">
        <v>3335986255</v>
      </c>
    </row>
    <row r="23" spans="1:5" ht="18" customHeight="1" x14ac:dyDescent="0.25">
      <c r="A23" s="36" t="str">
        <f>VLOOKUP(B23,'[1]LISTADO ATM'!$A$2:$C$822,3,0)</f>
        <v>SUR</v>
      </c>
      <c r="B23" s="15">
        <v>311</v>
      </c>
      <c r="C23" s="36" t="str">
        <f>VLOOKUP(B23,'[1]LISTADO ATM'!$A$2:$B$822,2,0)</f>
        <v>ATM Plaza Eroski</v>
      </c>
      <c r="D23" s="27" t="s">
        <v>10</v>
      </c>
      <c r="E23" s="34">
        <v>3335986319</v>
      </c>
    </row>
    <row r="24" spans="1:5" ht="18" customHeight="1" x14ac:dyDescent="0.25">
      <c r="A24" s="36" t="str">
        <f>VLOOKUP(B24,'[1]LISTADO ATM'!$A$2:$C$822,3,0)</f>
        <v>ESTE</v>
      </c>
      <c r="B24" s="15">
        <v>386</v>
      </c>
      <c r="C24" s="36" t="str">
        <f>VLOOKUP(B24,'[1]LISTADO ATM'!$A$2:$B$822,2,0)</f>
        <v xml:space="preserve">ATM Plaza Verón II </v>
      </c>
      <c r="D24" s="27" t="s">
        <v>10</v>
      </c>
      <c r="E24" s="34">
        <v>3335986461</v>
      </c>
    </row>
    <row r="25" spans="1:5" ht="18.75" thickBot="1" x14ac:dyDescent="0.3">
      <c r="A25" s="3"/>
      <c r="B25" s="26">
        <f>COUNT(B19:B24)</f>
        <v>6</v>
      </c>
      <c r="C25" s="10"/>
      <c r="D25" s="10"/>
      <c r="E25" s="30"/>
    </row>
    <row r="26" spans="1:5" ht="15.75" thickBot="1" x14ac:dyDescent="0.3">
      <c r="B26" s="5"/>
      <c r="E26" s="5"/>
    </row>
    <row r="27" spans="1:5" ht="18" x14ac:dyDescent="0.25">
      <c r="A27" s="49" t="s">
        <v>23</v>
      </c>
      <c r="B27" s="50"/>
      <c r="C27" s="50"/>
      <c r="D27" s="50"/>
      <c r="E27" s="51"/>
    </row>
    <row r="28" spans="1:5" ht="18" x14ac:dyDescent="0.25">
      <c r="A28" s="12" t="s">
        <v>5</v>
      </c>
      <c r="B28" s="12" t="s">
        <v>6</v>
      </c>
      <c r="C28" s="12" t="s">
        <v>7</v>
      </c>
      <c r="D28" s="12" t="s">
        <v>8</v>
      </c>
      <c r="E28" s="12" t="s">
        <v>9</v>
      </c>
    </row>
    <row r="29" spans="1:5" ht="18" x14ac:dyDescent="0.25">
      <c r="A29" s="15" t="str">
        <f>VLOOKUP(B29,'[1]LISTADO ATM'!$A$2:$C$822,3,0)</f>
        <v>DISTRITO NACIONAL</v>
      </c>
      <c r="B29" s="38">
        <v>725</v>
      </c>
      <c r="C29" s="15" t="str">
        <f>VLOOKUP(B29,'[1]LISTADO ATM'!$A$2:$B$822,2,0)</f>
        <v xml:space="preserve">ATM El Huacal II  </v>
      </c>
      <c r="D29" s="15" t="s">
        <v>17</v>
      </c>
      <c r="E29" s="34">
        <v>3335985019</v>
      </c>
    </row>
    <row r="30" spans="1:5" ht="18" x14ac:dyDescent="0.25">
      <c r="A30" s="15" t="str">
        <f>VLOOKUP(B30,'[1]LISTADO ATM'!$A$2:$C$822,3,0)</f>
        <v>DISTRITO NACIONAL</v>
      </c>
      <c r="B30" s="39">
        <v>823</v>
      </c>
      <c r="C30" s="15" t="str">
        <f>VLOOKUP(B30,'[1]LISTADO ATM'!$A$2:$B$822,2,0)</f>
        <v xml:space="preserve">ATM UNP El Carril (Haina) </v>
      </c>
      <c r="D30" s="15" t="s">
        <v>17</v>
      </c>
      <c r="E30" s="34">
        <v>3335986462</v>
      </c>
    </row>
    <row r="31" spans="1:5" ht="18.75" thickBot="1" x14ac:dyDescent="0.3">
      <c r="A31" s="16" t="s">
        <v>11</v>
      </c>
      <c r="B31" s="26">
        <f>COUNT(B29:B30)</f>
        <v>2</v>
      </c>
      <c r="C31" s="10"/>
      <c r="D31" s="10"/>
      <c r="E31" s="30"/>
    </row>
    <row r="32" spans="1:5" ht="15.75" thickBot="1" x14ac:dyDescent="0.3">
      <c r="B32" s="5"/>
      <c r="E32" s="5"/>
    </row>
    <row r="33" spans="1:5" ht="18" x14ac:dyDescent="0.25">
      <c r="A33" s="49" t="s">
        <v>19</v>
      </c>
      <c r="B33" s="50"/>
      <c r="C33" s="50"/>
      <c r="D33" s="50"/>
      <c r="E33" s="51"/>
    </row>
    <row r="34" spans="1:5" ht="18" x14ac:dyDescent="0.25">
      <c r="A34" s="12" t="s">
        <v>5</v>
      </c>
      <c r="B34" s="12" t="s">
        <v>6</v>
      </c>
      <c r="C34" s="12" t="s">
        <v>7</v>
      </c>
      <c r="D34" s="12" t="s">
        <v>8</v>
      </c>
      <c r="E34" s="29" t="s">
        <v>9</v>
      </c>
    </row>
    <row r="35" spans="1:5" ht="18" x14ac:dyDescent="0.25">
      <c r="A35" s="15" t="str">
        <f>VLOOKUP(B35,'[1]LISTADO ATM'!$A$2:$C$822,3,0)</f>
        <v>DISTRITO NACIONAL</v>
      </c>
      <c r="B35" s="35">
        <v>471</v>
      </c>
      <c r="C35" s="15" t="str">
        <f>VLOOKUP(B35,'[1]LISTADO ATM'!$A$2:$B$822,2,0)</f>
        <v>ATM Autoservicio DGT I</v>
      </c>
      <c r="D35" s="32" t="s">
        <v>24</v>
      </c>
      <c r="E35" s="34" t="s">
        <v>25</v>
      </c>
    </row>
    <row r="36" spans="1:5" ht="18" x14ac:dyDescent="0.25">
      <c r="A36" s="15" t="str">
        <f>VLOOKUP(B36,'[2]LISTADO ATM'!$A$2:$C$922,3,0)</f>
        <v>DISTRITO NACIONAL</v>
      </c>
      <c r="B36" s="15">
        <v>994</v>
      </c>
      <c r="C36" s="15" t="str">
        <f>VLOOKUP(B36,'[1]LISTADO ATM'!$A$2:$B$922,2,0)</f>
        <v>ATM Telemicro</v>
      </c>
      <c r="D36" s="20" t="s">
        <v>22</v>
      </c>
      <c r="E36" s="34">
        <v>3335984247</v>
      </c>
    </row>
    <row r="37" spans="1:5" ht="18" x14ac:dyDescent="0.25">
      <c r="A37" s="15" t="str">
        <f>VLOOKUP(B37,'[1]LISTADO ATM'!$A$2:$C$822,3,0)</f>
        <v>DISTRITO NACIONAL</v>
      </c>
      <c r="B37" s="15">
        <v>818</v>
      </c>
      <c r="C37" s="15" t="str">
        <f>VLOOKUP(B37,'[1]LISTADO ATM'!$A$2:$B$822,2,0)</f>
        <v xml:space="preserve">ATM Juridicción Inmobiliaria </v>
      </c>
      <c r="D37" s="20" t="s">
        <v>22</v>
      </c>
      <c r="E37" s="34">
        <v>3335984824</v>
      </c>
    </row>
    <row r="38" spans="1:5" ht="18" x14ac:dyDescent="0.25">
      <c r="A38" s="15" t="str">
        <f>VLOOKUP(B38,'[2]LISTADO ATM'!$A$2:$C$822,3,0)</f>
        <v>NORTE</v>
      </c>
      <c r="B38" s="15">
        <v>97</v>
      </c>
      <c r="C38" s="15" t="str">
        <f>VLOOKUP(B38,'[2]LISTADO ATM'!$A$2:$B$922,2,0)</f>
        <v xml:space="preserve">ATM Oficina Villa Riva </v>
      </c>
      <c r="D38" s="32" t="s">
        <v>24</v>
      </c>
      <c r="E38" s="34" t="s">
        <v>26</v>
      </c>
    </row>
    <row r="39" spans="1:5" ht="18" x14ac:dyDescent="0.25">
      <c r="A39" s="15" t="str">
        <f>VLOOKUP(B39,'[2]LISTADO ATM'!$A$2:$C$822,3,0)</f>
        <v>NORTE</v>
      </c>
      <c r="B39" s="15">
        <v>599</v>
      </c>
      <c r="C39" s="15" t="str">
        <f>VLOOKUP(B39,'[2]LISTADO ATM'!$A$2:$B$922,2,0)</f>
        <v xml:space="preserve">ATM Oficina Plaza Internacional (Santiago) </v>
      </c>
      <c r="D39" s="32" t="s">
        <v>24</v>
      </c>
      <c r="E39" s="34">
        <v>3335985473</v>
      </c>
    </row>
    <row r="40" spans="1:5" ht="18" x14ac:dyDescent="0.25">
      <c r="A40" s="15" t="str">
        <f>VLOOKUP(B40,'[2]LISTADO ATM'!$A$2:$C$822,3,0)</f>
        <v>ESTE</v>
      </c>
      <c r="B40" s="15">
        <v>429</v>
      </c>
      <c r="C40" s="15" t="str">
        <f>VLOOKUP(B40,'[2]LISTADO ATM'!$A$2:$B$922,2,0)</f>
        <v xml:space="preserve">ATM Oficina Jumbo La Romana </v>
      </c>
      <c r="D40" s="32" t="s">
        <v>24</v>
      </c>
      <c r="E40" s="34">
        <v>3335986439</v>
      </c>
    </row>
    <row r="41" spans="1:5" ht="18" x14ac:dyDescent="0.25">
      <c r="A41" s="15" t="str">
        <f>VLOOKUP(B41,'[2]LISTADO ATM'!$A$2:$C$822,3,0)</f>
        <v>NORTE</v>
      </c>
      <c r="B41" s="15">
        <v>944</v>
      </c>
      <c r="C41" s="15" t="str">
        <f>VLOOKUP(B41,'[2]LISTADO ATM'!$A$2:$B$922,2,0)</f>
        <v xml:space="preserve">ATM UNP Mao </v>
      </c>
      <c r="D41" s="32" t="s">
        <v>24</v>
      </c>
      <c r="E41" s="34">
        <v>3335986442</v>
      </c>
    </row>
    <row r="42" spans="1:5" ht="18" x14ac:dyDescent="0.25">
      <c r="A42" s="15" t="str">
        <f>VLOOKUP(B42,'[2]LISTADO ATM'!$A$2:$C$822,3,0)</f>
        <v>NORTE</v>
      </c>
      <c r="B42" s="15">
        <v>431</v>
      </c>
      <c r="C42" s="15" t="str">
        <f>VLOOKUP(B42,'[2]LISTADO ATM'!$A$2:$B$922,2,0)</f>
        <v xml:space="preserve">ATM Autoservicio Sol (Santiago) </v>
      </c>
      <c r="D42" s="32" t="s">
        <v>24</v>
      </c>
      <c r="E42" s="34">
        <v>3335986445</v>
      </c>
    </row>
    <row r="43" spans="1:5" ht="18" x14ac:dyDescent="0.25">
      <c r="A43" s="15" t="str">
        <f>VLOOKUP(B43,'[2]LISTADO ATM'!$A$2:$C$822,3,0)</f>
        <v>NORTE</v>
      </c>
      <c r="B43" s="15">
        <v>538</v>
      </c>
      <c r="C43" s="15" t="str">
        <f>VLOOKUP(B43,'[2]LISTADO ATM'!$A$2:$B$922,2,0)</f>
        <v>ATM  Autoservicio San Fco. Macorís</v>
      </c>
      <c r="D43" s="32" t="s">
        <v>24</v>
      </c>
      <c r="E43" s="34">
        <v>3335986447</v>
      </c>
    </row>
    <row r="44" spans="1:5" ht="18.75" thickBot="1" x14ac:dyDescent="0.3">
      <c r="A44" s="16" t="s">
        <v>11</v>
      </c>
      <c r="B44" s="26">
        <f>COUNT(B35:B43)</f>
        <v>9</v>
      </c>
      <c r="C44" s="10"/>
      <c r="D44" s="10"/>
      <c r="E44" s="30"/>
    </row>
    <row r="45" spans="1:5" ht="15.75" thickBot="1" x14ac:dyDescent="0.3">
      <c r="B45" s="5"/>
      <c r="E45" s="5"/>
    </row>
    <row r="46" spans="1:5" ht="18.75" thickBot="1" x14ac:dyDescent="0.3">
      <c r="A46" s="52" t="s">
        <v>12</v>
      </c>
      <c r="B46" s="53"/>
      <c r="C46" t="s">
        <v>16</v>
      </c>
      <c r="D46" s="5"/>
      <c r="E46" s="5"/>
    </row>
    <row r="47" spans="1:5" ht="18.75" thickBot="1" x14ac:dyDescent="0.3">
      <c r="A47" s="18">
        <f>+B25+B31+B44</f>
        <v>17</v>
      </c>
      <c r="B47" s="22"/>
    </row>
    <row r="48" spans="1:5" ht="15.75" thickBot="1" x14ac:dyDescent="0.3">
      <c r="B48" s="5"/>
      <c r="E48" s="5"/>
    </row>
    <row r="49" spans="1:5" ht="18.75" thickBot="1" x14ac:dyDescent="0.3">
      <c r="A49" s="46" t="s">
        <v>14</v>
      </c>
      <c r="B49" s="47"/>
      <c r="C49" s="47"/>
      <c r="D49" s="47"/>
      <c r="E49" s="48"/>
    </row>
    <row r="50" spans="1:5" ht="18" x14ac:dyDescent="0.25">
      <c r="A50" s="6" t="s">
        <v>5</v>
      </c>
      <c r="B50" s="6" t="s">
        <v>6</v>
      </c>
      <c r="C50" s="4" t="s">
        <v>7</v>
      </c>
      <c r="D50" s="55" t="s">
        <v>8</v>
      </c>
      <c r="E50" s="56"/>
    </row>
    <row r="51" spans="1:5" ht="18" x14ac:dyDescent="0.25">
      <c r="A51" s="15" t="str">
        <f>VLOOKUP(B51,'[1]LISTADO ATM'!$A$2:$C$822,3,0)</f>
        <v>SUR</v>
      </c>
      <c r="B51" s="35">
        <v>870</v>
      </c>
      <c r="C51" s="15" t="str">
        <f>VLOOKUP(B51,'[1]LISTADO ATM'!$A$2:$B$822,2,0)</f>
        <v xml:space="preserve">ATM Willbes Dominicana (Barahona) </v>
      </c>
      <c r="D51" s="54" t="s">
        <v>20</v>
      </c>
      <c r="E51" s="54"/>
    </row>
    <row r="52" spans="1:5" ht="18" x14ac:dyDescent="0.25">
      <c r="A52" s="15" t="str">
        <f>VLOOKUP(B52,'[1]LISTADO ATM'!$A$2:$C$822,3,0)</f>
        <v>DISTRITO NACIONAL</v>
      </c>
      <c r="B52" s="35">
        <v>974</v>
      </c>
      <c r="C52" s="15" t="str">
        <f>VLOOKUP(B52,'[1]LISTADO ATM'!$A$2:$B$822,2,0)</f>
        <v xml:space="preserve">ATM S/M Nacional Ave. Lope de Vega </v>
      </c>
      <c r="D52" s="54" t="s">
        <v>21</v>
      </c>
      <c r="E52" s="54"/>
    </row>
    <row r="53" spans="1:5" ht="18" x14ac:dyDescent="0.25">
      <c r="A53" s="15" t="str">
        <f>VLOOKUP(B53,'[1]LISTADO ATM'!$A$2:$C$822,3,0)</f>
        <v>DISTRITO NACIONAL</v>
      </c>
      <c r="B53" s="37">
        <v>578</v>
      </c>
      <c r="C53" s="15" t="str">
        <f>VLOOKUP(B53,'[1]LISTADO ATM'!$A$2:$B$822,2,0)</f>
        <v xml:space="preserve">ATM Procuraduría General de la República </v>
      </c>
      <c r="D53" s="41" t="s">
        <v>21</v>
      </c>
      <c r="E53" s="42"/>
    </row>
    <row r="54" spans="1:5" ht="18" x14ac:dyDescent="0.25">
      <c r="A54" s="15" t="str">
        <f>VLOOKUP(B54,'[1]LISTADO ATM'!$A$2:$C$822,3,0)</f>
        <v>DISTRITO NACIONAL</v>
      </c>
      <c r="B54" s="37">
        <v>554</v>
      </c>
      <c r="C54" s="15" t="str">
        <f>VLOOKUP(B54,'[1]LISTADO ATM'!$A$2:$B$822,2,0)</f>
        <v xml:space="preserve">ATM Oficina Isabel La Católica I </v>
      </c>
      <c r="D54" s="41" t="s">
        <v>21</v>
      </c>
      <c r="E54" s="42"/>
    </row>
    <row r="55" spans="1:5" ht="18" x14ac:dyDescent="0.25">
      <c r="A55" s="15" t="str">
        <f>VLOOKUP(B55,'[1]LISTADO ATM'!$A$2:$C$822,3,0)</f>
        <v>DISTRITO NACIONAL</v>
      </c>
      <c r="B55" s="38">
        <v>559</v>
      </c>
      <c r="C55" s="15" t="str">
        <f>VLOOKUP(B55,'[1]LISTADO ATM'!$A$2:$B$822,2,0)</f>
        <v xml:space="preserve">ATM UNP Metro I </v>
      </c>
      <c r="D55" s="54" t="s">
        <v>20</v>
      </c>
      <c r="E55" s="54"/>
    </row>
    <row r="56" spans="1:5" ht="18" x14ac:dyDescent="0.25">
      <c r="A56" s="15" t="str">
        <f>VLOOKUP(B56,'[1]LISTADO ATM'!$A$2:$C$822,3,0)</f>
        <v>ESTE</v>
      </c>
      <c r="B56" s="39">
        <v>16</v>
      </c>
      <c r="C56" s="15" t="str">
        <f>VLOOKUP(B56,'[1]LISTADO ATM'!$A$2:$B$822,2,0)</f>
        <v>ATM Estación Texaco Sabana de la Mar</v>
      </c>
      <c r="D56" s="54" t="s">
        <v>20</v>
      </c>
      <c r="E56" s="54"/>
    </row>
    <row r="57" spans="1:5" ht="18" x14ac:dyDescent="0.25">
      <c r="A57" s="15" t="str">
        <f>VLOOKUP(B57,'[1]LISTADO ATM'!$A$2:$C$822,3,0)</f>
        <v>DISTRITO NACIONAL</v>
      </c>
      <c r="B57" s="39">
        <v>709</v>
      </c>
      <c r="C57" s="15" t="str">
        <f>VLOOKUP(B57,'[1]LISTADO ATM'!$A$2:$B$822,2,0)</f>
        <v xml:space="preserve">ATM Seguros Maestro SEMMA  </v>
      </c>
      <c r="D57" s="41" t="s">
        <v>21</v>
      </c>
      <c r="E57" s="42"/>
    </row>
    <row r="58" spans="1:5" ht="18.75" thickBot="1" x14ac:dyDescent="0.3">
      <c r="A58" s="16" t="s">
        <v>11</v>
      </c>
      <c r="B58" s="26">
        <f>COUNT(B51:B57)</f>
        <v>7</v>
      </c>
      <c r="C58" s="24"/>
      <c r="D58" s="24"/>
      <c r="E58" s="31"/>
    </row>
  </sheetData>
  <dataConsolidate/>
  <mergeCells count="19">
    <mergeCell ref="A1:E1"/>
    <mergeCell ref="A2:E2"/>
    <mergeCell ref="A7:E7"/>
    <mergeCell ref="C10:E10"/>
    <mergeCell ref="A12:E12"/>
    <mergeCell ref="D50:E50"/>
    <mergeCell ref="D51:E51"/>
    <mergeCell ref="D52:E52"/>
    <mergeCell ref="D53:E53"/>
    <mergeCell ref="D57:E57"/>
    <mergeCell ref="C15:E15"/>
    <mergeCell ref="A17:E17"/>
    <mergeCell ref="A27:E27"/>
    <mergeCell ref="A33:E33"/>
    <mergeCell ref="A46:B46"/>
    <mergeCell ref="D55:E55"/>
    <mergeCell ref="D56:E56"/>
    <mergeCell ref="A49:E49"/>
    <mergeCell ref="D54:E54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5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/>
      <c r="C2" s="25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15"/>
      <c r="C3" s="25" t="s">
        <v>16</v>
      </c>
    </row>
    <row r="4" spans="2:5" ht="18.75" thickBot="1" x14ac:dyDescent="0.3">
      <c r="B4" s="15"/>
      <c r="C4" s="25" t="s">
        <v>16</v>
      </c>
    </row>
    <row r="5" spans="2:5" ht="18.75" thickBot="1" x14ac:dyDescent="0.3">
      <c r="B5" s="15"/>
      <c r="C5" s="25" t="s">
        <v>16</v>
      </c>
    </row>
    <row r="6" spans="2:5" ht="18.75" thickBot="1" x14ac:dyDescent="0.3">
      <c r="B6" s="15"/>
      <c r="C6" s="25" t="s">
        <v>16</v>
      </c>
    </row>
    <row r="7" spans="2:5" ht="18.75" thickBot="1" x14ac:dyDescent="0.3">
      <c r="B7" s="15"/>
      <c r="C7" s="25" t="s">
        <v>16</v>
      </c>
    </row>
    <row r="8" spans="2:5" ht="18.75" thickBot="1" x14ac:dyDescent="0.3">
      <c r="B8" s="15"/>
      <c r="C8" s="25" t="s">
        <v>16</v>
      </c>
    </row>
    <row r="9" spans="2:5" ht="18.75" thickBot="1" x14ac:dyDescent="0.3">
      <c r="B9" s="15"/>
      <c r="C9" s="25" t="s">
        <v>16</v>
      </c>
    </row>
    <row r="10" spans="2:5" ht="18.75" thickBot="1" x14ac:dyDescent="0.3">
      <c r="B10" s="15"/>
      <c r="C10" s="25" t="s">
        <v>16</v>
      </c>
    </row>
    <row r="11" spans="2:5" ht="18.75" thickBot="1" x14ac:dyDescent="0.3">
      <c r="B11" s="15"/>
      <c r="C11" s="25"/>
    </row>
    <row r="12" spans="2:5" ht="18.75" thickBot="1" x14ac:dyDescent="0.3">
      <c r="B12" s="15"/>
      <c r="C12" s="25" t="s">
        <v>16</v>
      </c>
    </row>
    <row r="13" spans="2:5" ht="18.75" thickBot="1" x14ac:dyDescent="0.3">
      <c r="B13" s="15"/>
      <c r="C13" s="25" t="s">
        <v>16</v>
      </c>
    </row>
    <row r="14" spans="2:5" ht="18.75" thickBot="1" x14ac:dyDescent="0.3">
      <c r="B14" s="15"/>
      <c r="C14" s="25" t="s">
        <v>16</v>
      </c>
    </row>
    <row r="15" spans="2:5" ht="18.75" thickBot="1" x14ac:dyDescent="0.3">
      <c r="B15" s="15"/>
      <c r="C15" s="25" t="s">
        <v>16</v>
      </c>
    </row>
    <row r="16" spans="2:5" ht="18.75" thickBot="1" x14ac:dyDescent="0.3">
      <c r="B16" s="40"/>
      <c r="C16" s="25" t="s">
        <v>16</v>
      </c>
    </row>
    <row r="17" spans="2:3" ht="18.75" thickBot="1" x14ac:dyDescent="0.3">
      <c r="B17" s="40"/>
      <c r="C17" s="25" t="s">
        <v>16</v>
      </c>
    </row>
    <row r="18" spans="2:3" ht="18.75" thickBot="1" x14ac:dyDescent="0.3">
      <c r="B18" s="40"/>
      <c r="C18" s="25" t="s">
        <v>16</v>
      </c>
    </row>
    <row r="19" spans="2:3" ht="18.75" thickBot="1" x14ac:dyDescent="0.3">
      <c r="B19" s="40"/>
      <c r="C19" s="25" t="s">
        <v>16</v>
      </c>
    </row>
    <row r="20" spans="2:3" ht="18.75" thickBot="1" x14ac:dyDescent="0.3">
      <c r="B20" s="40"/>
      <c r="C20" s="25" t="s">
        <v>16</v>
      </c>
    </row>
    <row r="21" spans="2:3" ht="18.75" thickBot="1" x14ac:dyDescent="0.3">
      <c r="B21" s="40"/>
      <c r="C21" s="25" t="s">
        <v>16</v>
      </c>
    </row>
    <row r="22" spans="2:3" ht="18.75" thickBot="1" x14ac:dyDescent="0.3">
      <c r="B22" s="40"/>
      <c r="C22" s="25" t="s">
        <v>16</v>
      </c>
    </row>
    <row r="23" spans="2:3" ht="18.75" thickBot="1" x14ac:dyDescent="0.3">
      <c r="B23" s="40"/>
      <c r="C23" s="25" t="s">
        <v>16</v>
      </c>
    </row>
    <row r="24" spans="2:3" ht="18.75" thickBot="1" x14ac:dyDescent="0.3">
      <c r="B24" s="40"/>
      <c r="C24" s="25" t="s">
        <v>16</v>
      </c>
    </row>
    <row r="25" spans="2:3" ht="18.75" thickBot="1" x14ac:dyDescent="0.3">
      <c r="B25" s="37"/>
      <c r="C25" s="25" t="s">
        <v>16</v>
      </c>
    </row>
    <row r="26" spans="2:3" ht="18.75" thickBot="1" x14ac:dyDescent="0.3">
      <c r="B26" s="37"/>
      <c r="C26" s="25" t="s">
        <v>16</v>
      </c>
    </row>
    <row r="27" spans="2:3" ht="18.75" thickBot="1" x14ac:dyDescent="0.3">
      <c r="B27" s="37"/>
      <c r="C27" s="25" t="s">
        <v>16</v>
      </c>
    </row>
    <row r="28" spans="2:3" ht="18.75" thickBot="1" x14ac:dyDescent="0.3">
      <c r="B28" s="37"/>
      <c r="C28" s="25" t="s">
        <v>16</v>
      </c>
    </row>
    <row r="29" spans="2:3" ht="18.75" thickBot="1" x14ac:dyDescent="0.3">
      <c r="B29" s="37"/>
      <c r="C29" s="25" t="s">
        <v>16</v>
      </c>
    </row>
    <row r="30" spans="2:3" ht="18.75" thickBot="1" x14ac:dyDescent="0.3">
      <c r="B30" s="37"/>
      <c r="C30" s="25" t="s">
        <v>16</v>
      </c>
    </row>
    <row r="31" spans="2:3" ht="18.75" thickBot="1" x14ac:dyDescent="0.3">
      <c r="B31" s="37"/>
      <c r="C31" s="25" t="s">
        <v>16</v>
      </c>
    </row>
    <row r="32" spans="2:3" ht="18.75" thickBot="1" x14ac:dyDescent="0.3">
      <c r="B32" s="37"/>
      <c r="C32" s="25" t="s">
        <v>16</v>
      </c>
    </row>
    <row r="33" spans="2:3" ht="18.75" thickBot="1" x14ac:dyDescent="0.3">
      <c r="B33" s="37"/>
      <c r="C33" s="25" t="s">
        <v>16</v>
      </c>
    </row>
    <row r="34" spans="2:3" ht="18.75" thickBot="1" x14ac:dyDescent="0.3">
      <c r="B34" s="37"/>
      <c r="C34" s="25" t="s">
        <v>16</v>
      </c>
    </row>
    <row r="35" spans="2:3" ht="18.75" thickBot="1" x14ac:dyDescent="0.3">
      <c r="B35" s="37"/>
      <c r="C35" s="25" t="s">
        <v>16</v>
      </c>
    </row>
    <row r="36" spans="2:3" ht="18.75" thickBot="1" x14ac:dyDescent="0.3">
      <c r="B36" s="37"/>
      <c r="C36" s="25" t="s">
        <v>16</v>
      </c>
    </row>
    <row r="37" spans="2:3" ht="18.75" thickBot="1" x14ac:dyDescent="0.3">
      <c r="B37" s="37"/>
      <c r="C37" s="25" t="s">
        <v>16</v>
      </c>
    </row>
    <row r="38" spans="2:3" ht="18.75" thickBot="1" x14ac:dyDescent="0.3">
      <c r="B38" s="37"/>
      <c r="C38" s="25" t="s">
        <v>16</v>
      </c>
    </row>
    <row r="39" spans="2:3" ht="18.75" thickBot="1" x14ac:dyDescent="0.3">
      <c r="B39" s="37"/>
      <c r="C39" s="25" t="s">
        <v>16</v>
      </c>
    </row>
    <row r="40" spans="2:3" ht="18.75" thickBot="1" x14ac:dyDescent="0.3">
      <c r="B40" s="37"/>
      <c r="C40" s="25" t="s">
        <v>16</v>
      </c>
    </row>
    <row r="41" spans="2:3" ht="18.75" thickBot="1" x14ac:dyDescent="0.3">
      <c r="B41" s="37"/>
      <c r="C41" s="25" t="s">
        <v>16</v>
      </c>
    </row>
    <row r="42" spans="2:3" ht="18.75" thickBot="1" x14ac:dyDescent="0.3">
      <c r="B42" s="37"/>
      <c r="C42" s="25" t="s">
        <v>16</v>
      </c>
    </row>
    <row r="43" spans="2:3" ht="18.75" thickBot="1" x14ac:dyDescent="0.3">
      <c r="B43" s="37"/>
      <c r="C43" s="25" t="s">
        <v>16</v>
      </c>
    </row>
    <row r="44" spans="2:3" ht="18.75" thickBot="1" x14ac:dyDescent="0.3">
      <c r="B44" s="37"/>
      <c r="C44" s="25" t="s">
        <v>16</v>
      </c>
    </row>
    <row r="45" spans="2:3" ht="18.75" thickBot="1" x14ac:dyDescent="0.3">
      <c r="B45" s="37"/>
      <c r="C45" s="25" t="s">
        <v>16</v>
      </c>
    </row>
    <row r="46" spans="2:3" ht="18.75" thickBot="1" x14ac:dyDescent="0.3">
      <c r="B46" s="37"/>
      <c r="C46" s="25" t="s">
        <v>16</v>
      </c>
    </row>
    <row r="47" spans="2:3" ht="18.75" thickBot="1" x14ac:dyDescent="0.3">
      <c r="B47" s="37"/>
      <c r="C47" s="25" t="s">
        <v>16</v>
      </c>
    </row>
    <row r="48" spans="2:3" ht="18.75" thickBot="1" x14ac:dyDescent="0.3">
      <c r="B48" s="37"/>
      <c r="C48" s="25" t="s">
        <v>16</v>
      </c>
    </row>
    <row r="49" spans="2:3" ht="18.75" thickBot="1" x14ac:dyDescent="0.3">
      <c r="B49" s="37"/>
      <c r="C49" s="25" t="s">
        <v>16</v>
      </c>
    </row>
    <row r="50" spans="2:3" ht="18.75" thickBot="1" x14ac:dyDescent="0.3">
      <c r="B50" s="37"/>
      <c r="C50" s="25" t="s">
        <v>16</v>
      </c>
    </row>
    <row r="51" spans="2:3" ht="18.75" thickBot="1" x14ac:dyDescent="0.3">
      <c r="B51" s="37"/>
      <c r="C51" s="25" t="s">
        <v>16</v>
      </c>
    </row>
    <row r="52" spans="2:3" ht="18.75" thickBot="1" x14ac:dyDescent="0.3">
      <c r="B52" s="37"/>
      <c r="C52" s="25" t="s">
        <v>16</v>
      </c>
    </row>
    <row r="53" spans="2:3" ht="18.75" thickBot="1" x14ac:dyDescent="0.3">
      <c r="B53" s="37"/>
      <c r="C53" s="25" t="s">
        <v>16</v>
      </c>
    </row>
    <row r="54" spans="2:3" ht="18.75" thickBot="1" x14ac:dyDescent="0.3">
      <c r="B54" s="37"/>
      <c r="C54" s="25" t="s">
        <v>16</v>
      </c>
    </row>
    <row r="55" spans="2:3" ht="18.75" thickBot="1" x14ac:dyDescent="0.3">
      <c r="B55" s="37"/>
      <c r="C55" s="25" t="s">
        <v>16</v>
      </c>
    </row>
    <row r="56" spans="2:3" ht="18.75" thickBot="1" x14ac:dyDescent="0.3">
      <c r="B56" s="37"/>
      <c r="C56" s="25" t="s">
        <v>16</v>
      </c>
    </row>
    <row r="57" spans="2:3" ht="18.75" thickBot="1" x14ac:dyDescent="0.3">
      <c r="B57" s="37"/>
      <c r="C57" s="25" t="s">
        <v>16</v>
      </c>
    </row>
    <row r="58" spans="2:3" ht="18.75" thickBot="1" x14ac:dyDescent="0.3">
      <c r="B58" s="37"/>
      <c r="C58" s="25" t="s">
        <v>16</v>
      </c>
    </row>
    <row r="59" spans="2:3" ht="18.75" thickBot="1" x14ac:dyDescent="0.3">
      <c r="B59" s="37"/>
      <c r="C59" s="25" t="s">
        <v>16</v>
      </c>
    </row>
    <row r="60" spans="2:3" ht="18.75" thickBot="1" x14ac:dyDescent="0.3">
      <c r="B60" s="37"/>
      <c r="C60" s="25" t="s">
        <v>16</v>
      </c>
    </row>
    <row r="61" spans="2:3" ht="18.75" thickBot="1" x14ac:dyDescent="0.3">
      <c r="B61" s="37"/>
      <c r="C61" s="25" t="s">
        <v>16</v>
      </c>
    </row>
    <row r="62" spans="2:3" ht="18.75" thickBot="1" x14ac:dyDescent="0.3">
      <c r="B62" s="37"/>
      <c r="C62" s="25" t="s">
        <v>16</v>
      </c>
    </row>
    <row r="63" spans="2:3" ht="18.75" thickBot="1" x14ac:dyDescent="0.3">
      <c r="B63" s="37"/>
      <c r="C63" s="25" t="s">
        <v>16</v>
      </c>
    </row>
    <row r="64" spans="2:3" ht="18.75" thickBot="1" x14ac:dyDescent="0.3">
      <c r="B64" s="37"/>
      <c r="C64" s="25" t="s">
        <v>16</v>
      </c>
    </row>
    <row r="65" spans="2:3" ht="18.75" thickBot="1" x14ac:dyDescent="0.3">
      <c r="B65" s="37"/>
      <c r="C65" s="25" t="s">
        <v>16</v>
      </c>
    </row>
    <row r="66" spans="2:3" ht="18.75" thickBot="1" x14ac:dyDescent="0.3">
      <c r="B66" s="37"/>
      <c r="C66" s="25" t="s">
        <v>16</v>
      </c>
    </row>
    <row r="67" spans="2:3" ht="18.75" thickBot="1" x14ac:dyDescent="0.3">
      <c r="B67" s="37"/>
      <c r="C67" s="25" t="s">
        <v>16</v>
      </c>
    </row>
    <row r="68" spans="2:3" ht="18" x14ac:dyDescent="0.25">
      <c r="B68" s="37"/>
      <c r="C68" s="25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25:B68">
    <cfRule type="duplicateValues" dxfId="43" priority="85"/>
  </conditionalFormatting>
  <conditionalFormatting sqref="B25:B68">
    <cfRule type="duplicateValues" dxfId="42" priority="84"/>
  </conditionalFormatting>
  <conditionalFormatting sqref="B24 B16:B18">
    <cfRule type="duplicateValues" dxfId="41" priority="58"/>
  </conditionalFormatting>
  <conditionalFormatting sqref="B24">
    <cfRule type="duplicateValues" dxfId="40" priority="57"/>
  </conditionalFormatting>
  <conditionalFormatting sqref="B22">
    <cfRule type="duplicateValues" dxfId="39" priority="56"/>
  </conditionalFormatting>
  <conditionalFormatting sqref="B21">
    <cfRule type="duplicateValues" dxfId="38" priority="55"/>
  </conditionalFormatting>
  <conditionalFormatting sqref="B20">
    <cfRule type="duplicateValues" dxfId="37" priority="54"/>
  </conditionalFormatting>
  <conditionalFormatting sqref="B19">
    <cfRule type="duplicateValues" dxfId="36" priority="53"/>
  </conditionalFormatting>
  <conditionalFormatting sqref="B16:B24">
    <cfRule type="duplicateValues" dxfId="35" priority="52"/>
  </conditionalFormatting>
  <conditionalFormatting sqref="B19:B23">
    <cfRule type="duplicateValues" dxfId="34" priority="59"/>
  </conditionalFormatting>
  <conditionalFormatting sqref="B2:B13">
    <cfRule type="duplicateValues" dxfId="33" priority="8"/>
    <cfRule type="duplicateValues" dxfId="32" priority="9"/>
  </conditionalFormatting>
  <conditionalFormatting sqref="B2:B13">
    <cfRule type="duplicateValues" dxfId="31" priority="7"/>
  </conditionalFormatting>
  <conditionalFormatting sqref="B14:B15">
    <cfRule type="duplicateValues" dxfId="30" priority="5"/>
    <cfRule type="duplicateValues" dxfId="29" priority="6"/>
  </conditionalFormatting>
  <conditionalFormatting sqref="B14:B15">
    <cfRule type="duplicateValues" dxfId="28" priority="4"/>
  </conditionalFormatting>
  <conditionalFormatting sqref="B2:B15">
    <cfRule type="duplicateValues" dxfId="27" priority="2"/>
    <cfRule type="duplicateValues" dxfId="26" priority="3"/>
  </conditionalFormatting>
  <conditionalFormatting sqref="B2:B15">
    <cfRule type="duplicateValues" dxfId="2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2021-08-12T10:02:23Z</dcterms:modified>
</cp:coreProperties>
</file>