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3\"/>
    </mc:Choice>
  </mc:AlternateContent>
  <bookViews>
    <workbookView xWindow="0" yWindow="0" windowWidth="2070" windowHeight="618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Efectivo!$B$1:$B$40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A44" i="1"/>
  <c r="C34" i="1"/>
  <c r="A34" i="1"/>
  <c r="C36" i="1"/>
  <c r="A36" i="1"/>
  <c r="C35" i="1"/>
  <c r="A35" i="1"/>
  <c r="C26" i="1"/>
  <c r="A26" i="1"/>
  <c r="C25" i="1"/>
  <c r="A25" i="1"/>
  <c r="C24" i="1"/>
  <c r="A24" i="1"/>
  <c r="C23" i="1"/>
  <c r="A23" i="1"/>
  <c r="C22" i="1"/>
  <c r="A22" i="1"/>
  <c r="C58" i="1"/>
  <c r="A58" i="1"/>
  <c r="C57" i="1"/>
  <c r="A57" i="1"/>
  <c r="C56" i="1"/>
  <c r="A56" i="1"/>
  <c r="C62" i="1"/>
  <c r="A62" i="1"/>
  <c r="C61" i="1"/>
  <c r="A61" i="1"/>
  <c r="C60" i="1"/>
  <c r="A60" i="1"/>
  <c r="C59" i="1"/>
  <c r="A59" i="1"/>
  <c r="C64" i="1"/>
  <c r="A64" i="1"/>
  <c r="C63" i="1"/>
  <c r="A63" i="1"/>
  <c r="B65" i="1"/>
  <c r="B46" i="1"/>
  <c r="B37" i="1"/>
  <c r="B28" i="1"/>
  <c r="B15" i="1"/>
  <c r="B10" i="1"/>
  <c r="A19" i="1" l="1"/>
  <c r="C19" i="1"/>
  <c r="C14" i="1" l="1"/>
  <c r="A14" i="1"/>
  <c r="C33" i="1" l="1"/>
  <c r="A33" i="1"/>
  <c r="C9" i="1"/>
  <c r="A9" i="1"/>
  <c r="C54" i="1"/>
  <c r="C55" i="1"/>
  <c r="A55" i="1"/>
  <c r="A41" i="1"/>
  <c r="A42" i="1"/>
  <c r="A43" i="1"/>
  <c r="A45" i="1"/>
  <c r="C41" i="1"/>
  <c r="C42" i="1"/>
  <c r="C43" i="1"/>
  <c r="C45" i="1"/>
  <c r="C20" i="1"/>
  <c r="C21" i="1"/>
  <c r="C27" i="1"/>
  <c r="A20" i="1"/>
  <c r="A21" i="1"/>
  <c r="A27" i="1"/>
  <c r="C32" i="1" l="1"/>
  <c r="A32" i="1"/>
  <c r="A54" i="1" l="1"/>
  <c r="A53" i="1" l="1"/>
  <c r="C53" i="1"/>
  <c r="A49" i="1" l="1"/>
  <c r="E2" i="3"/>
</calcChain>
</file>

<file path=xl/sharedStrings.xml><?xml version="1.0" encoding="utf-8"?>
<sst xmlns="http://schemas.openxmlformats.org/spreadsheetml/2006/main" count="965" uniqueCount="26">
  <si>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</si>
  <si>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</si>
  <si>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</si>
  <si>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</si>
  <si>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</si>
  <si>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</si>
  <si>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</si>
  <si>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</si>
  <si>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</si>
  <si>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</si>
  <si>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</si>
  <si>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</si>
  <si>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</si>
  <si>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</si>
  <si>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</si>
  <si>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</si>
  <si>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</si>
  <si>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</si>
  <si>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</si>
  <si>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</si>
  <si>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2 Gavetas Vacías+ 1 Fallando</t>
  </si>
  <si>
    <t>GAVETA DE RECHAZO LLENA</t>
  </si>
  <si>
    <t>FUERA DE SERVICIO Gavetas Vacías + Gavetas Fallando</t>
  </si>
  <si>
    <t>GAVETA DE DEPOSITO LLENA</t>
  </si>
  <si>
    <t>3335981941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</si>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</sst>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7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8"/>
      <tableStyleElement type="headerRow" dxfId="127"/>
      <tableStyleElement type="totalRow" dxfId="126"/>
      <tableStyleElement type="firstColumn" dxfId="125"/>
      <tableStyleElement type="lastColumn" dxfId="124"/>
      <tableStyleElement type="firstRowStripe" dxfId="123"/>
      <tableStyleElement type="firstColumnStripe" dxfId="1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zoomScale="90" zoomScaleNormal="90" workbookViewId="0">
      <selection activeCell="C6" sqref="C6"/>
    </sheetView>
  </sheetViews>
  <sheetFormatPr baseColWidth="10" defaultColWidth="23.42578125" defaultRowHeight="15" x14ac:dyDescent="0.25"/>
  <cols>
    <col min="1" max="1" width="27.140625" bestFit="1" customWidth="1"/>
    <col min="2" max="2" width="17.140625" style="23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56" t="s">
        <v>1</v>
      </c>
      <c r="B1" s="57"/>
      <c r="C1" s="57"/>
      <c r="D1" s="57"/>
      <c r="E1" s="58"/>
    </row>
    <row r="2" spans="1:5" ht="25.5" customHeight="1" x14ac:dyDescent="0.25">
      <c r="A2" s="59" t="s">
        <v>0</v>
      </c>
      <c r="B2" s="60"/>
      <c r="C2" s="60"/>
      <c r="D2" s="60"/>
      <c r="E2" s="61"/>
    </row>
    <row r="3" spans="1:5" ht="18" x14ac:dyDescent="0.25">
      <c r="B3" s="21"/>
      <c r="C3" s="1"/>
      <c r="D3" s="1"/>
      <c r="E3" s="8"/>
    </row>
    <row r="4" spans="1:5" ht="18.75" thickBot="1" x14ac:dyDescent="0.3">
      <c r="A4" s="7" t="s">
        <v>2</v>
      </c>
      <c r="B4" s="19">
        <v>44420.708333333336</v>
      </c>
      <c r="C4" s="1"/>
      <c r="D4" s="1"/>
      <c r="E4" s="28"/>
    </row>
    <row r="5" spans="1:5" ht="18.75" thickBot="1" x14ac:dyDescent="0.3">
      <c r="A5" s="7" t="s">
        <v>3</v>
      </c>
      <c r="B5" s="19">
        <v>44421.25</v>
      </c>
      <c r="C5" s="33"/>
      <c r="D5" s="1"/>
      <c r="E5" s="28"/>
    </row>
    <row r="6" spans="1:5" ht="18" x14ac:dyDescent="0.25">
      <c r="B6" s="21"/>
      <c r="C6" s="1"/>
      <c r="D6" s="1"/>
      <c r="E6" s="9"/>
    </row>
    <row r="7" spans="1:5" ht="18" customHeight="1" x14ac:dyDescent="0.25">
      <c r="A7" s="62" t="s">
        <v>4</v>
      </c>
      <c r="B7" s="63"/>
      <c r="C7" s="63"/>
      <c r="D7" s="63"/>
      <c r="E7" s="64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e">
        <f>VLOOKUP(B9,'[1]LISTADO ATM'!$A$2:$C$822,3,0)</f>
        <v>#N/A</v>
      </c>
      <c r="B9" s="39"/>
      <c r="C9" s="15" t="e">
        <f>VLOOKUP(B9,'[1]LISTADO ATM'!$A$2:$B$822,2,0)</f>
        <v>#N/A</v>
      </c>
      <c r="D9" s="11"/>
      <c r="E9" s="40"/>
    </row>
    <row r="10" spans="1:5" ht="18" x14ac:dyDescent="0.25">
      <c r="A10" s="3" t="s">
        <v>11</v>
      </c>
      <c r="B10" s="12">
        <f>COUNT(B9:B9)</f>
        <v>0</v>
      </c>
      <c r="C10" s="48"/>
      <c r="D10" s="49"/>
      <c r="E10" s="50"/>
    </row>
    <row r="11" spans="1:5" x14ac:dyDescent="0.25">
      <c r="B11" s="5"/>
      <c r="E11" s="5"/>
    </row>
    <row r="12" spans="1:5" ht="18" customHeight="1" x14ac:dyDescent="0.25">
      <c r="A12" s="62" t="s">
        <v>15</v>
      </c>
      <c r="B12" s="63"/>
      <c r="C12" s="63"/>
      <c r="D12" s="63"/>
      <c r="E12" s="64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" x14ac:dyDescent="0.25">
      <c r="A14" s="15" t="e">
        <f>VLOOKUP(B14,'[2]LISTADO ATM'!$A$2:$C$922,3,0)</f>
        <v>#N/A</v>
      </c>
      <c r="B14" s="15"/>
      <c r="C14" s="15" t="e">
        <f>VLOOKUP(B14,'[2]LISTADO ATM'!$A$2:$B$822,2,0)</f>
        <v>#N/A</v>
      </c>
      <c r="D14" s="11" t="s">
        <v>25</v>
      </c>
      <c r="E14" s="34"/>
    </row>
    <row r="15" spans="1:5" ht="18.75" thickBot="1" x14ac:dyDescent="0.3">
      <c r="A15" s="3" t="s">
        <v>11</v>
      </c>
      <c r="B15" s="26">
        <f>COUNT(B14:B14)</f>
        <v>0</v>
      </c>
      <c r="C15" s="48"/>
      <c r="D15" s="49"/>
      <c r="E15" s="50"/>
    </row>
    <row r="16" spans="1:5" ht="15.75" thickBot="1" x14ac:dyDescent="0.3">
      <c r="B16" s="5"/>
      <c r="E16" s="5"/>
    </row>
    <row r="17" spans="1:5" ht="18.75" customHeight="1" thickBot="1" x14ac:dyDescent="0.3">
      <c r="A17" s="45" t="s">
        <v>13</v>
      </c>
      <c r="B17" s="46"/>
      <c r="C17" s="46"/>
      <c r="D17" s="46"/>
      <c r="E17" s="47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customHeight="1" x14ac:dyDescent="0.25">
      <c r="A19" s="15" t="str">
        <f>VLOOKUP(B19,'[1]LISTADO ATM'!$A$2:$C$822,3,0)</f>
        <v>ESTE</v>
      </c>
      <c r="B19" s="15">
        <v>219</v>
      </c>
      <c r="C19" s="15" t="str">
        <f>VLOOKUP(B19,'[1]LISTADO ATM'!$A$2:$B$822,2,0)</f>
        <v xml:space="preserve">ATM Oficina La Altagracia (Higuey) </v>
      </c>
      <c r="D19" s="27" t="s">
        <v>10</v>
      </c>
      <c r="E19" s="34">
        <v>3335987215</v>
      </c>
    </row>
    <row r="20" spans="1:5" ht="18" customHeight="1" x14ac:dyDescent="0.25">
      <c r="A20" s="15" t="str">
        <f>VLOOKUP(B20,'[1]LISTADO ATM'!$A$2:$C$822,3,0)</f>
        <v>ESTE</v>
      </c>
      <c r="B20" s="15">
        <v>742</v>
      </c>
      <c r="C20" s="15" t="str">
        <f>VLOOKUP(B20,'[1]LISTADO ATM'!$A$2:$B$822,2,0)</f>
        <v xml:space="preserve">ATM Oficina Plaza del Rey (La Romana) </v>
      </c>
      <c r="D20" s="27" t="s">
        <v>10</v>
      </c>
      <c r="E20" s="34">
        <v>3335987215</v>
      </c>
    </row>
    <row r="21" spans="1:5" ht="18" customHeight="1" x14ac:dyDescent="0.25">
      <c r="A21" s="15" t="str">
        <f>VLOOKUP(B21,'[1]LISTADO ATM'!$A$2:$C$822,3,0)</f>
        <v>DISTRITO NACIONAL</v>
      </c>
      <c r="B21" s="15">
        <v>416</v>
      </c>
      <c r="C21" s="15" t="str">
        <f>VLOOKUP(B21,'[1]LISTADO ATM'!$A$2:$B$822,2,0)</f>
        <v xml:space="preserve">ATM Autobanco San Martín II </v>
      </c>
      <c r="D21" s="27" t="s">
        <v>10</v>
      </c>
      <c r="E21" s="34">
        <v>3335986951</v>
      </c>
    </row>
    <row r="22" spans="1:5" ht="18" customHeight="1" x14ac:dyDescent="0.25">
      <c r="A22" s="15" t="str">
        <f>VLOOKUP(B22,'[1]LISTADO ATM'!$A$2:$C$822,3,0)</f>
        <v>NORTE</v>
      </c>
      <c r="B22" s="15">
        <v>285</v>
      </c>
      <c r="C22" s="15" t="str">
        <f>VLOOKUP(B22,'[1]LISTADO ATM'!$A$2:$B$822,2,0)</f>
        <v xml:space="preserve">ATM Oficina Camino Real (Puerto Plata) </v>
      </c>
      <c r="D22" s="27" t="s">
        <v>10</v>
      </c>
      <c r="E22" s="41">
        <v>3335987602</v>
      </c>
    </row>
    <row r="23" spans="1:5" ht="18" customHeight="1" x14ac:dyDescent="0.25">
      <c r="A23" s="15" t="str">
        <f>VLOOKUP(B23,'[1]LISTADO ATM'!$A$2:$C$822,3,0)</f>
        <v>NORTE</v>
      </c>
      <c r="B23" s="15">
        <v>636</v>
      </c>
      <c r="C23" s="15" t="str">
        <f>VLOOKUP(B23,'[1]LISTADO ATM'!$A$2:$B$822,2,0)</f>
        <v xml:space="preserve">ATM Oficina Tamboríl </v>
      </c>
      <c r="D23" s="27" t="s">
        <v>10</v>
      </c>
      <c r="E23" s="41">
        <v>3335987721</v>
      </c>
    </row>
    <row r="24" spans="1:5" ht="18" customHeight="1" x14ac:dyDescent="0.25">
      <c r="A24" s="15" t="str">
        <f>VLOOKUP(B24,'[1]LISTADO ATM'!$A$2:$C$822,3,0)</f>
        <v>ESTE</v>
      </c>
      <c r="B24" s="15">
        <v>268</v>
      </c>
      <c r="C24" s="15" t="str">
        <f>VLOOKUP(B24,'[1]LISTADO ATM'!$A$2:$B$822,2,0)</f>
        <v xml:space="preserve">ATM Autobanco La Altagracia (Higuey) </v>
      </c>
      <c r="D24" s="27" t="s">
        <v>10</v>
      </c>
      <c r="E24" s="34">
        <v>3335987720</v>
      </c>
    </row>
    <row r="25" spans="1:5" ht="18" customHeight="1" x14ac:dyDescent="0.25">
      <c r="A25" s="15" t="str">
        <f>VLOOKUP(B25,'[1]LISTADO ATM'!$A$2:$C$822,3,0)</f>
        <v>DISTRITO NACIONAL</v>
      </c>
      <c r="B25" s="15">
        <v>237</v>
      </c>
      <c r="C25" s="15" t="str">
        <f>VLOOKUP(B25,'[1]LISTADO ATM'!$A$2:$B$822,2,0)</f>
        <v xml:space="preserve">ATM UNP Plaza Vásquez </v>
      </c>
      <c r="D25" s="27" t="s">
        <v>10</v>
      </c>
      <c r="E25" s="41">
        <v>3335987739</v>
      </c>
    </row>
    <row r="26" spans="1:5" ht="18" customHeight="1" x14ac:dyDescent="0.25">
      <c r="A26" s="15" t="str">
        <f>VLOOKUP(B26,'[1]LISTADO ATM'!$A$2:$C$822,3,0)</f>
        <v>NORTE</v>
      </c>
      <c r="B26" s="15">
        <v>633</v>
      </c>
      <c r="C26" s="15" t="str">
        <f>VLOOKUP(B26,'[1]LISTADO ATM'!$A$2:$B$822,2,0)</f>
        <v xml:space="preserve">ATM Autobanco Las Colinas </v>
      </c>
      <c r="D26" s="27" t="s">
        <v>10</v>
      </c>
      <c r="E26" s="34">
        <v>3335987741</v>
      </c>
    </row>
    <row r="27" spans="1:5" ht="18" customHeight="1" x14ac:dyDescent="0.25">
      <c r="A27" s="15" t="str">
        <f>VLOOKUP(B27,'[1]LISTADO ATM'!$A$2:$C$822,3,0)</f>
        <v>ESTE</v>
      </c>
      <c r="B27" s="15">
        <v>608</v>
      </c>
      <c r="C27" s="15" t="str">
        <f>VLOOKUP(B27,'[1]LISTADO ATM'!$A$2:$B$822,2,0)</f>
        <v xml:space="preserve">ATM Oficina Jumbo (San Pedro) </v>
      </c>
      <c r="D27" s="27" t="s">
        <v>10</v>
      </c>
      <c r="E27" s="41">
        <v>3335987742</v>
      </c>
    </row>
    <row r="28" spans="1:5" ht="18.75" thickBot="1" x14ac:dyDescent="0.3">
      <c r="A28" s="3"/>
      <c r="B28" s="26">
        <f>COUNT(B19:B27)</f>
        <v>9</v>
      </c>
      <c r="C28" s="10"/>
      <c r="D28" s="10"/>
      <c r="E28" s="30"/>
    </row>
    <row r="29" spans="1:5" ht="15.75" thickBot="1" x14ac:dyDescent="0.3">
      <c r="B29" s="5"/>
      <c r="E29" s="5"/>
    </row>
    <row r="30" spans="1:5" ht="18" x14ac:dyDescent="0.25">
      <c r="A30" s="51" t="s">
        <v>22</v>
      </c>
      <c r="B30" s="52"/>
      <c r="C30" s="52"/>
      <c r="D30" s="52"/>
      <c r="E30" s="53"/>
    </row>
    <row r="31" spans="1:5" ht="18" x14ac:dyDescent="0.25">
      <c r="A31" s="12" t="s">
        <v>5</v>
      </c>
      <c r="B31" s="12" t="s">
        <v>6</v>
      </c>
      <c r="C31" s="12" t="s">
        <v>7</v>
      </c>
      <c r="D31" s="12" t="s">
        <v>8</v>
      </c>
      <c r="E31" s="12" t="s">
        <v>9</v>
      </c>
    </row>
    <row r="32" spans="1:5" ht="18" x14ac:dyDescent="0.25">
      <c r="A32" s="15" t="str">
        <f>VLOOKUP(B32,'[1]LISTADO ATM'!$A$2:$C$822,3,0)</f>
        <v>DISTRITO NACIONAL</v>
      </c>
      <c r="B32" s="37">
        <v>823</v>
      </c>
      <c r="C32" s="15" t="str">
        <f>VLOOKUP(B32,'[1]LISTADO ATM'!$A$2:$B$822,2,0)</f>
        <v xml:space="preserve">ATM UNP El Carril (Haina) </v>
      </c>
      <c r="D32" s="15" t="s">
        <v>17</v>
      </c>
      <c r="E32" s="34">
        <v>3335986462</v>
      </c>
    </row>
    <row r="33" spans="1:5" ht="18" x14ac:dyDescent="0.25">
      <c r="A33" s="15" t="str">
        <f>VLOOKUP(B33,'[1]LISTADO ATM'!$A$2:$C$822,3,0)</f>
        <v>DISTRITO NACIONAL</v>
      </c>
      <c r="B33" s="39">
        <v>590</v>
      </c>
      <c r="C33" s="15" t="str">
        <f>VLOOKUP(B33,'[1]LISTADO ATM'!$A$2:$B$822,2,0)</f>
        <v xml:space="preserve">ATM Olé Aut. Las Américas </v>
      </c>
      <c r="D33" s="15" t="s">
        <v>17</v>
      </c>
      <c r="E33" s="34">
        <v>3335987025</v>
      </c>
    </row>
    <row r="34" spans="1:5" ht="18" x14ac:dyDescent="0.25">
      <c r="A34" s="15" t="str">
        <f>VLOOKUP(B34,'[1]LISTADO ATM'!$A$2:$C$822,3,0)</f>
        <v>DISTRITO NACIONAL</v>
      </c>
      <c r="B34" s="41">
        <v>717</v>
      </c>
      <c r="C34" s="15" t="str">
        <f>VLOOKUP(B34,'[1]LISTADO ATM'!$A$2:$B$822,2,0)</f>
        <v xml:space="preserve">ATM Oficina Los Alcarrizos </v>
      </c>
      <c r="D34" s="15" t="s">
        <v>17</v>
      </c>
      <c r="E34" s="34">
        <v>3335987740</v>
      </c>
    </row>
    <row r="35" spans="1:5" ht="18" x14ac:dyDescent="0.25">
      <c r="A35" s="15" t="str">
        <f>VLOOKUP(B35,'[1]LISTADO ATM'!$A$2:$C$822,3,0)</f>
        <v>DISTRITO NACIONAL</v>
      </c>
      <c r="B35" s="41">
        <v>911</v>
      </c>
      <c r="C35" s="15" t="str">
        <f>VLOOKUP(B35,'[1]LISTADO ATM'!$A$2:$B$822,2,0)</f>
        <v xml:space="preserve">ATM Oficina Venezuela II </v>
      </c>
      <c r="D35" s="15" t="s">
        <v>17</v>
      </c>
      <c r="E35" s="34">
        <v>3335987743</v>
      </c>
    </row>
    <row r="36" spans="1:5" ht="18" x14ac:dyDescent="0.25">
      <c r="A36" s="15" t="str">
        <f>VLOOKUP(B36,'[1]LISTADO ATM'!$A$2:$C$822,3,0)</f>
        <v>ESTE</v>
      </c>
      <c r="B36" s="41">
        <v>824</v>
      </c>
      <c r="C36" s="15" t="str">
        <f>VLOOKUP(B36,'[1]LISTADO ATM'!$A$2:$B$822,2,0)</f>
        <v xml:space="preserve">ATM Multiplaza (Higuey) </v>
      </c>
      <c r="D36" s="15" t="s">
        <v>17</v>
      </c>
      <c r="E36" s="34">
        <v>3335987745</v>
      </c>
    </row>
    <row r="37" spans="1:5" ht="18.75" thickBot="1" x14ac:dyDescent="0.3">
      <c r="A37" s="16" t="s">
        <v>11</v>
      </c>
      <c r="B37" s="26">
        <f>COUNT(B32:B36)</f>
        <v>5</v>
      </c>
      <c r="C37" s="10"/>
      <c r="D37" s="10"/>
      <c r="E37" s="30"/>
    </row>
    <row r="38" spans="1:5" ht="15.75" thickBot="1" x14ac:dyDescent="0.3">
      <c r="B38" s="5"/>
      <c r="E38" s="5"/>
    </row>
    <row r="39" spans="1:5" ht="18" x14ac:dyDescent="0.25">
      <c r="A39" s="51" t="s">
        <v>18</v>
      </c>
      <c r="B39" s="52"/>
      <c r="C39" s="52"/>
      <c r="D39" s="52"/>
      <c r="E39" s="53"/>
    </row>
    <row r="40" spans="1:5" ht="18" x14ac:dyDescent="0.25">
      <c r="A40" s="12" t="s">
        <v>5</v>
      </c>
      <c r="B40" s="12" t="s">
        <v>6</v>
      </c>
      <c r="C40" s="12" t="s">
        <v>7</v>
      </c>
      <c r="D40" s="12" t="s">
        <v>8</v>
      </c>
      <c r="E40" s="29" t="s">
        <v>9</v>
      </c>
    </row>
    <row r="41" spans="1:5" ht="18" x14ac:dyDescent="0.25">
      <c r="A41" s="15" t="str">
        <f>VLOOKUP(B41,'[1]LISTADO ATM'!$A$2:$C$822,3,0)</f>
        <v>NORTE</v>
      </c>
      <c r="B41" s="15">
        <v>97</v>
      </c>
      <c r="C41" s="15" t="str">
        <f>VLOOKUP(B41,'[1]LISTADO ATM'!$A$2:$B$822,2,0)</f>
        <v xml:space="preserve">ATM Oficina Villa Riva </v>
      </c>
      <c r="D41" s="32" t="s">
        <v>23</v>
      </c>
      <c r="E41" s="34" t="s">
        <v>24</v>
      </c>
    </row>
    <row r="42" spans="1:5" ht="18" x14ac:dyDescent="0.25">
      <c r="A42" s="15" t="str">
        <f>VLOOKUP(B42,'[1]LISTADO ATM'!$A$2:$C$822,3,0)</f>
        <v>NORTE</v>
      </c>
      <c r="B42" s="15">
        <v>720</v>
      </c>
      <c r="C42" s="15" t="str">
        <f>VLOOKUP(B42,'[1]LISTADO ATM'!$A$2:$B$822,2,0)</f>
        <v xml:space="preserve">ATM OMSA (Santiago) </v>
      </c>
      <c r="D42" s="20" t="s">
        <v>21</v>
      </c>
      <c r="E42" s="34">
        <v>3335986448</v>
      </c>
    </row>
    <row r="43" spans="1:5" ht="18" x14ac:dyDescent="0.25">
      <c r="A43" s="15" t="str">
        <f>VLOOKUP(B43,'[1]LISTADO ATM'!$A$2:$C$822,3,0)</f>
        <v>NORTE</v>
      </c>
      <c r="B43" s="15">
        <v>741</v>
      </c>
      <c r="C43" s="15" t="str">
        <f>VLOOKUP(B43,'[1]LISTADO ATM'!$A$2:$B$822,2,0)</f>
        <v>ATM CURNE UASD San Francisco de Macorís</v>
      </c>
      <c r="D43" s="20" t="s">
        <v>21</v>
      </c>
      <c r="E43" s="34">
        <v>3335986521</v>
      </c>
    </row>
    <row r="44" spans="1:5" ht="18" x14ac:dyDescent="0.25">
      <c r="A44" s="15" t="str">
        <f>VLOOKUP(B44,'[1]LISTADO ATM'!$A$2:$C$822,3,0)</f>
        <v>SUR</v>
      </c>
      <c r="B44" s="15">
        <v>880</v>
      </c>
      <c r="C44" s="15" t="str">
        <f>VLOOKUP(B44,'[1]LISTADO ATM'!$A$2:$B$822,2,0)</f>
        <v xml:space="preserve">ATM Autoservicio Barahona II </v>
      </c>
      <c r="D44" s="32" t="s">
        <v>23</v>
      </c>
      <c r="E44" s="34">
        <v>3335987733</v>
      </c>
    </row>
    <row r="45" spans="1:5" ht="18" x14ac:dyDescent="0.25">
      <c r="A45" s="15" t="str">
        <f>VLOOKUP(B45,'[1]LISTADO ATM'!$A$2:$C$822,3,0)</f>
        <v>DISTRITO NACIONAL</v>
      </c>
      <c r="B45" s="15">
        <v>87</v>
      </c>
      <c r="C45" s="15" t="str">
        <f>VLOOKUP(B45,'[1]LISTADO ATM'!$A$2:$B$822,2,0)</f>
        <v xml:space="preserve">ATM Autoservicio Sarasota </v>
      </c>
      <c r="D45" s="32" t="s">
        <v>23</v>
      </c>
      <c r="E45" s="34">
        <v>333598773</v>
      </c>
    </row>
    <row r="46" spans="1:5" ht="18.75" thickBot="1" x14ac:dyDescent="0.3">
      <c r="A46" s="16" t="s">
        <v>11</v>
      </c>
      <c r="B46" s="26">
        <f>COUNT(B41:B45)</f>
        <v>5</v>
      </c>
      <c r="C46" s="10"/>
      <c r="D46" s="10"/>
      <c r="E46" s="30"/>
    </row>
    <row r="47" spans="1:5" ht="15.75" thickBot="1" x14ac:dyDescent="0.3">
      <c r="B47" s="5"/>
      <c r="E47" s="5"/>
    </row>
    <row r="48" spans="1:5" ht="18.75" thickBot="1" x14ac:dyDescent="0.3">
      <c r="A48" s="54" t="s">
        <v>12</v>
      </c>
      <c r="B48" s="55"/>
      <c r="C48" t="s">
        <v>16</v>
      </c>
      <c r="D48" s="5"/>
      <c r="E48" s="5"/>
    </row>
    <row r="49" spans="1:5" ht="18.75" thickBot="1" x14ac:dyDescent="0.3">
      <c r="A49" s="18">
        <f>+B28+B37+B46</f>
        <v>19</v>
      </c>
      <c r="B49" s="22"/>
    </row>
    <row r="50" spans="1:5" ht="15.75" thickBot="1" x14ac:dyDescent="0.3">
      <c r="B50" s="5"/>
      <c r="E50" s="5"/>
    </row>
    <row r="51" spans="1:5" ht="18.75" thickBot="1" x14ac:dyDescent="0.3">
      <c r="A51" s="45" t="s">
        <v>14</v>
      </c>
      <c r="B51" s="46"/>
      <c r="C51" s="46"/>
      <c r="D51" s="46"/>
      <c r="E51" s="47"/>
    </row>
    <row r="52" spans="1:5" ht="18" x14ac:dyDescent="0.25">
      <c r="A52" s="6" t="s">
        <v>5</v>
      </c>
      <c r="B52" s="6" t="s">
        <v>6</v>
      </c>
      <c r="C52" s="4" t="s">
        <v>7</v>
      </c>
      <c r="D52" s="43" t="s">
        <v>8</v>
      </c>
      <c r="E52" s="44"/>
    </row>
    <row r="53" spans="1:5" ht="18" x14ac:dyDescent="0.25">
      <c r="A53" s="15" t="str">
        <f>VLOOKUP(B53,'[1]LISTADO ATM'!$A$2:$C$822,3,0)</f>
        <v>SUR</v>
      </c>
      <c r="B53" s="35">
        <v>870</v>
      </c>
      <c r="C53" s="15" t="str">
        <f>VLOOKUP(B53,'[1]LISTADO ATM'!$A$2:$B$822,2,0)</f>
        <v xml:space="preserve">ATM Willbes Dominicana (Barahona) </v>
      </c>
      <c r="D53" s="42" t="s">
        <v>19</v>
      </c>
      <c r="E53" s="42"/>
    </row>
    <row r="54" spans="1:5" ht="18" x14ac:dyDescent="0.25">
      <c r="A54" s="15" t="str">
        <f>VLOOKUP(B54,'[1]LISTADO ATM'!$A$2:$C$822,3,0)</f>
        <v>DISTRITO NACIONAL</v>
      </c>
      <c r="B54" s="36">
        <v>578</v>
      </c>
      <c r="C54" s="15" t="str">
        <f>VLOOKUP(B54,'[1]LISTADO ATM'!$A$2:$B$822,2,0)</f>
        <v xml:space="preserve">ATM Procuraduría General de la República </v>
      </c>
      <c r="D54" s="65" t="s">
        <v>20</v>
      </c>
      <c r="E54" s="66"/>
    </row>
    <row r="55" spans="1:5" ht="18" x14ac:dyDescent="0.25">
      <c r="A55" s="15" t="str">
        <f>VLOOKUP(B55,'[1]LISTADO ATM'!$A$2:$C$822,3,0)</f>
        <v>DISTRITO NACIONAL</v>
      </c>
      <c r="B55" s="37">
        <v>709</v>
      </c>
      <c r="C55" s="15" t="str">
        <f>VLOOKUP(B55,'[1]LISTADO ATM'!$A$2:$B$822,2,0)</f>
        <v xml:space="preserve">ATM Seguros Maestro SEMMA  </v>
      </c>
      <c r="D55" s="65" t="s">
        <v>20</v>
      </c>
      <c r="E55" s="66"/>
    </row>
    <row r="56" spans="1:5" ht="18" x14ac:dyDescent="0.25">
      <c r="A56" s="15" t="str">
        <f>VLOOKUP(B56,'[1]LISTADO ATM'!$A$2:$C$822,3,0)</f>
        <v>ESTE</v>
      </c>
      <c r="B56" s="41">
        <v>480</v>
      </c>
      <c r="C56" s="15" t="str">
        <f>VLOOKUP(B56,'[1]LISTADO ATM'!$A$2:$B$822,2,0)</f>
        <v>ATM UNP Farmaconal Higuey</v>
      </c>
      <c r="D56" s="42" t="s">
        <v>19</v>
      </c>
      <c r="E56" s="42"/>
    </row>
    <row r="57" spans="1:5" ht="18" x14ac:dyDescent="0.25">
      <c r="A57" s="15" t="str">
        <f>VLOOKUP(B57,'[1]LISTADO ATM'!$A$2:$C$822,3,0)</f>
        <v>NORTE</v>
      </c>
      <c r="B57" s="41">
        <v>396</v>
      </c>
      <c r="C57" s="15" t="str">
        <f>VLOOKUP(B57,'[1]LISTADO ATM'!$A$2:$B$822,2,0)</f>
        <v xml:space="preserve">ATM Oficina Plaza Ulloa (La Fuente) </v>
      </c>
      <c r="D57" s="42" t="s">
        <v>19</v>
      </c>
      <c r="E57" s="42"/>
    </row>
    <row r="58" spans="1:5" ht="18" x14ac:dyDescent="0.25">
      <c r="A58" s="15" t="str">
        <f>VLOOKUP(B58,'[1]LISTADO ATM'!$A$2:$C$822,3,0)</f>
        <v>DISTRITO NACIONAL</v>
      </c>
      <c r="B58" s="41">
        <v>382</v>
      </c>
      <c r="C58" s="15" t="str">
        <f>VLOOKUP(B58,'[1]LISTADO ATM'!$A$2:$B$822,2,0)</f>
        <v>ATM Estación del Metro María Montés</v>
      </c>
      <c r="D58" s="42" t="s">
        <v>19</v>
      </c>
      <c r="E58" s="42"/>
    </row>
    <row r="59" spans="1:5" ht="18" x14ac:dyDescent="0.25">
      <c r="A59" s="15" t="str">
        <f>VLOOKUP(B59,'[1]LISTADO ATM'!$A$2:$C$822,3,0)</f>
        <v>NORTE</v>
      </c>
      <c r="B59" s="41">
        <v>372</v>
      </c>
      <c r="C59" s="15" t="str">
        <f>VLOOKUP(B59,'[1]LISTADO ATM'!$A$2:$B$822,2,0)</f>
        <v>ATM Oficina Sánchez II</v>
      </c>
      <c r="D59" s="42" t="s">
        <v>19</v>
      </c>
      <c r="E59" s="42"/>
    </row>
    <row r="60" spans="1:5" ht="18" x14ac:dyDescent="0.25">
      <c r="A60" s="15" t="str">
        <f>VLOOKUP(B60,'[1]LISTADO ATM'!$A$2:$C$822,3,0)</f>
        <v>ESTE</v>
      </c>
      <c r="B60" s="41">
        <v>651</v>
      </c>
      <c r="C60" s="15" t="str">
        <f>VLOOKUP(B60,'[1]LISTADO ATM'!$A$2:$B$822,2,0)</f>
        <v>ATM Eco Petroleo Romana</v>
      </c>
      <c r="D60" s="42" t="s">
        <v>19</v>
      </c>
      <c r="E60" s="42"/>
    </row>
    <row r="61" spans="1:5" ht="18" x14ac:dyDescent="0.25">
      <c r="A61" s="15" t="str">
        <f>VLOOKUP(B61,'[1]LISTADO ATM'!$A$2:$C$822,3,0)</f>
        <v>NORTE</v>
      </c>
      <c r="B61" s="41">
        <v>606</v>
      </c>
      <c r="C61" s="15" t="str">
        <f>VLOOKUP(B61,'[1]LISTADO ATM'!$A$2:$B$822,2,0)</f>
        <v xml:space="preserve">ATM UNP Manolo Tavarez Justo </v>
      </c>
      <c r="D61" s="42" t="s">
        <v>19</v>
      </c>
      <c r="E61" s="42"/>
    </row>
    <row r="62" spans="1:5" ht="18" x14ac:dyDescent="0.25">
      <c r="A62" s="15" t="str">
        <f>VLOOKUP(B62,'[1]LISTADO ATM'!$A$2:$C$822,3,0)</f>
        <v>DISTRITO NACIONAL</v>
      </c>
      <c r="B62" s="41">
        <v>546</v>
      </c>
      <c r="C62" s="15" t="str">
        <f>VLOOKUP(B62,'[1]LISTADO ATM'!$A$2:$B$822,2,0)</f>
        <v xml:space="preserve">ATM ITLA </v>
      </c>
      <c r="D62" s="42" t="s">
        <v>20</v>
      </c>
      <c r="E62" s="42"/>
    </row>
    <row r="63" spans="1:5" ht="18" x14ac:dyDescent="0.25">
      <c r="A63" s="15" t="str">
        <f>VLOOKUP(B63,'[1]LISTADO ATM'!$A$2:$C$822,3,0)</f>
        <v>DISTRITO NACIONAL</v>
      </c>
      <c r="B63" s="41">
        <v>930</v>
      </c>
      <c r="C63" s="15" t="str">
        <f>VLOOKUP(B63,'[1]LISTADO ATM'!$A$2:$B$822,2,0)</f>
        <v>ATM Oficina Plaza Spring Center</v>
      </c>
      <c r="D63" s="42" t="s">
        <v>19</v>
      </c>
      <c r="E63" s="42"/>
    </row>
    <row r="64" spans="1:5" ht="18" x14ac:dyDescent="0.25">
      <c r="A64" s="15" t="str">
        <f>VLOOKUP(B64,'[1]LISTADO ATM'!$A$2:$C$822,3,0)</f>
        <v>NORTE</v>
      </c>
      <c r="B64" s="41">
        <v>746</v>
      </c>
      <c r="C64" s="15" t="str">
        <f>VLOOKUP(B64,'[1]LISTADO ATM'!$A$2:$B$822,2,0)</f>
        <v xml:space="preserve">ATM Oficina Las Terrenas </v>
      </c>
      <c r="D64" s="42" t="s">
        <v>19</v>
      </c>
      <c r="E64" s="42"/>
    </row>
    <row r="65" spans="1:5" ht="18.75" thickBot="1" x14ac:dyDescent="0.3">
      <c r="A65" s="16" t="s">
        <v>11</v>
      </c>
      <c r="B65" s="26">
        <f>COUNT(B53:B64)</f>
        <v>12</v>
      </c>
      <c r="C65" s="24"/>
      <c r="D65" s="24"/>
      <c r="E65" s="31"/>
    </row>
  </sheetData>
  <dataConsolidate/>
  <mergeCells count="24">
    <mergeCell ref="A1:E1"/>
    <mergeCell ref="A2:E2"/>
    <mergeCell ref="A7:E7"/>
    <mergeCell ref="C10:E10"/>
    <mergeCell ref="A12:E12"/>
    <mergeCell ref="A51:E51"/>
    <mergeCell ref="C15:E15"/>
    <mergeCell ref="A17:E17"/>
    <mergeCell ref="A30:E30"/>
    <mergeCell ref="A39:E39"/>
    <mergeCell ref="A48:B48"/>
    <mergeCell ref="D63:E63"/>
    <mergeCell ref="D64:E64"/>
    <mergeCell ref="D52:E52"/>
    <mergeCell ref="D53:E53"/>
    <mergeCell ref="D62:E62"/>
    <mergeCell ref="D56:E56"/>
    <mergeCell ref="D57:E57"/>
    <mergeCell ref="D58:E58"/>
    <mergeCell ref="D59:E59"/>
    <mergeCell ref="D60:E60"/>
    <mergeCell ref="D61:E61"/>
    <mergeCell ref="D54:E54"/>
    <mergeCell ref="D55:E55"/>
  </mergeCells>
  <phoneticPr fontId="10" type="noConversion"/>
  <conditionalFormatting sqref="E42">
    <cfRule type="duplicateValues" dxfId="121" priority="140"/>
  </conditionalFormatting>
  <conditionalFormatting sqref="E42">
    <cfRule type="duplicateValues" dxfId="120" priority="139"/>
  </conditionalFormatting>
  <conditionalFormatting sqref="E43">
    <cfRule type="duplicateValues" dxfId="119" priority="138"/>
  </conditionalFormatting>
  <conditionalFormatting sqref="E43">
    <cfRule type="duplicateValues" dxfId="118" priority="137"/>
  </conditionalFormatting>
  <conditionalFormatting sqref="E21">
    <cfRule type="duplicateValues" dxfId="117" priority="131"/>
  </conditionalFormatting>
  <conditionalFormatting sqref="E21">
    <cfRule type="duplicateValues" dxfId="116" priority="132"/>
  </conditionalFormatting>
  <conditionalFormatting sqref="E33">
    <cfRule type="duplicateValues" dxfId="115" priority="124"/>
  </conditionalFormatting>
  <conditionalFormatting sqref="E33">
    <cfRule type="duplicateValues" dxfId="114" priority="125"/>
  </conditionalFormatting>
  <conditionalFormatting sqref="E19">
    <cfRule type="duplicateValues" dxfId="113" priority="120"/>
  </conditionalFormatting>
  <conditionalFormatting sqref="E19">
    <cfRule type="duplicateValues" dxfId="112" priority="121"/>
  </conditionalFormatting>
  <conditionalFormatting sqref="E20">
    <cfRule type="duplicateValues" dxfId="111" priority="116"/>
  </conditionalFormatting>
  <conditionalFormatting sqref="E20">
    <cfRule type="duplicateValues" dxfId="110" priority="117"/>
  </conditionalFormatting>
  <conditionalFormatting sqref="E14">
    <cfRule type="duplicateValues" dxfId="109" priority="324"/>
  </conditionalFormatting>
  <conditionalFormatting sqref="B64">
    <cfRule type="duplicateValues" dxfId="108" priority="98"/>
    <cfRule type="duplicateValues" dxfId="107" priority="99"/>
    <cfRule type="duplicateValues" dxfId="106" priority="101"/>
    <cfRule type="duplicateValues" dxfId="105" priority="102"/>
  </conditionalFormatting>
  <conditionalFormatting sqref="B63">
    <cfRule type="duplicateValues" dxfId="104" priority="92"/>
    <cfRule type="duplicateValues" dxfId="103" priority="93"/>
    <cfRule type="duplicateValues" dxfId="102" priority="95"/>
    <cfRule type="duplicateValues" dxfId="101" priority="96"/>
  </conditionalFormatting>
  <conditionalFormatting sqref="B62">
    <cfRule type="duplicateValues" dxfId="100" priority="86"/>
    <cfRule type="duplicateValues" dxfId="99" priority="87"/>
    <cfRule type="duplicateValues" dxfId="98" priority="89"/>
    <cfRule type="duplicateValues" dxfId="97" priority="90"/>
  </conditionalFormatting>
  <conditionalFormatting sqref="B61">
    <cfRule type="duplicateValues" dxfId="96" priority="80"/>
    <cfRule type="duplicateValues" dxfId="95" priority="81"/>
    <cfRule type="duplicateValues" dxfId="94" priority="83"/>
    <cfRule type="duplicateValues" dxfId="93" priority="84"/>
  </conditionalFormatting>
  <conditionalFormatting sqref="B60">
    <cfRule type="duplicateValues" dxfId="92" priority="74"/>
    <cfRule type="duplicateValues" dxfId="91" priority="75"/>
    <cfRule type="duplicateValues" dxfId="90" priority="77"/>
    <cfRule type="duplicateValues" dxfId="89" priority="78"/>
  </conditionalFormatting>
  <conditionalFormatting sqref="B59">
    <cfRule type="duplicateValues" dxfId="88" priority="68"/>
    <cfRule type="duplicateValues" dxfId="87" priority="69"/>
    <cfRule type="duplicateValues" dxfId="86" priority="71"/>
    <cfRule type="duplicateValues" dxfId="85" priority="72"/>
  </conditionalFormatting>
  <conditionalFormatting sqref="B58">
    <cfRule type="duplicateValues" dxfId="84" priority="62"/>
    <cfRule type="duplicateValues" dxfId="83" priority="63"/>
    <cfRule type="duplicateValues" dxfId="82" priority="65"/>
    <cfRule type="duplicateValues" dxfId="81" priority="66"/>
  </conditionalFormatting>
  <conditionalFormatting sqref="B57">
    <cfRule type="duplicateValues" dxfId="80" priority="56"/>
    <cfRule type="duplicateValues" dxfId="79" priority="57"/>
    <cfRule type="duplicateValues" dxfId="78" priority="59"/>
    <cfRule type="duplicateValues" dxfId="77" priority="60"/>
  </conditionalFormatting>
  <conditionalFormatting sqref="B56">
    <cfRule type="duplicateValues" dxfId="76" priority="50"/>
    <cfRule type="duplicateValues" dxfId="75" priority="51"/>
    <cfRule type="duplicateValues" dxfId="74" priority="53"/>
    <cfRule type="duplicateValues" dxfId="73" priority="54"/>
  </conditionalFormatting>
  <conditionalFormatting sqref="E22:E24">
    <cfRule type="duplicateValues" dxfId="72" priority="41"/>
  </conditionalFormatting>
  <conditionalFormatting sqref="B36">
    <cfRule type="duplicateValues" dxfId="71" priority="24"/>
    <cfRule type="duplicateValues" dxfId="70" priority="25"/>
    <cfRule type="duplicateValues" dxfId="69" priority="27"/>
    <cfRule type="duplicateValues" dxfId="68" priority="28"/>
  </conditionalFormatting>
  <conditionalFormatting sqref="E36">
    <cfRule type="duplicateValues" dxfId="67" priority="26"/>
  </conditionalFormatting>
  <conditionalFormatting sqref="B35">
    <cfRule type="duplicateValues" dxfId="66" priority="19"/>
    <cfRule type="duplicateValues" dxfId="65" priority="20"/>
    <cfRule type="duplicateValues" dxfId="64" priority="22"/>
    <cfRule type="duplicateValues" dxfId="63" priority="23"/>
  </conditionalFormatting>
  <conditionalFormatting sqref="E35">
    <cfRule type="duplicateValues" dxfId="62" priority="21"/>
  </conditionalFormatting>
  <conditionalFormatting sqref="B34">
    <cfRule type="duplicateValues" dxfId="61" priority="14"/>
    <cfRule type="duplicateValues" dxfId="60" priority="15"/>
    <cfRule type="duplicateValues" dxfId="59" priority="17"/>
    <cfRule type="duplicateValues" dxfId="58" priority="18"/>
  </conditionalFormatting>
  <conditionalFormatting sqref="E34">
    <cfRule type="duplicateValues" dxfId="57" priority="16"/>
  </conditionalFormatting>
  <conditionalFormatting sqref="E62">
    <cfRule type="duplicateValues" dxfId="56" priority="8"/>
  </conditionalFormatting>
  <conditionalFormatting sqref="E56:E61">
    <cfRule type="duplicateValues" dxfId="55" priority="7"/>
  </conditionalFormatting>
  <conditionalFormatting sqref="E63:E64">
    <cfRule type="duplicateValues" dxfId="54" priority="6"/>
  </conditionalFormatting>
  <conditionalFormatting sqref="B65:B1048576 B27:B33 B37:B43 B45:B55 B1:B21">
    <cfRule type="duplicateValues" dxfId="53" priority="325"/>
    <cfRule type="duplicateValues" dxfId="52" priority="326"/>
    <cfRule type="duplicateValues" dxfId="51" priority="327"/>
    <cfRule type="duplicateValues" dxfId="50" priority="328"/>
  </conditionalFormatting>
  <conditionalFormatting sqref="E65:E1048576 E37:E41 E45:E55 E27:E32 E1:E13 E15:E18">
    <cfRule type="duplicateValues" dxfId="49" priority="345"/>
  </conditionalFormatting>
  <conditionalFormatting sqref="E65:E1048576">
    <cfRule type="duplicateValues" dxfId="48" priority="352"/>
  </conditionalFormatting>
  <conditionalFormatting sqref="B44">
    <cfRule type="duplicateValues" dxfId="47" priority="1"/>
    <cfRule type="duplicateValues" dxfId="46" priority="2"/>
    <cfRule type="duplicateValues" dxfId="45" priority="3"/>
    <cfRule type="duplicateValues" dxfId="44" priority="4"/>
  </conditionalFormatting>
  <conditionalFormatting sqref="E44">
    <cfRule type="duplicateValues" dxfId="43" priority="5"/>
  </conditionalFormatting>
  <conditionalFormatting sqref="E25:E26">
    <cfRule type="duplicateValues" dxfId="42" priority="365"/>
  </conditionalFormatting>
  <conditionalFormatting sqref="B19:B27">
    <cfRule type="duplicateValues" dxfId="41" priority="392"/>
    <cfRule type="duplicateValues" dxfId="40" priority="393"/>
    <cfRule type="duplicateValues" dxfId="39" priority="394"/>
    <cfRule type="duplicateValues" dxfId="38" priority="395"/>
  </conditionalFormatting>
  <conditionalFormatting sqref="B19:B27">
    <cfRule type="duplicateValues" dxfId="37" priority="396"/>
    <cfRule type="duplicateValues" dxfId="36" priority="397"/>
    <cfRule type="duplicateValues" dxfId="35" priority="398"/>
    <cfRule type="duplicateValues" dxfId="34" priority="39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5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/>
      <c r="C2" s="25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15"/>
      <c r="C3" s="25" t="s">
        <v>16</v>
      </c>
    </row>
    <row r="4" spans="2:5" ht="18.75" thickBot="1" x14ac:dyDescent="0.3">
      <c r="B4" s="15"/>
      <c r="C4" s="25" t="s">
        <v>16</v>
      </c>
    </row>
    <row r="5" spans="2:5" ht="18.75" thickBot="1" x14ac:dyDescent="0.3">
      <c r="B5" s="15"/>
      <c r="C5" s="25" t="s">
        <v>16</v>
      </c>
    </row>
    <row r="6" spans="2:5" ht="18.75" thickBot="1" x14ac:dyDescent="0.3">
      <c r="B6" s="15"/>
      <c r="C6" s="25" t="s">
        <v>16</v>
      </c>
    </row>
    <row r="7" spans="2:5" ht="18.75" thickBot="1" x14ac:dyDescent="0.3">
      <c r="B7" s="15"/>
      <c r="C7" s="25" t="s">
        <v>16</v>
      </c>
    </row>
    <row r="8" spans="2:5" ht="18.75" thickBot="1" x14ac:dyDescent="0.3">
      <c r="B8" s="39"/>
      <c r="C8" s="25" t="s">
        <v>16</v>
      </c>
    </row>
    <row r="9" spans="2:5" ht="18.75" thickBot="1" x14ac:dyDescent="0.3">
      <c r="B9" s="39"/>
      <c r="C9" s="25" t="s">
        <v>16</v>
      </c>
    </row>
    <row r="10" spans="2:5" ht="18.75" thickBot="1" x14ac:dyDescent="0.3">
      <c r="B10" s="15"/>
      <c r="C10" s="25" t="s">
        <v>16</v>
      </c>
    </row>
    <row r="11" spans="2:5" ht="18.75" thickBot="1" x14ac:dyDescent="0.3">
      <c r="B11" s="15"/>
      <c r="C11" s="25"/>
    </row>
    <row r="12" spans="2:5" ht="18.75" thickBot="1" x14ac:dyDescent="0.3">
      <c r="B12" s="15"/>
      <c r="C12" s="25" t="s">
        <v>16</v>
      </c>
    </row>
    <row r="13" spans="2:5" ht="18.75" thickBot="1" x14ac:dyDescent="0.3">
      <c r="B13" s="15"/>
      <c r="C13" s="25" t="s">
        <v>16</v>
      </c>
    </row>
    <row r="14" spans="2:5" ht="18.75" thickBot="1" x14ac:dyDescent="0.3">
      <c r="B14" s="15"/>
      <c r="C14" s="25" t="s">
        <v>16</v>
      </c>
    </row>
    <row r="15" spans="2:5" ht="18.75" thickBot="1" x14ac:dyDescent="0.3">
      <c r="B15" s="15"/>
      <c r="C15" s="25" t="s">
        <v>16</v>
      </c>
    </row>
    <row r="16" spans="2:5" ht="18.75" thickBot="1" x14ac:dyDescent="0.3">
      <c r="B16" s="38"/>
      <c r="C16" s="25" t="s">
        <v>16</v>
      </c>
    </row>
    <row r="17" spans="2:3" ht="18.75" thickBot="1" x14ac:dyDescent="0.3">
      <c r="B17" s="38"/>
      <c r="C17" s="25" t="s">
        <v>16</v>
      </c>
    </row>
    <row r="18" spans="2:3" ht="18.75" thickBot="1" x14ac:dyDescent="0.3">
      <c r="B18" s="38"/>
      <c r="C18" s="25" t="s">
        <v>16</v>
      </c>
    </row>
    <row r="19" spans="2:3" ht="18.75" thickBot="1" x14ac:dyDescent="0.3">
      <c r="B19" s="38"/>
      <c r="C19" s="25" t="s">
        <v>16</v>
      </c>
    </row>
    <row r="20" spans="2:3" ht="18.75" thickBot="1" x14ac:dyDescent="0.3">
      <c r="B20" s="38"/>
      <c r="C20" s="25" t="s">
        <v>16</v>
      </c>
    </row>
    <row r="21" spans="2:3" ht="18.75" thickBot="1" x14ac:dyDescent="0.3">
      <c r="B21" s="38"/>
      <c r="C21" s="25" t="s">
        <v>16</v>
      </c>
    </row>
    <row r="22" spans="2:3" ht="18.75" thickBot="1" x14ac:dyDescent="0.3">
      <c r="B22" s="38"/>
      <c r="C22" s="25" t="s">
        <v>16</v>
      </c>
    </row>
    <row r="23" spans="2:3" ht="18.75" thickBot="1" x14ac:dyDescent="0.3">
      <c r="B23" s="38"/>
      <c r="C23" s="25" t="s">
        <v>16</v>
      </c>
    </row>
    <row r="24" spans="2:3" ht="18.75" thickBot="1" x14ac:dyDescent="0.3">
      <c r="B24" s="38"/>
      <c r="C24" s="25" t="s">
        <v>16</v>
      </c>
    </row>
    <row r="25" spans="2:3" ht="18.75" thickBot="1" x14ac:dyDescent="0.3">
      <c r="B25" s="36"/>
      <c r="C25" s="25" t="s">
        <v>16</v>
      </c>
    </row>
    <row r="26" spans="2:3" ht="18.75" thickBot="1" x14ac:dyDescent="0.3">
      <c r="B26" s="36"/>
      <c r="C26" s="25" t="s">
        <v>16</v>
      </c>
    </row>
    <row r="27" spans="2:3" ht="18.75" thickBot="1" x14ac:dyDescent="0.3">
      <c r="B27" s="36"/>
      <c r="C27" s="25" t="s">
        <v>16</v>
      </c>
    </row>
    <row r="28" spans="2:3" ht="18.75" thickBot="1" x14ac:dyDescent="0.3">
      <c r="B28" s="36"/>
      <c r="C28" s="25" t="s">
        <v>16</v>
      </c>
    </row>
    <row r="29" spans="2:3" ht="18.75" thickBot="1" x14ac:dyDescent="0.3">
      <c r="B29" s="36"/>
      <c r="C29" s="25" t="s">
        <v>16</v>
      </c>
    </row>
    <row r="30" spans="2:3" ht="18.75" thickBot="1" x14ac:dyDescent="0.3">
      <c r="B30" s="36"/>
      <c r="C30" s="25" t="s">
        <v>16</v>
      </c>
    </row>
    <row r="31" spans="2:3" ht="18.75" thickBot="1" x14ac:dyDescent="0.3">
      <c r="B31" s="36"/>
      <c r="C31" s="25" t="s">
        <v>16</v>
      </c>
    </row>
    <row r="32" spans="2:3" ht="18.75" thickBot="1" x14ac:dyDescent="0.3">
      <c r="B32" s="36"/>
      <c r="C32" s="25" t="s">
        <v>16</v>
      </c>
    </row>
    <row r="33" spans="2:3" ht="18.75" thickBot="1" x14ac:dyDescent="0.3">
      <c r="B33" s="36"/>
      <c r="C33" s="25" t="s">
        <v>16</v>
      </c>
    </row>
    <row r="34" spans="2:3" ht="18.75" thickBot="1" x14ac:dyDescent="0.3">
      <c r="B34" s="36"/>
      <c r="C34" s="25" t="s">
        <v>16</v>
      </c>
    </row>
    <row r="35" spans="2:3" ht="18.75" thickBot="1" x14ac:dyDescent="0.3">
      <c r="B35" s="36"/>
      <c r="C35" s="25" t="s">
        <v>16</v>
      </c>
    </row>
    <row r="36" spans="2:3" ht="18.75" thickBot="1" x14ac:dyDescent="0.3">
      <c r="B36" s="36"/>
      <c r="C36" s="25" t="s">
        <v>16</v>
      </c>
    </row>
    <row r="37" spans="2:3" ht="18.75" thickBot="1" x14ac:dyDescent="0.3">
      <c r="B37" s="36"/>
      <c r="C37" s="25" t="s">
        <v>16</v>
      </c>
    </row>
    <row r="38" spans="2:3" ht="18.75" thickBot="1" x14ac:dyDescent="0.3">
      <c r="B38" s="36"/>
      <c r="C38" s="25" t="s">
        <v>16</v>
      </c>
    </row>
    <row r="39" spans="2:3" ht="18.75" thickBot="1" x14ac:dyDescent="0.3">
      <c r="B39" s="36"/>
      <c r="C39" s="25" t="s">
        <v>16</v>
      </c>
    </row>
    <row r="40" spans="2:3" ht="18.75" thickBot="1" x14ac:dyDescent="0.3">
      <c r="B40" s="36"/>
      <c r="C40" s="25" t="s">
        <v>16</v>
      </c>
    </row>
    <row r="41" spans="2:3" ht="18.75" thickBot="1" x14ac:dyDescent="0.3">
      <c r="B41" s="36"/>
      <c r="C41" s="25" t="s">
        <v>16</v>
      </c>
    </row>
    <row r="42" spans="2:3" ht="18.75" thickBot="1" x14ac:dyDescent="0.3">
      <c r="B42" s="36"/>
      <c r="C42" s="25" t="s">
        <v>16</v>
      </c>
    </row>
    <row r="43" spans="2:3" ht="18.75" thickBot="1" x14ac:dyDescent="0.3">
      <c r="B43" s="36"/>
      <c r="C43" s="25" t="s">
        <v>16</v>
      </c>
    </row>
    <row r="44" spans="2:3" ht="18.75" thickBot="1" x14ac:dyDescent="0.3">
      <c r="B44" s="36"/>
      <c r="C44" s="25" t="s">
        <v>16</v>
      </c>
    </row>
    <row r="45" spans="2:3" ht="18.75" thickBot="1" x14ac:dyDescent="0.3">
      <c r="B45" s="36"/>
      <c r="C45" s="25" t="s">
        <v>16</v>
      </c>
    </row>
    <row r="46" spans="2:3" ht="18.75" thickBot="1" x14ac:dyDescent="0.3">
      <c r="B46" s="36"/>
      <c r="C46" s="25" t="s">
        <v>16</v>
      </c>
    </row>
    <row r="47" spans="2:3" ht="18.75" thickBot="1" x14ac:dyDescent="0.3">
      <c r="B47" s="36"/>
      <c r="C47" s="25" t="s">
        <v>16</v>
      </c>
    </row>
    <row r="48" spans="2:3" ht="18.75" thickBot="1" x14ac:dyDescent="0.3">
      <c r="B48" s="36"/>
      <c r="C48" s="25" t="s">
        <v>16</v>
      </c>
    </row>
    <row r="49" spans="2:3" ht="18.75" thickBot="1" x14ac:dyDescent="0.3">
      <c r="B49" s="36"/>
      <c r="C49" s="25" t="s">
        <v>16</v>
      </c>
    </row>
    <row r="50" spans="2:3" ht="18.75" thickBot="1" x14ac:dyDescent="0.3">
      <c r="B50" s="36"/>
      <c r="C50" s="25" t="s">
        <v>16</v>
      </c>
    </row>
    <row r="51" spans="2:3" ht="18.75" thickBot="1" x14ac:dyDescent="0.3">
      <c r="B51" s="36"/>
      <c r="C51" s="25" t="s">
        <v>16</v>
      </c>
    </row>
    <row r="52" spans="2:3" ht="18.75" thickBot="1" x14ac:dyDescent="0.3">
      <c r="B52" s="36"/>
      <c r="C52" s="25" t="s">
        <v>16</v>
      </c>
    </row>
    <row r="53" spans="2:3" ht="18.75" thickBot="1" x14ac:dyDescent="0.3">
      <c r="B53" s="36"/>
      <c r="C53" s="25" t="s">
        <v>16</v>
      </c>
    </row>
    <row r="54" spans="2:3" ht="18.75" thickBot="1" x14ac:dyDescent="0.3">
      <c r="B54" s="36"/>
      <c r="C54" s="25" t="s">
        <v>16</v>
      </c>
    </row>
    <row r="55" spans="2:3" ht="18.75" thickBot="1" x14ac:dyDescent="0.3">
      <c r="B55" s="36"/>
      <c r="C55" s="25" t="s">
        <v>16</v>
      </c>
    </row>
    <row r="56" spans="2:3" ht="18.75" thickBot="1" x14ac:dyDescent="0.3">
      <c r="B56" s="36"/>
      <c r="C56" s="25" t="s">
        <v>16</v>
      </c>
    </row>
    <row r="57" spans="2:3" ht="18.75" thickBot="1" x14ac:dyDescent="0.3">
      <c r="B57" s="36"/>
      <c r="C57" s="25" t="s">
        <v>16</v>
      </c>
    </row>
    <row r="58" spans="2:3" ht="18.75" thickBot="1" x14ac:dyDescent="0.3">
      <c r="B58" s="36"/>
      <c r="C58" s="25" t="s">
        <v>16</v>
      </c>
    </row>
    <row r="59" spans="2:3" ht="18.75" thickBot="1" x14ac:dyDescent="0.3">
      <c r="B59" s="36"/>
      <c r="C59" s="25" t="s">
        <v>16</v>
      </c>
    </row>
    <row r="60" spans="2:3" ht="18.75" thickBot="1" x14ac:dyDescent="0.3">
      <c r="B60" s="36"/>
      <c r="C60" s="25" t="s">
        <v>16</v>
      </c>
    </row>
    <row r="61" spans="2:3" ht="18.75" thickBot="1" x14ac:dyDescent="0.3">
      <c r="B61" s="36"/>
      <c r="C61" s="25" t="s">
        <v>16</v>
      </c>
    </row>
    <row r="62" spans="2:3" ht="18.75" thickBot="1" x14ac:dyDescent="0.3">
      <c r="B62" s="36"/>
      <c r="C62" s="25" t="s">
        <v>16</v>
      </c>
    </row>
    <row r="63" spans="2:3" ht="18.75" thickBot="1" x14ac:dyDescent="0.3">
      <c r="B63" s="36"/>
      <c r="C63" s="25" t="s">
        <v>16</v>
      </c>
    </row>
    <row r="64" spans="2:3" ht="18.75" thickBot="1" x14ac:dyDescent="0.3">
      <c r="B64" s="36"/>
      <c r="C64" s="25" t="s">
        <v>16</v>
      </c>
    </row>
    <row r="65" spans="2:3" ht="18.75" thickBot="1" x14ac:dyDescent="0.3">
      <c r="B65" s="36"/>
      <c r="C65" s="25" t="s">
        <v>16</v>
      </c>
    </row>
    <row r="66" spans="2:3" ht="18.75" thickBot="1" x14ac:dyDescent="0.3">
      <c r="B66" s="36"/>
      <c r="C66" s="25" t="s">
        <v>16</v>
      </c>
    </row>
    <row r="67" spans="2:3" ht="18.75" thickBot="1" x14ac:dyDescent="0.3">
      <c r="B67" s="36"/>
      <c r="C67" s="25" t="s">
        <v>16</v>
      </c>
    </row>
    <row r="68" spans="2:3" ht="18" x14ac:dyDescent="0.25">
      <c r="B68" s="36"/>
      <c r="C68" s="25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25:B68">
    <cfRule type="duplicateValues" dxfId="33" priority="147"/>
  </conditionalFormatting>
  <conditionalFormatting sqref="B25:B68">
    <cfRule type="duplicateValues" dxfId="32" priority="146"/>
  </conditionalFormatting>
  <conditionalFormatting sqref="B24 B16:B18">
    <cfRule type="duplicateValues" dxfId="31" priority="120"/>
  </conditionalFormatting>
  <conditionalFormatting sqref="B24">
    <cfRule type="duplicateValues" dxfId="30" priority="119"/>
  </conditionalFormatting>
  <conditionalFormatting sqref="B22">
    <cfRule type="duplicateValues" dxfId="29" priority="118"/>
  </conditionalFormatting>
  <conditionalFormatting sqref="B21">
    <cfRule type="duplicateValues" dxfId="28" priority="117"/>
  </conditionalFormatting>
  <conditionalFormatting sqref="B20">
    <cfRule type="duplicateValues" dxfId="27" priority="116"/>
  </conditionalFormatting>
  <conditionalFormatting sqref="B19">
    <cfRule type="duplicateValues" dxfId="26" priority="115"/>
  </conditionalFormatting>
  <conditionalFormatting sqref="B16:B24">
    <cfRule type="duplicateValues" dxfId="25" priority="114"/>
  </conditionalFormatting>
  <conditionalFormatting sqref="B19:B23">
    <cfRule type="duplicateValues" dxfId="24" priority="121"/>
  </conditionalFormatting>
  <conditionalFormatting sqref="B10:B13">
    <cfRule type="duplicateValues" dxfId="23" priority="70"/>
    <cfRule type="duplicateValues" dxfId="22" priority="71"/>
  </conditionalFormatting>
  <conditionalFormatting sqref="B10:B13">
    <cfRule type="duplicateValues" dxfId="21" priority="69"/>
  </conditionalFormatting>
  <conditionalFormatting sqref="B14:B15">
    <cfRule type="duplicateValues" dxfId="20" priority="67"/>
    <cfRule type="duplicateValues" dxfId="19" priority="68"/>
  </conditionalFormatting>
  <conditionalFormatting sqref="B14:B15">
    <cfRule type="duplicateValues" dxfId="18" priority="66"/>
  </conditionalFormatting>
  <conditionalFormatting sqref="B10:B15">
    <cfRule type="duplicateValues" dxfId="17" priority="64"/>
    <cfRule type="duplicateValues" dxfId="16" priority="65"/>
  </conditionalFormatting>
  <conditionalFormatting sqref="B10:B15">
    <cfRule type="duplicateValues" dxfId="15" priority="63"/>
  </conditionalFormatting>
  <conditionalFormatting sqref="B8:B9">
    <cfRule type="duplicateValues" dxfId="14" priority="34"/>
    <cfRule type="duplicateValues" dxfId="13" priority="35"/>
    <cfRule type="duplicateValues" dxfId="12" priority="36"/>
  </conditionalFormatting>
  <conditionalFormatting sqref="B6:B7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B2:B3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B4:B5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2021-08-13T10:07:28Z</dcterms:modified>
</cp:coreProperties>
</file>