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5\"/>
    </mc:Choice>
  </mc:AlternateContent>
  <bookViews>
    <workbookView xWindow="0" yWindow="0" windowWidth="14505" windowHeight="5925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Efectivo!$B$1:$B$59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C67" i="1" l="1"/>
  <c r="A67" i="1"/>
  <c r="C66" i="1"/>
  <c r="A66" i="1"/>
  <c r="C65" i="1"/>
  <c r="A65" i="1"/>
  <c r="B89" i="1"/>
  <c r="B60" i="1"/>
  <c r="B43" i="1"/>
  <c r="C14" i="1"/>
  <c r="C58" i="1"/>
  <c r="A58" i="1"/>
  <c r="C57" i="1"/>
  <c r="A57" i="1"/>
  <c r="C56" i="1"/>
  <c r="A56" i="1"/>
  <c r="C42" i="1"/>
  <c r="A42" i="1"/>
  <c r="C80" i="1"/>
  <c r="A80" i="1"/>
  <c r="C79" i="1"/>
  <c r="A79" i="1"/>
  <c r="C78" i="1"/>
  <c r="A78" i="1"/>
  <c r="C84" i="1"/>
  <c r="A84" i="1"/>
  <c r="C83" i="1"/>
  <c r="A83" i="1"/>
  <c r="C82" i="1"/>
  <c r="A82" i="1"/>
  <c r="C81" i="1"/>
  <c r="A81" i="1"/>
  <c r="C88" i="1"/>
  <c r="A88" i="1"/>
  <c r="C87" i="1"/>
  <c r="A87" i="1"/>
  <c r="C86" i="1"/>
  <c r="A86" i="1"/>
  <c r="C85" i="1"/>
  <c r="A85" i="1"/>
  <c r="C40" i="1"/>
  <c r="A40" i="1"/>
  <c r="C39" i="1"/>
  <c r="A39" i="1"/>
  <c r="C38" i="1"/>
  <c r="A38" i="1"/>
  <c r="C55" i="1"/>
  <c r="A55" i="1"/>
  <c r="C54" i="1"/>
  <c r="A54" i="1"/>
  <c r="C50" i="1"/>
  <c r="A50" i="1"/>
  <c r="C52" i="1"/>
  <c r="A52" i="1"/>
  <c r="C51" i="1"/>
  <c r="A51" i="1"/>
  <c r="C59" i="1"/>
  <c r="A59" i="1"/>
  <c r="C53" i="1"/>
  <c r="A53" i="1"/>
  <c r="C32" i="1"/>
  <c r="A32" i="1"/>
  <c r="C31" i="1"/>
  <c r="A31" i="1"/>
  <c r="C30" i="1"/>
  <c r="A30" i="1"/>
  <c r="C36" i="1"/>
  <c r="A36" i="1"/>
  <c r="C35" i="1"/>
  <c r="A35" i="1"/>
  <c r="C34" i="1"/>
  <c r="A34" i="1"/>
  <c r="C33" i="1"/>
  <c r="A33" i="1"/>
  <c r="C37" i="1"/>
  <c r="C41" i="1"/>
  <c r="A37" i="1"/>
  <c r="A41" i="1"/>
  <c r="C77" i="1" l="1"/>
  <c r="A77" i="1"/>
  <c r="C76" i="1"/>
  <c r="A76" i="1"/>
  <c r="C75" i="1"/>
  <c r="A75" i="1"/>
  <c r="C64" i="1"/>
  <c r="A64" i="1"/>
  <c r="C49" i="1"/>
  <c r="A49" i="1"/>
  <c r="C48" i="1"/>
  <c r="A48" i="1"/>
  <c r="C47" i="1"/>
  <c r="A47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A14" i="1"/>
  <c r="B10" i="1"/>
  <c r="C9" i="1"/>
  <c r="A71" i="1" l="1"/>
  <c r="E2" i="3"/>
</calcChain>
</file>

<file path=xl/sharedStrings.xml><?xml version="1.0" encoding="utf-8"?>
<sst xmlns="http://schemas.openxmlformats.org/spreadsheetml/2006/main" count="1011" uniqueCount="48">
  <si>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</si>
  <si>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</si>
  <si>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</si>
  <si>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</si>
  <si>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</si>
  <si>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</si>
  <si>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</si>
  <si>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</si>
  <si>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</si>
  <si>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</si>
  <si>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</si>
  <si>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</si>
  <si>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</si>
  <si>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</si>
  <si>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</si>
  <si>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</si>
  <si>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</si>
  <si>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</si>
  <si>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</si>
  <si>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</si>
  <si>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</si>
  <si>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Solucionado</t>
  </si>
  <si>
    <t>Abastecido</t>
  </si>
  <si>
    <t>3335989352 </t>
  </si>
  <si>
    <t>3335989354 </t>
  </si>
  <si>
    <t>3335989396 </t>
  </si>
  <si>
    <t>GAVETA DE DEPOSITO LLENA</t>
  </si>
  <si>
    <t>DISTRITO NACIONAL</t>
  </si>
  <si>
    <t>3335989347</t>
  </si>
  <si>
    <t>3335989460</t>
  </si>
  <si>
    <t>3335989219</t>
  </si>
  <si>
    <t>3335989450</t>
  </si>
  <si>
    <t>3335989284</t>
  </si>
  <si>
    <t>3335989280</t>
  </si>
  <si>
    <t>3335989444</t>
  </si>
  <si>
    <t>3335988706</t>
  </si>
  <si>
    <t>3335989447</t>
  </si>
  <si>
    <t>3335989392</t>
  </si>
  <si>
    <t>3335989379</t>
  </si>
  <si>
    <t>3335989410</t>
  </si>
  <si>
    <t>2 Gavetas Vacías + 1 Fallando</t>
  </si>
  <si>
    <t>3335989467 </t>
  </si>
  <si>
    <t>3335989469 </t>
  </si>
  <si>
    <t>3335989471 </t>
  </si>
  <si>
    <t>3335989472 </t>
  </si>
  <si>
    <t>3335989480 </t>
  </si>
  <si>
    <t>3335989488 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</si>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</sst>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3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2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7"/>
      <tableStyleElement type="headerRow" dxfId="156"/>
      <tableStyleElement type="totalRow" dxfId="155"/>
      <tableStyleElement type="firstColumn" dxfId="154"/>
      <tableStyleElement type="lastColumn" dxfId="153"/>
      <tableStyleElement type="firstRowStripe" dxfId="152"/>
      <tableStyleElement type="firstColumnStripe" dxfId="1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50" zoomScale="70" zoomScaleNormal="70" workbookViewId="0">
      <selection activeCell="A64" sqref="A64:XFD64"/>
    </sheetView>
  </sheetViews>
  <sheetFormatPr baseColWidth="10" defaultColWidth="23.42578125" defaultRowHeight="15" x14ac:dyDescent="0.25"/>
  <cols>
    <col min="1" max="1" width="27.140625" bestFit="1" customWidth="1"/>
    <col min="2" max="2" width="26.140625" style="21" customWidth="1"/>
    <col min="3" max="3" width="56.8554687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3" t="s">
        <v>1</v>
      </c>
      <c r="B1" s="44"/>
      <c r="C1" s="44"/>
      <c r="D1" s="44"/>
      <c r="E1" s="45"/>
    </row>
    <row r="2" spans="1:5" ht="25.5" customHeight="1" x14ac:dyDescent="0.25">
      <c r="A2" s="46" t="s">
        <v>0</v>
      </c>
      <c r="B2" s="47"/>
      <c r="C2" s="47"/>
      <c r="D2" s="47"/>
      <c r="E2" s="48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44422.708333333336</v>
      </c>
      <c r="C4" s="1"/>
      <c r="D4" s="1"/>
      <c r="E4" s="25"/>
    </row>
    <row r="5" spans="1:5" ht="18.75" thickBot="1" x14ac:dyDescent="0.3">
      <c r="A5" s="7" t="s">
        <v>3</v>
      </c>
      <c r="B5" s="18">
        <v>44423.25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9" t="s">
        <v>4</v>
      </c>
      <c r="B7" s="50"/>
      <c r="C7" s="50"/>
      <c r="D7" s="50"/>
      <c r="E7" s="51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.75" thickBot="1" x14ac:dyDescent="0.3">
      <c r="A9" s="15" t="s">
        <v>27</v>
      </c>
      <c r="B9" s="15"/>
      <c r="C9" s="15" t="e">
        <f>VLOOKUP(B9,'[1]LISTADO ATM'!$A$2:$B$822,2,0)</f>
        <v>#N/A</v>
      </c>
      <c r="D9" s="11" t="s">
        <v>22</v>
      </c>
      <c r="E9" s="29"/>
    </row>
    <row r="10" spans="1:5" ht="18.75" thickBot="1" x14ac:dyDescent="0.3">
      <c r="A10" s="3" t="s">
        <v>11</v>
      </c>
      <c r="B10" s="32">
        <f>COUNT(B9:B9)</f>
        <v>0</v>
      </c>
      <c r="C10" s="52"/>
      <c r="D10" s="53"/>
      <c r="E10" s="54"/>
    </row>
    <row r="11" spans="1:5" x14ac:dyDescent="0.25">
      <c r="B11" s="5"/>
      <c r="E11" s="5"/>
    </row>
    <row r="12" spans="1:5" ht="18" customHeight="1" x14ac:dyDescent="0.25">
      <c r="A12" s="49" t="s">
        <v>15</v>
      </c>
      <c r="B12" s="50"/>
      <c r="C12" s="50"/>
      <c r="D12" s="50"/>
      <c r="E12" s="51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.75" thickBot="1" x14ac:dyDescent="0.3">
      <c r="A14" s="15" t="e">
        <f>VLOOKUP(B14,'[1]LISTADO ATM'!$A$2:$C$822,3,0)</f>
        <v>#N/A</v>
      </c>
      <c r="B14" s="15"/>
      <c r="C14" s="15" t="e">
        <f>VLOOKUP(B14,'[1]LISTADO ATM'!$A$2:$B$822,2,0)</f>
        <v>#N/A</v>
      </c>
      <c r="D14" s="11" t="s">
        <v>21</v>
      </c>
      <c r="E14" s="29"/>
    </row>
    <row r="15" spans="1:5" ht="18.75" thickBot="1" x14ac:dyDescent="0.3">
      <c r="A15" s="3" t="s">
        <v>11</v>
      </c>
      <c r="B15" s="32">
        <f>COUNT(B14:B14)</f>
        <v>0</v>
      </c>
      <c r="C15" s="52"/>
      <c r="D15" s="53"/>
      <c r="E15" s="54"/>
    </row>
    <row r="16" spans="1:5" ht="15.75" thickBot="1" x14ac:dyDescent="0.3">
      <c r="B16" s="5"/>
      <c r="E16" s="5"/>
    </row>
    <row r="17" spans="1:5" ht="18.75" customHeight="1" thickBot="1" x14ac:dyDescent="0.3">
      <c r="A17" s="40" t="s">
        <v>13</v>
      </c>
      <c r="B17" s="41"/>
      <c r="C17" s="41"/>
      <c r="D17" s="41"/>
      <c r="E17" s="42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15" t="str">
        <f>VLOOKUP(B19,'[1]LISTADO ATM'!$A$2:$C$822,3,0)</f>
        <v>ESTE</v>
      </c>
      <c r="B19" s="15">
        <v>68</v>
      </c>
      <c r="C19" s="15" t="str">
        <f>VLOOKUP(B19,'[1]LISTADO ATM'!$A$2:$B$822,2,0)</f>
        <v xml:space="preserve">ATM Hotel Nickelodeon (Punta Cana) </v>
      </c>
      <c r="D19" s="24" t="s">
        <v>10</v>
      </c>
      <c r="E19" s="34" t="s">
        <v>28</v>
      </c>
    </row>
    <row r="20" spans="1:5" ht="18" customHeight="1" x14ac:dyDescent="0.25">
      <c r="A20" s="15" t="str">
        <f>VLOOKUP(B20,'[1]LISTADO ATM'!$A$2:$C$822,3,0)</f>
        <v>NORTE</v>
      </c>
      <c r="B20" s="15">
        <v>142</v>
      </c>
      <c r="C20" s="15" t="str">
        <f>VLOOKUP(B20,'[1]LISTADO ATM'!$A$2:$B$822,2,0)</f>
        <v xml:space="preserve">ATM Centro de Caja Galerías Bonao </v>
      </c>
      <c r="D20" s="24" t="s">
        <v>10</v>
      </c>
      <c r="E20" s="34" t="s">
        <v>29</v>
      </c>
    </row>
    <row r="21" spans="1:5" ht="18" customHeight="1" x14ac:dyDescent="0.25">
      <c r="A21" s="15" t="str">
        <f>VLOOKUP(B21,'[1]LISTADO ATM'!$A$2:$C$922,3,0)</f>
        <v>DISTRITO NACIONAL</v>
      </c>
      <c r="B21" s="15">
        <v>338</v>
      </c>
      <c r="C21" s="15" t="str">
        <f>VLOOKUP(B21,'[1]LISTADO ATM'!$A$2:$B$922,2,0)</f>
        <v>ATM S/M Aprezio Pantoja</v>
      </c>
      <c r="D21" s="24" t="s">
        <v>10</v>
      </c>
      <c r="E21" s="34" t="s">
        <v>30</v>
      </c>
    </row>
    <row r="22" spans="1:5" ht="18" customHeight="1" x14ac:dyDescent="0.25">
      <c r="A22" s="15" t="str">
        <f>VLOOKUP(B22,'[1]LISTADO ATM'!$A$2:$C$922,3,0)</f>
        <v>ESTE</v>
      </c>
      <c r="B22" s="15">
        <v>399</v>
      </c>
      <c r="C22" s="15" t="str">
        <f>VLOOKUP(B22,'[1]LISTADO ATM'!$A$2:$B$922,2,0)</f>
        <v xml:space="preserve">ATM Oficina La Romana II </v>
      </c>
      <c r="D22" s="24" t="s">
        <v>10</v>
      </c>
      <c r="E22" s="34" t="s">
        <v>31</v>
      </c>
    </row>
    <row r="23" spans="1:5" ht="18" customHeight="1" x14ac:dyDescent="0.25">
      <c r="A23" s="15" t="str">
        <f>VLOOKUP(B23,'[1]LISTADO ATM'!$A$2:$C$922,3,0)</f>
        <v>DISTRITO NACIONAL</v>
      </c>
      <c r="B23" s="15">
        <v>536</v>
      </c>
      <c r="C23" s="15" t="str">
        <f>VLOOKUP(B23,'[1]LISTADO ATM'!$A$2:$B$922,2,0)</f>
        <v xml:space="preserve">ATM Super Lama San Isidro </v>
      </c>
      <c r="D23" s="24" t="s">
        <v>10</v>
      </c>
      <c r="E23" s="34" t="s">
        <v>32</v>
      </c>
    </row>
    <row r="24" spans="1:5" ht="18" customHeight="1" x14ac:dyDescent="0.25">
      <c r="A24" s="15" t="str">
        <f>VLOOKUP(B24,'[1]LISTADO ATM'!$A$2:$C$922,3,0)</f>
        <v>DISTRITO NACIONAL</v>
      </c>
      <c r="B24" s="15">
        <v>551</v>
      </c>
      <c r="C24" s="15" t="str">
        <f>VLOOKUP(B24,'[1]LISTADO ATM'!$A$2:$B$922,2,0)</f>
        <v xml:space="preserve">ATM Oficina Padre Castellanos </v>
      </c>
      <c r="D24" s="24" t="s">
        <v>10</v>
      </c>
      <c r="E24" s="34" t="s">
        <v>33</v>
      </c>
    </row>
    <row r="25" spans="1:5" ht="18" customHeight="1" x14ac:dyDescent="0.25">
      <c r="A25" s="15" t="str">
        <f>VLOOKUP(B25,'[1]LISTADO ATM'!$A$2:$C$922,3,0)</f>
        <v>DISTRITO NACIONAL</v>
      </c>
      <c r="B25" s="15">
        <v>708</v>
      </c>
      <c r="C25" s="15" t="str">
        <f>VLOOKUP(B25,'[1]LISTADO ATM'!$A$2:$B$922,2,0)</f>
        <v xml:space="preserve">ATM El Vestir De Hoy </v>
      </c>
      <c r="D25" s="24" t="s">
        <v>10</v>
      </c>
      <c r="E25" s="34" t="s">
        <v>34</v>
      </c>
    </row>
    <row r="26" spans="1:5" ht="18" customHeight="1" x14ac:dyDescent="0.25">
      <c r="A26" s="15" t="str">
        <f>VLOOKUP(B26,'[1]LISTADO ATM'!$A$2:$C$922,3,0)</f>
        <v>DISTRITO NACIONAL</v>
      </c>
      <c r="B26" s="15">
        <v>709</v>
      </c>
      <c r="C26" s="15" t="str">
        <f>VLOOKUP(B26,'[1]LISTADO ATM'!$A$2:$B$922,2,0)</f>
        <v xml:space="preserve">ATM Seguros Maestro SEMMA  </v>
      </c>
      <c r="D26" s="24" t="s">
        <v>10</v>
      </c>
      <c r="E26" s="34" t="s">
        <v>35</v>
      </c>
    </row>
    <row r="27" spans="1:5" ht="18" customHeight="1" x14ac:dyDescent="0.25">
      <c r="A27" s="15" t="str">
        <f>VLOOKUP(B27,'[1]LISTADO ATM'!$A$2:$C$922,3,0)</f>
        <v>DISTRITO NACIONAL</v>
      </c>
      <c r="B27" s="15">
        <v>813</v>
      </c>
      <c r="C27" s="15" t="str">
        <f>VLOOKUP(B27,'[1]LISTADO ATM'!$A$2:$B$922,2,0)</f>
        <v>ATM Oficina Occidental Mall</v>
      </c>
      <c r="D27" s="24" t="s">
        <v>10</v>
      </c>
      <c r="E27" s="34" t="s">
        <v>36</v>
      </c>
    </row>
    <row r="28" spans="1:5" ht="18" customHeight="1" x14ac:dyDescent="0.25">
      <c r="A28" s="15" t="str">
        <f>VLOOKUP(B28,'[1]LISTADO ATM'!$A$2:$C$922,3,0)</f>
        <v>DISTRITO NACIONAL</v>
      </c>
      <c r="B28" s="15">
        <v>836</v>
      </c>
      <c r="C28" s="15" t="str">
        <f>VLOOKUP(B28,'[1]LISTADO ATM'!$A$2:$B$922,2,0)</f>
        <v xml:space="preserve">ATM UNP Plaza Luperón </v>
      </c>
      <c r="D28" s="24" t="s">
        <v>10</v>
      </c>
      <c r="E28" s="34" t="s">
        <v>37</v>
      </c>
    </row>
    <row r="29" spans="1:5" ht="18" customHeight="1" x14ac:dyDescent="0.25">
      <c r="A29" s="15" t="str">
        <f>VLOOKUP(B29,'[1]LISTADO ATM'!$A$2:$C$922,3,0)</f>
        <v>NORTE</v>
      </c>
      <c r="B29" s="15">
        <v>969</v>
      </c>
      <c r="C29" s="15" t="str">
        <f>VLOOKUP(B29,'[1]LISTADO ATM'!$A$2:$B$922,2,0)</f>
        <v xml:space="preserve">ATM Oficina El Sol I (Santiago) </v>
      </c>
      <c r="D29" s="24" t="s">
        <v>10</v>
      </c>
      <c r="E29" s="34" t="s">
        <v>38</v>
      </c>
    </row>
    <row r="30" spans="1:5" ht="18" customHeight="1" x14ac:dyDescent="0.25">
      <c r="A30" s="15" t="str">
        <f>VLOOKUP(B30,'[1]LISTADO ATM'!$A$2:$C$922,3,0)</f>
        <v>DISTRITO NACIONAL</v>
      </c>
      <c r="B30" s="15">
        <v>713</v>
      </c>
      <c r="C30" s="15" t="str">
        <f>VLOOKUP(B30,'[1]LISTADO ATM'!$A$2:$B$922,2,0)</f>
        <v xml:space="preserve">ATM Oficina Las Américas </v>
      </c>
      <c r="D30" s="24" t="s">
        <v>10</v>
      </c>
      <c r="E30" s="29">
        <v>3335989466</v>
      </c>
    </row>
    <row r="31" spans="1:5" ht="18" x14ac:dyDescent="0.25">
      <c r="A31" s="15" t="str">
        <f>VLOOKUP(B31,'[1]LISTADO ATM'!$A$2:$C$922,3,0)</f>
        <v>DISTRITO NACIONAL</v>
      </c>
      <c r="B31" s="15">
        <v>967</v>
      </c>
      <c r="C31" s="15" t="str">
        <f>VLOOKUP(B31,'[1]LISTADO ATM'!$A$2:$B$922,2,0)</f>
        <v xml:space="preserve">ATM UNP Hiper Olé Autopista Duarte </v>
      </c>
      <c r="D31" s="24" t="s">
        <v>10</v>
      </c>
      <c r="E31" s="29" t="s">
        <v>41</v>
      </c>
    </row>
    <row r="32" spans="1:5" ht="18" x14ac:dyDescent="0.25">
      <c r="A32" s="15" t="str">
        <f>VLOOKUP(B32,'[1]LISTADO ATM'!$A$2:$C$922,3,0)</f>
        <v>DISTRITO NACIONAL</v>
      </c>
      <c r="B32" s="15">
        <v>565</v>
      </c>
      <c r="C32" s="15" t="str">
        <f>VLOOKUP(B32,'[1]LISTADO ATM'!$A$2:$B$922,2,0)</f>
        <v xml:space="preserve">ATM S/M La Cadena Núñez de Cáceres </v>
      </c>
      <c r="D32" s="24" t="s">
        <v>10</v>
      </c>
      <c r="E32" s="29" t="s">
        <v>42</v>
      </c>
    </row>
    <row r="33" spans="1:5" ht="18" customHeight="1" x14ac:dyDescent="0.25">
      <c r="A33" s="15" t="str">
        <f>VLOOKUP(B33,'[1]LISTADO ATM'!$A$2:$C$922,3,0)</f>
        <v>DISTRITO NACIONAL</v>
      </c>
      <c r="B33" s="15">
        <v>904</v>
      </c>
      <c r="C33" s="15" t="str">
        <f>VLOOKUP(B33,'[1]LISTADO ATM'!$A$2:$B$922,2,0)</f>
        <v xml:space="preserve">ATM Oficina Multicentro La Sirena Churchill </v>
      </c>
      <c r="D33" s="24" t="s">
        <v>10</v>
      </c>
      <c r="E33" s="29">
        <v>3335989470</v>
      </c>
    </row>
    <row r="34" spans="1:5" ht="18" customHeight="1" x14ac:dyDescent="0.25">
      <c r="A34" s="15" t="str">
        <f>VLOOKUP(B34,'[1]LISTADO ATM'!$A$2:$C$922,3,0)</f>
        <v>DISTRITO NACIONAL</v>
      </c>
      <c r="B34" s="15">
        <v>663</v>
      </c>
      <c r="C34" s="15" t="str">
        <f>VLOOKUP(B34,'[1]LISTADO ATM'!$A$2:$B$922,2,0)</f>
        <v>S/M Ole Ave. España</v>
      </c>
      <c r="D34" s="24" t="s">
        <v>10</v>
      </c>
      <c r="E34" s="29">
        <v>3335989474</v>
      </c>
    </row>
    <row r="35" spans="1:5" ht="18" x14ac:dyDescent="0.25">
      <c r="A35" s="15" t="str">
        <f>VLOOKUP(B35,'[1]LISTADO ATM'!$A$2:$C$922,3,0)</f>
        <v>DISTRITO NACIONAL</v>
      </c>
      <c r="B35" s="15">
        <v>391</v>
      </c>
      <c r="C35" s="15" t="str">
        <f>VLOOKUP(B35,'[1]LISTADO ATM'!$A$2:$B$922,2,0)</f>
        <v xml:space="preserve">ATM S/M Jumbo Luperón </v>
      </c>
      <c r="D35" s="24" t="s">
        <v>10</v>
      </c>
      <c r="E35" s="29">
        <v>3335989475</v>
      </c>
    </row>
    <row r="36" spans="1:5" ht="18" x14ac:dyDescent="0.25">
      <c r="A36" s="15" t="str">
        <f>VLOOKUP(B36,'[1]LISTADO ATM'!$A$2:$C$922,3,0)</f>
        <v>ESTE</v>
      </c>
      <c r="B36" s="15">
        <v>345</v>
      </c>
      <c r="C36" s="15" t="str">
        <f>VLOOKUP(B36,'[1]LISTADO ATM'!$A$2:$B$922,2,0)</f>
        <v>ATM Ofic. Yamasa II</v>
      </c>
      <c r="D36" s="24" t="s">
        <v>10</v>
      </c>
      <c r="E36" s="29">
        <v>3335989477</v>
      </c>
    </row>
    <row r="37" spans="1:5" ht="18" customHeight="1" x14ac:dyDescent="0.25">
      <c r="A37" s="15" t="str">
        <f>VLOOKUP(B37,'[1]LISTADO ATM'!$A$2:$C$922,3,0)</f>
        <v>DISTRITO NACIONAL</v>
      </c>
      <c r="B37" s="15">
        <v>696</v>
      </c>
      <c r="C37" s="15" t="str">
        <f>VLOOKUP(B37,'[1]LISTADO ATM'!$A$2:$B$922,2,0)</f>
        <v>ATM Olé Jacobo Majluta</v>
      </c>
      <c r="D37" s="24" t="s">
        <v>10</v>
      </c>
      <c r="E37" s="29">
        <v>3335989478</v>
      </c>
    </row>
    <row r="38" spans="1:5" ht="18" customHeight="1" x14ac:dyDescent="0.25">
      <c r="A38" s="15" t="str">
        <f>VLOOKUP(B38,'[1]LISTADO ATM'!$A$2:$C$922,3,0)</f>
        <v>DISTRITO NACIONAL</v>
      </c>
      <c r="B38" s="15">
        <v>32</v>
      </c>
      <c r="C38" s="15" t="str">
        <f>VLOOKUP(B38,'[1]LISTADO ATM'!$A$2:$B$922,2,0)</f>
        <v xml:space="preserve">ATM Oficina San Martín II </v>
      </c>
      <c r="D38" s="24" t="s">
        <v>10</v>
      </c>
      <c r="E38" s="29" t="s">
        <v>45</v>
      </c>
    </row>
    <row r="39" spans="1:5" ht="18" x14ac:dyDescent="0.25">
      <c r="A39" s="15" t="str">
        <f>VLOOKUP(B39,'[1]LISTADO ATM'!$A$2:$C$922,3,0)</f>
        <v>DISTRITO NACIONAL</v>
      </c>
      <c r="B39" s="15">
        <v>394</v>
      </c>
      <c r="C39" s="15" t="str">
        <f>VLOOKUP(B39,'[1]LISTADO ATM'!$A$2:$B$922,2,0)</f>
        <v xml:space="preserve">ATM Multicentro La Sirena Luperón </v>
      </c>
      <c r="D39" s="24" t="s">
        <v>10</v>
      </c>
      <c r="E39" s="29">
        <v>3335989481</v>
      </c>
    </row>
    <row r="40" spans="1:5" ht="18" x14ac:dyDescent="0.25">
      <c r="A40" s="15" t="str">
        <f>VLOOKUP(B40,'[1]LISTADO ATM'!$A$2:$C$922,3,0)</f>
        <v>DISTRITO NACIONAL</v>
      </c>
      <c r="B40" s="15">
        <v>957</v>
      </c>
      <c r="C40" s="15" t="str">
        <f>VLOOKUP(B40,'[1]LISTADO ATM'!$A$2:$B$922,2,0)</f>
        <v xml:space="preserve">ATM Oficina Venezuela </v>
      </c>
      <c r="D40" s="24" t="s">
        <v>10</v>
      </c>
      <c r="E40" s="29">
        <v>3335989482</v>
      </c>
    </row>
    <row r="41" spans="1:5" ht="18" customHeight="1" x14ac:dyDescent="0.25">
      <c r="A41" s="15" t="str">
        <f>VLOOKUP(B41,'[1]LISTADO ATM'!$A$2:$C$922,3,0)</f>
        <v>ESTE</v>
      </c>
      <c r="B41" s="15">
        <v>211</v>
      </c>
      <c r="C41" s="15" t="str">
        <f>VLOOKUP(B41,'[1]LISTADO ATM'!$A$2:$B$922,2,0)</f>
        <v xml:space="preserve">ATM Oficina La Romana I </v>
      </c>
      <c r="D41" s="24" t="s">
        <v>10</v>
      </c>
      <c r="E41" s="29">
        <v>3335989483</v>
      </c>
    </row>
    <row r="42" spans="1:5" ht="18.75" thickBot="1" x14ac:dyDescent="0.3">
      <c r="A42" s="15" t="str">
        <f>VLOOKUP(B42,'[1]LISTADO ATM'!$A$2:$C$922,3,0)</f>
        <v>ESTE</v>
      </c>
      <c r="B42" s="15">
        <v>609</v>
      </c>
      <c r="C42" s="15" t="str">
        <f>VLOOKUP(B42,'[1]LISTADO ATM'!$A$2:$B$922,2,0)</f>
        <v xml:space="preserve">ATM S/M Jumbo (San Pedro) </v>
      </c>
      <c r="D42" s="24" t="s">
        <v>10</v>
      </c>
      <c r="E42" s="29">
        <v>3335989486</v>
      </c>
    </row>
    <row r="43" spans="1:5" ht="18.75" thickBot="1" x14ac:dyDescent="0.3">
      <c r="A43" s="3"/>
      <c r="B43" s="32">
        <f>COUNT(B19:B42)</f>
        <v>24</v>
      </c>
      <c r="C43" s="10"/>
      <c r="D43" s="10"/>
      <c r="E43" s="26"/>
    </row>
    <row r="44" spans="1:5" ht="18" customHeight="1" thickBot="1" x14ac:dyDescent="0.3">
      <c r="B44" s="5"/>
      <c r="E44" s="5"/>
    </row>
    <row r="45" spans="1:5" ht="18" customHeight="1" x14ac:dyDescent="0.25">
      <c r="A45" s="55" t="s">
        <v>20</v>
      </c>
      <c r="B45" s="56"/>
      <c r="C45" s="56"/>
      <c r="D45" s="56"/>
      <c r="E45" s="57"/>
    </row>
    <row r="46" spans="1:5" ht="18" customHeight="1" x14ac:dyDescent="0.25">
      <c r="A46" s="12" t="s">
        <v>5</v>
      </c>
      <c r="B46" s="12" t="s">
        <v>6</v>
      </c>
      <c r="C46" s="12" t="s">
        <v>7</v>
      </c>
      <c r="D46" s="12" t="s">
        <v>8</v>
      </c>
      <c r="E46" s="12" t="s">
        <v>9</v>
      </c>
    </row>
    <row r="47" spans="1:5" ht="18" customHeight="1" x14ac:dyDescent="0.25">
      <c r="A47" s="15" t="str">
        <f>VLOOKUP(B47,'[1]LISTADO ATM'!$A$2:$C$822,3,0)</f>
        <v>DISTRITO NACIONAL</v>
      </c>
      <c r="B47" s="31">
        <v>566</v>
      </c>
      <c r="C47" s="15" t="str">
        <f>VLOOKUP(B47,'[1]LISTADO ATM'!$A$2:$B$822,2,0)</f>
        <v xml:space="preserve">ATM Hiper Olé Aut. Duarte </v>
      </c>
      <c r="D47" s="15" t="s">
        <v>17</v>
      </c>
      <c r="E47" s="29" t="s">
        <v>23</v>
      </c>
    </row>
    <row r="48" spans="1:5" ht="18" customHeight="1" x14ac:dyDescent="0.25">
      <c r="A48" s="15" t="str">
        <f>VLOOKUP(B48,'[1]LISTADO ATM'!$A$2:$C$822,3,0)</f>
        <v>DISTRITO NACIONAL</v>
      </c>
      <c r="B48" s="31">
        <v>39</v>
      </c>
      <c r="C48" s="15" t="str">
        <f>VLOOKUP(B48,'[1]LISTADO ATM'!$A$2:$B$822,2,0)</f>
        <v xml:space="preserve">ATM Oficina Ovando </v>
      </c>
      <c r="D48" s="15" t="s">
        <v>17</v>
      </c>
      <c r="E48" s="29" t="s">
        <v>24</v>
      </c>
    </row>
    <row r="49" spans="1:5" ht="18" customHeight="1" x14ac:dyDescent="0.25">
      <c r="A49" s="15" t="str">
        <f>VLOOKUP(B49,'[1]LISTADO ATM'!$A$2:$C$822,3,0)</f>
        <v>DISTRITO NACIONAL</v>
      </c>
      <c r="B49" s="31">
        <v>717</v>
      </c>
      <c r="C49" s="15" t="str">
        <f>VLOOKUP(B49,'[1]LISTADO ATM'!$A$2:$B$822,2,0)</f>
        <v xml:space="preserve">ATM Oficina Los Alcarrizos </v>
      </c>
      <c r="D49" s="15" t="s">
        <v>17</v>
      </c>
      <c r="E49" s="29" t="s">
        <v>25</v>
      </c>
    </row>
    <row r="50" spans="1:5" ht="18" x14ac:dyDescent="0.25">
      <c r="A50" s="15" t="str">
        <f>VLOOKUP(B50,'[1]LISTADO ATM'!$A$2:$C$822,3,0)</f>
        <v>DISTRITO NACIONAL</v>
      </c>
      <c r="B50" s="33">
        <v>744</v>
      </c>
      <c r="C50" s="15" t="str">
        <f>VLOOKUP(B50,'[1]LISTADO ATM'!$A$2:$B$822,2,0)</f>
        <v xml:space="preserve">ATM Multicentro La Sirena Venezuela </v>
      </c>
      <c r="D50" s="15" t="s">
        <v>17</v>
      </c>
      <c r="E50" s="29">
        <v>3335989468</v>
      </c>
    </row>
    <row r="51" spans="1:5" ht="18" x14ac:dyDescent="0.25">
      <c r="A51" s="15" t="str">
        <f>VLOOKUP(B51,'[1]LISTADO ATM'!$A$2:$C$822,3,0)</f>
        <v>DISTRITO NACIONAL</v>
      </c>
      <c r="B51" s="33">
        <v>437</v>
      </c>
      <c r="C51" s="15" t="str">
        <f>VLOOKUP(B51,'[1]LISTADO ATM'!$A$2:$B$822,2,0)</f>
        <v xml:space="preserve">ATM Autobanco Torre III </v>
      </c>
      <c r="D51" s="15" t="s">
        <v>17</v>
      </c>
      <c r="E51" s="29" t="s">
        <v>43</v>
      </c>
    </row>
    <row r="52" spans="1:5" ht="18" x14ac:dyDescent="0.25">
      <c r="A52" s="15" t="str">
        <f>VLOOKUP(B52,'[1]LISTADO ATM'!$A$2:$C$822,3,0)</f>
        <v>DISTRITO NACIONAL</v>
      </c>
      <c r="B52" s="33">
        <v>577</v>
      </c>
      <c r="C52" s="15" t="str">
        <f>VLOOKUP(B52,'[1]LISTADO ATM'!$A$2:$B$822,2,0)</f>
        <v xml:space="preserve">ATM Olé Ave. Duarte </v>
      </c>
      <c r="D52" s="15" t="s">
        <v>17</v>
      </c>
      <c r="E52" s="29" t="s">
        <v>44</v>
      </c>
    </row>
    <row r="53" spans="1:5" ht="18" x14ac:dyDescent="0.25">
      <c r="A53" s="15" t="str">
        <f>VLOOKUP(B53,'[1]LISTADO ATM'!$A$2:$C$822,3,0)</f>
        <v>ESTE</v>
      </c>
      <c r="B53" s="33">
        <v>843</v>
      </c>
      <c r="C53" s="15" t="str">
        <f>VLOOKUP(B53,'[1]LISTADO ATM'!$A$2:$B$822,2,0)</f>
        <v xml:space="preserve">ATM Oficina Romana Centro </v>
      </c>
      <c r="D53" s="15" t="s">
        <v>17</v>
      </c>
      <c r="E53" s="29">
        <v>3335989473</v>
      </c>
    </row>
    <row r="54" spans="1:5" ht="18" x14ac:dyDescent="0.25">
      <c r="A54" s="15" t="str">
        <f>VLOOKUP(B54,'[1]LISTADO ATM'!$A$2:$C$822,3,0)</f>
        <v>DISTRITO NACIONAL</v>
      </c>
      <c r="B54" s="33">
        <v>438</v>
      </c>
      <c r="C54" s="15" t="str">
        <f>VLOOKUP(B54,'[1]LISTADO ATM'!$A$2:$B$822,2,0)</f>
        <v xml:space="preserve">ATM Autobanco Torre IV </v>
      </c>
      <c r="D54" s="15" t="s">
        <v>17</v>
      </c>
      <c r="E54" s="29">
        <v>3335989476</v>
      </c>
    </row>
    <row r="55" spans="1:5" ht="18" x14ac:dyDescent="0.25">
      <c r="A55" s="15" t="str">
        <f>VLOOKUP(B55,'[1]LISTADO ATM'!$A$2:$C$822,3,0)</f>
        <v>NORTE</v>
      </c>
      <c r="B55" s="33">
        <v>208</v>
      </c>
      <c r="C55" s="15" t="str">
        <f>VLOOKUP(B55,'[1]LISTADO ATM'!$A$2:$B$822,2,0)</f>
        <v xml:space="preserve">ATM UNP Tireo </v>
      </c>
      <c r="D55" s="15" t="s">
        <v>17</v>
      </c>
      <c r="E55" s="29">
        <v>3335989479</v>
      </c>
    </row>
    <row r="56" spans="1:5" ht="18" x14ac:dyDescent="0.25">
      <c r="A56" s="15" t="str">
        <f>VLOOKUP(B56,'[1]LISTADO ATM'!$A$2:$C$822,3,0)</f>
        <v>DISTRITO NACIONAL</v>
      </c>
      <c r="B56" s="33">
        <v>192</v>
      </c>
      <c r="C56" s="15" t="str">
        <f>VLOOKUP(B56,'[1]LISTADO ATM'!$A$2:$B$822,2,0)</f>
        <v xml:space="preserve">ATM Autobanco Luperón II </v>
      </c>
      <c r="D56" s="15" t="s">
        <v>17</v>
      </c>
      <c r="E56" s="29">
        <v>3335989484</v>
      </c>
    </row>
    <row r="57" spans="1:5" ht="18" x14ac:dyDescent="0.25">
      <c r="A57" s="15" t="str">
        <f>VLOOKUP(B57,'[1]LISTADO ATM'!$A$2:$C$822,3,0)</f>
        <v>DISTRITO NACIONAL</v>
      </c>
      <c r="B57" s="33">
        <v>688</v>
      </c>
      <c r="C57" s="15" t="str">
        <f>VLOOKUP(B57,'[1]LISTADO ATM'!$A$2:$B$822,2,0)</f>
        <v>ATM Innova Centro Ave. Kennedy</v>
      </c>
      <c r="D57" s="15" t="s">
        <v>17</v>
      </c>
      <c r="E57" s="29">
        <v>3335989485</v>
      </c>
    </row>
    <row r="58" spans="1:5" ht="18" x14ac:dyDescent="0.25">
      <c r="A58" s="15" t="str">
        <f>VLOOKUP(B58,'[1]LISTADO ATM'!$A$2:$C$822,3,0)</f>
        <v>DISTRITO NACIONAL</v>
      </c>
      <c r="B58" s="33">
        <v>911</v>
      </c>
      <c r="C58" s="15" t="str">
        <f>VLOOKUP(B58,'[1]LISTADO ATM'!$A$2:$B$822,2,0)</f>
        <v xml:space="preserve">ATM Oficina Venezuela II </v>
      </c>
      <c r="D58" s="15" t="s">
        <v>17</v>
      </c>
      <c r="E58" s="29" t="s">
        <v>46</v>
      </c>
    </row>
    <row r="59" spans="1:5" ht="18.75" thickBot="1" x14ac:dyDescent="0.3">
      <c r="A59" s="15" t="str">
        <f>VLOOKUP(B59,'[1]LISTADO ATM'!$A$2:$C$822,3,0)</f>
        <v>NORTE</v>
      </c>
      <c r="B59" s="33">
        <v>910</v>
      </c>
      <c r="C59" s="15" t="str">
        <f>VLOOKUP(B59,'[1]LISTADO ATM'!$A$2:$B$822,2,0)</f>
        <v xml:space="preserve">ATM Oficina El Sol II (Santiago) </v>
      </c>
      <c r="D59" s="15" t="s">
        <v>17</v>
      </c>
      <c r="E59" s="29">
        <v>3335989489</v>
      </c>
    </row>
    <row r="60" spans="1:5" ht="18.75" thickBot="1" x14ac:dyDescent="0.3">
      <c r="A60" s="16" t="s">
        <v>11</v>
      </c>
      <c r="B60" s="32">
        <f>COUNT(B47:B59)</f>
        <v>13</v>
      </c>
      <c r="C60" s="10"/>
      <c r="D60" s="10"/>
      <c r="E60" s="26"/>
    </row>
    <row r="61" spans="1:5" ht="15.75" thickBot="1" x14ac:dyDescent="0.3">
      <c r="B61" s="5"/>
      <c r="E61" s="5"/>
    </row>
    <row r="62" spans="1:5" ht="18" x14ac:dyDescent="0.25">
      <c r="A62" s="55" t="s">
        <v>18</v>
      </c>
      <c r="B62" s="56"/>
      <c r="C62" s="56"/>
      <c r="D62" s="56"/>
      <c r="E62" s="57"/>
    </row>
    <row r="63" spans="1:5" ht="18" x14ac:dyDescent="0.25">
      <c r="A63" s="12" t="s">
        <v>5</v>
      </c>
      <c r="B63" s="12" t="s">
        <v>6</v>
      </c>
      <c r="C63" s="12" t="s">
        <v>7</v>
      </c>
      <c r="D63" s="12" t="s">
        <v>8</v>
      </c>
      <c r="E63" s="12" t="s">
        <v>9</v>
      </c>
    </row>
    <row r="64" spans="1:5" ht="18.75" customHeight="1" x14ac:dyDescent="0.25">
      <c r="A64" s="15" t="str">
        <f>VLOOKUP(B64,'[1]LISTADO ATM'!$A$2:$C$822,3,0)</f>
        <v>ESTE</v>
      </c>
      <c r="B64" s="15">
        <v>330</v>
      </c>
      <c r="C64" s="15" t="str">
        <f>VLOOKUP(B64,'[1]LISTADO ATM'!$A$2:$B$822,2,0)</f>
        <v xml:space="preserve">ATM Oficina Boulevard (Higuey) </v>
      </c>
      <c r="D64" s="62" t="s">
        <v>26</v>
      </c>
      <c r="E64" s="34" t="s">
        <v>39</v>
      </c>
    </row>
    <row r="65" spans="1:5" ht="18" x14ac:dyDescent="0.25">
      <c r="A65" s="15" t="str">
        <f>VLOOKUP(B65,'[1]LISTADO ATM'!$A$2:$C$822,3,0)</f>
        <v>ESTE</v>
      </c>
      <c r="B65" s="15">
        <v>159</v>
      </c>
      <c r="C65" s="15" t="str">
        <f>VLOOKUP(B65,'[1]LISTADO ATM'!$A$2:$B$822,2,0)</f>
        <v xml:space="preserve">ATM Hotel Dreams Bayahibe I </v>
      </c>
      <c r="D65" s="19" t="s">
        <v>47</v>
      </c>
      <c r="E65" s="29">
        <v>3335989491</v>
      </c>
    </row>
    <row r="66" spans="1:5" ht="18" x14ac:dyDescent="0.25">
      <c r="A66" s="15" t="str">
        <f>VLOOKUP(B66,'[1]LISTADO ATM'!$A$2:$C$822,3,0)</f>
        <v>DISTRITO NACIONAL</v>
      </c>
      <c r="B66" s="15">
        <v>980</v>
      </c>
      <c r="C66" s="15" t="str">
        <f>VLOOKUP(B66,'[1]LISTADO ATM'!$A$2:$B$822,2,0)</f>
        <v xml:space="preserve">ATM Oficina Bella Vista Mall II </v>
      </c>
      <c r="D66" s="62" t="s">
        <v>26</v>
      </c>
      <c r="E66" s="29">
        <v>3335989492</v>
      </c>
    </row>
    <row r="67" spans="1:5" ht="18.75" thickBot="1" x14ac:dyDescent="0.3">
      <c r="A67" s="15" t="str">
        <f>VLOOKUP(B67,'[1]LISTADO ATM'!$A$2:$C$822,3,0)</f>
        <v>ESTE</v>
      </c>
      <c r="B67" s="15">
        <v>158</v>
      </c>
      <c r="C67" s="15" t="str">
        <f>VLOOKUP(B67,'[1]LISTADO ATM'!$A$2:$B$822,2,0)</f>
        <v xml:space="preserve">ATM Oficina Romana Norte </v>
      </c>
      <c r="D67" s="62" t="s">
        <v>26</v>
      </c>
      <c r="E67" s="29">
        <v>3335989496</v>
      </c>
    </row>
    <row r="68" spans="1:5" ht="18.75" thickBot="1" x14ac:dyDescent="0.3">
      <c r="A68" s="16" t="s">
        <v>11</v>
      </c>
      <c r="B68" s="32">
        <f>COUNT(B64:B67)</f>
        <v>4</v>
      </c>
      <c r="C68" s="10"/>
      <c r="D68" s="10"/>
      <c r="E68" s="26"/>
    </row>
    <row r="69" spans="1:5" ht="18.75" customHeight="1" thickBot="1" x14ac:dyDescent="0.3">
      <c r="B69" s="5"/>
      <c r="E69" s="5"/>
    </row>
    <row r="70" spans="1:5" ht="18.75" thickBot="1" x14ac:dyDescent="0.3">
      <c r="A70" s="36" t="s">
        <v>12</v>
      </c>
      <c r="B70" s="37"/>
      <c r="C70" t="s">
        <v>16</v>
      </c>
      <c r="D70" s="5"/>
      <c r="E70" s="5"/>
    </row>
    <row r="71" spans="1:5" ht="18.75" thickBot="1" x14ac:dyDescent="0.3">
      <c r="A71" s="38">
        <f>+B43+B60+B68</f>
        <v>41</v>
      </c>
      <c r="B71" s="39"/>
    </row>
    <row r="72" spans="1:5" ht="15.75" thickBot="1" x14ac:dyDescent="0.3">
      <c r="B72" s="5"/>
      <c r="E72" s="5"/>
    </row>
    <row r="73" spans="1:5" ht="18.75" thickBot="1" x14ac:dyDescent="0.3">
      <c r="A73" s="40" t="s">
        <v>14</v>
      </c>
      <c r="B73" s="41"/>
      <c r="C73" s="41"/>
      <c r="D73" s="41"/>
      <c r="E73" s="42"/>
    </row>
    <row r="74" spans="1:5" ht="18" x14ac:dyDescent="0.25">
      <c r="A74" s="6" t="s">
        <v>5</v>
      </c>
      <c r="B74" s="6" t="s">
        <v>6</v>
      </c>
      <c r="C74" s="4" t="s">
        <v>7</v>
      </c>
      <c r="D74" s="60" t="s">
        <v>8</v>
      </c>
      <c r="E74" s="61"/>
    </row>
    <row r="75" spans="1:5" ht="18" x14ac:dyDescent="0.25">
      <c r="A75" s="15" t="str">
        <f>VLOOKUP(B75,'[1]LISTADO ATM'!$A$2:$C$822,3,0)</f>
        <v>DISTRITO NACIONAL</v>
      </c>
      <c r="B75" s="31">
        <v>60</v>
      </c>
      <c r="C75" s="15" t="str">
        <f>VLOOKUP(B75,'[1]LISTADO ATM'!$A$2:$B$822,2,0)</f>
        <v xml:space="preserve">ATM Autobanco 27 de Febrero </v>
      </c>
      <c r="D75" s="58" t="s">
        <v>19</v>
      </c>
      <c r="E75" s="59"/>
    </row>
    <row r="76" spans="1:5" ht="18" x14ac:dyDescent="0.25">
      <c r="A76" s="15" t="str">
        <f>VLOOKUP(B76,'[1]LISTADO ATM'!$A$2:$C$822,3,0)</f>
        <v>DISTRITO NACIONAL</v>
      </c>
      <c r="B76" s="31">
        <v>546</v>
      </c>
      <c r="C76" s="15" t="str">
        <f>VLOOKUP(B76,'[1]LISTADO ATM'!$A$2:$B$822,2,0)</f>
        <v xml:space="preserve">ATM ITLA </v>
      </c>
      <c r="D76" s="35" t="s">
        <v>40</v>
      </c>
      <c r="E76" s="35"/>
    </row>
    <row r="77" spans="1:5" ht="18" x14ac:dyDescent="0.25">
      <c r="A77" s="15" t="str">
        <f>VLOOKUP(B77,'[1]LISTADO ATM'!$A$2:$C$822,3,0)</f>
        <v>DISTRITO NACIONAL</v>
      </c>
      <c r="B77" s="31">
        <v>678</v>
      </c>
      <c r="C77" s="15" t="str">
        <f>VLOOKUP(B77,'[1]LISTADO ATM'!$A$2:$B$822,2,0)</f>
        <v>ATM Eco Petroleo San Isidro</v>
      </c>
      <c r="D77" s="35" t="s">
        <v>19</v>
      </c>
      <c r="E77" s="35"/>
    </row>
    <row r="78" spans="1:5" ht="18" x14ac:dyDescent="0.25">
      <c r="A78" s="15" t="str">
        <f>VLOOKUP(B78,'[1]LISTADO ATM'!$A$2:$C$822,3,0)</f>
        <v>NORTE</v>
      </c>
      <c r="B78" s="33">
        <v>282</v>
      </c>
      <c r="C78" s="15" t="str">
        <f>VLOOKUP(B78,'[1]LISTADO ATM'!$A$2:$B$822,2,0)</f>
        <v xml:space="preserve">ATM Autobanco Nibaje </v>
      </c>
      <c r="D78" s="35" t="s">
        <v>40</v>
      </c>
      <c r="E78" s="35"/>
    </row>
    <row r="79" spans="1:5" ht="18" x14ac:dyDescent="0.25">
      <c r="A79" s="15" t="str">
        <f>VLOOKUP(B79,'[1]LISTADO ATM'!$A$2:$C$822,3,0)</f>
        <v>DISTRITO NACIONAL</v>
      </c>
      <c r="B79" s="33">
        <v>240</v>
      </c>
      <c r="C79" s="15" t="str">
        <f>VLOOKUP(B79,'[1]LISTADO ATM'!$A$2:$B$822,2,0)</f>
        <v xml:space="preserve">ATM Oficina Carrefour I </v>
      </c>
      <c r="D79" s="35" t="s">
        <v>19</v>
      </c>
      <c r="E79" s="35"/>
    </row>
    <row r="80" spans="1:5" ht="18" x14ac:dyDescent="0.25">
      <c r="A80" s="15" t="str">
        <f>VLOOKUP(B80,'[1]LISTADO ATM'!$A$2:$C$822,3,0)</f>
        <v>ESTE</v>
      </c>
      <c r="B80" s="33">
        <v>495</v>
      </c>
      <c r="C80" s="15" t="str">
        <f>VLOOKUP(B80,'[1]LISTADO ATM'!$A$2:$B$822,2,0)</f>
        <v>ATM Cemento PANAM</v>
      </c>
      <c r="D80" s="35" t="s">
        <v>19</v>
      </c>
      <c r="E80" s="35"/>
    </row>
    <row r="81" spans="1:5" ht="18" x14ac:dyDescent="0.25">
      <c r="A81" s="15" t="str">
        <f>VLOOKUP(B81,'[1]LISTADO ATM'!$A$2:$C$822,3,0)</f>
        <v>ESTE</v>
      </c>
      <c r="B81" s="33">
        <v>480</v>
      </c>
      <c r="C81" s="15" t="str">
        <f>VLOOKUP(B81,'[1]LISTADO ATM'!$A$2:$B$822,2,0)</f>
        <v>ATM UNP Farmaconal Higuey</v>
      </c>
      <c r="D81" s="35" t="s">
        <v>19</v>
      </c>
      <c r="E81" s="35"/>
    </row>
    <row r="82" spans="1:5" ht="18" x14ac:dyDescent="0.25">
      <c r="A82" s="15" t="str">
        <f>VLOOKUP(B82,'[1]LISTADO ATM'!$A$2:$C$822,3,0)</f>
        <v>DISTRITO NACIONAL</v>
      </c>
      <c r="B82" s="33">
        <v>407</v>
      </c>
      <c r="C82" s="15" t="str">
        <f>VLOOKUP(B82,'[1]LISTADO ATM'!$A$2:$B$822,2,0)</f>
        <v xml:space="preserve">ATM Multicentro La Sirena Villa Mella </v>
      </c>
      <c r="D82" s="35" t="s">
        <v>19</v>
      </c>
      <c r="E82" s="35"/>
    </row>
    <row r="83" spans="1:5" ht="18" x14ac:dyDescent="0.25">
      <c r="A83" s="15" t="str">
        <f>VLOOKUP(B83,'[1]LISTADO ATM'!$A$2:$C$822,3,0)</f>
        <v>NORTE</v>
      </c>
      <c r="B83" s="33">
        <v>754</v>
      </c>
      <c r="C83" s="15" t="str">
        <f>VLOOKUP(B83,'[1]LISTADO ATM'!$A$2:$B$822,2,0)</f>
        <v xml:space="preserve">ATM Autobanco Oficina Licey al Medio </v>
      </c>
      <c r="D83" s="35" t="s">
        <v>19</v>
      </c>
      <c r="E83" s="35"/>
    </row>
    <row r="84" spans="1:5" ht="18" x14ac:dyDescent="0.25">
      <c r="A84" s="15" t="str">
        <f>VLOOKUP(B84,'[1]LISTADO ATM'!$A$2:$C$822,3,0)</f>
        <v>SUR</v>
      </c>
      <c r="B84" s="33">
        <v>733</v>
      </c>
      <c r="C84" s="15" t="str">
        <f>VLOOKUP(B84,'[1]LISTADO ATM'!$A$2:$B$822,2,0)</f>
        <v xml:space="preserve">ATM Zona Franca Perdenales </v>
      </c>
      <c r="D84" s="35" t="s">
        <v>19</v>
      </c>
      <c r="E84" s="35"/>
    </row>
    <row r="85" spans="1:5" ht="18" x14ac:dyDescent="0.25">
      <c r="A85" s="15" t="str">
        <f>VLOOKUP(B85,'[1]LISTADO ATM'!$A$2:$C$822,3,0)</f>
        <v>NORTE</v>
      </c>
      <c r="B85" s="33">
        <v>635</v>
      </c>
      <c r="C85" s="15" t="str">
        <f>VLOOKUP(B85,'[1]LISTADO ATM'!$A$2:$B$822,2,0)</f>
        <v xml:space="preserve">ATM Zona Franca Tamboril </v>
      </c>
      <c r="D85" s="35" t="s">
        <v>19</v>
      </c>
      <c r="E85" s="35"/>
    </row>
    <row r="86" spans="1:5" ht="18" x14ac:dyDescent="0.25">
      <c r="A86" s="15" t="str">
        <f>VLOOKUP(B86,'[1]LISTADO ATM'!$A$2:$C$822,3,0)</f>
        <v>DISTRITO NACIONAL</v>
      </c>
      <c r="B86" s="33">
        <v>618</v>
      </c>
      <c r="C86" s="15" t="str">
        <f>VLOOKUP(B86,'[1]LISTADO ATM'!$A$2:$B$822,2,0)</f>
        <v xml:space="preserve">ATM Bienes Nacionales </v>
      </c>
      <c r="D86" s="35" t="s">
        <v>19</v>
      </c>
      <c r="E86" s="35"/>
    </row>
    <row r="87" spans="1:5" ht="18" x14ac:dyDescent="0.25">
      <c r="A87" s="15" t="e">
        <f>VLOOKUP(B87,'[1]LISTADO ATM'!$A$2:$C$822,3,0)</f>
        <v>#N/A</v>
      </c>
      <c r="B87" s="33">
        <v>991</v>
      </c>
      <c r="C87" s="15" t="e">
        <f>VLOOKUP(B87,'[1]LISTADO ATM'!$A$2:$B$822,2,0)</f>
        <v>#N/A</v>
      </c>
      <c r="D87" s="35" t="s">
        <v>19</v>
      </c>
      <c r="E87" s="35"/>
    </row>
    <row r="88" spans="1:5" ht="18.75" thickBot="1" x14ac:dyDescent="0.3">
      <c r="A88" s="15" t="str">
        <f>VLOOKUP(B88,'[1]LISTADO ATM'!$A$2:$C$822,3,0)</f>
        <v>ESTE</v>
      </c>
      <c r="B88" s="33">
        <v>934</v>
      </c>
      <c r="C88" s="15" t="str">
        <f>VLOOKUP(B88,'[1]LISTADO ATM'!$A$2:$B$822,2,0)</f>
        <v>ATM Hotel Dreams La Romana</v>
      </c>
      <c r="D88" s="35" t="s">
        <v>19</v>
      </c>
      <c r="E88" s="35"/>
    </row>
    <row r="89" spans="1:5" ht="18.75" thickBot="1" x14ac:dyDescent="0.3">
      <c r="A89" s="16" t="s">
        <v>11</v>
      </c>
      <c r="B89" s="32">
        <f>COUNT(B75:B88)</f>
        <v>14</v>
      </c>
      <c r="C89" s="22"/>
      <c r="D89" s="22"/>
      <c r="E89" s="27"/>
    </row>
  </sheetData>
  <dataConsolidate/>
  <mergeCells count="27">
    <mergeCell ref="D84:E84"/>
    <mergeCell ref="D78:E78"/>
    <mergeCell ref="D79:E79"/>
    <mergeCell ref="D80:E80"/>
    <mergeCell ref="C15:E15"/>
    <mergeCell ref="A17:E17"/>
    <mergeCell ref="A45:E45"/>
    <mergeCell ref="A62:E62"/>
    <mergeCell ref="D76:E76"/>
    <mergeCell ref="D75:E75"/>
    <mergeCell ref="D74:E74"/>
    <mergeCell ref="A1:E1"/>
    <mergeCell ref="A2:E2"/>
    <mergeCell ref="A7:E7"/>
    <mergeCell ref="C10:E10"/>
    <mergeCell ref="A12:E12"/>
    <mergeCell ref="A70:B70"/>
    <mergeCell ref="A71:B71"/>
    <mergeCell ref="A73:E73"/>
    <mergeCell ref="D77:E77"/>
    <mergeCell ref="D85:E85"/>
    <mergeCell ref="D86:E86"/>
    <mergeCell ref="D87:E87"/>
    <mergeCell ref="D88:E88"/>
    <mergeCell ref="D81:E81"/>
    <mergeCell ref="D82:E82"/>
    <mergeCell ref="D83:E83"/>
  </mergeCells>
  <phoneticPr fontId="10" type="noConversion"/>
  <conditionalFormatting sqref="E93:E1048576">
    <cfRule type="duplicateValues" dxfId="150" priority="898"/>
  </conditionalFormatting>
  <conditionalFormatting sqref="E93:E1048576">
    <cfRule type="duplicateValues" dxfId="149" priority="1506"/>
  </conditionalFormatting>
  <conditionalFormatting sqref="E93:E1048576">
    <cfRule type="duplicateValues" dxfId="148" priority="1585"/>
  </conditionalFormatting>
  <conditionalFormatting sqref="B93:B1048576">
    <cfRule type="duplicateValues" dxfId="147" priority="3222"/>
  </conditionalFormatting>
  <conditionalFormatting sqref="B93:B1048576">
    <cfRule type="duplicateValues" dxfId="146" priority="3231"/>
  </conditionalFormatting>
  <conditionalFormatting sqref="B93:B1048576">
    <cfRule type="duplicateValues" dxfId="145" priority="3242"/>
  </conditionalFormatting>
  <conditionalFormatting sqref="E93:E1048576">
    <cfRule type="duplicateValues" dxfId="144" priority="3252"/>
  </conditionalFormatting>
  <conditionalFormatting sqref="B91:B92">
    <cfRule type="duplicateValues" dxfId="143" priority="214"/>
    <cfRule type="duplicateValues" dxfId="142" priority="215"/>
    <cfRule type="duplicateValues" dxfId="141" priority="216"/>
    <cfRule type="duplicateValues" dxfId="140" priority="217"/>
  </conditionalFormatting>
  <conditionalFormatting sqref="E91:E92">
    <cfRule type="duplicateValues" dxfId="139" priority="213"/>
  </conditionalFormatting>
  <conditionalFormatting sqref="E76">
    <cfRule type="duplicateValues" dxfId="138" priority="212"/>
  </conditionalFormatting>
  <conditionalFormatting sqref="E89:E90">
    <cfRule type="duplicateValues" dxfId="137" priority="211"/>
  </conditionalFormatting>
  <conditionalFormatting sqref="E75">
    <cfRule type="duplicateValues" dxfId="136" priority="210"/>
  </conditionalFormatting>
  <conditionalFormatting sqref="E75">
    <cfRule type="duplicateValues" dxfId="135" priority="209"/>
  </conditionalFormatting>
  <conditionalFormatting sqref="E89:E90 E76 E1:E7 E43:E45 E60:E62 E68:E74 E15:E17 E10:E12">
    <cfRule type="duplicateValues" dxfId="134" priority="208"/>
  </conditionalFormatting>
  <conditionalFormatting sqref="E89:E90 E1:E7 E15:E17 E68:E74 E43:E45 E60:E62 E10:E12">
    <cfRule type="duplicateValues" dxfId="133" priority="207"/>
  </conditionalFormatting>
  <conditionalFormatting sqref="E77">
    <cfRule type="duplicateValues" dxfId="132" priority="202"/>
  </conditionalFormatting>
  <conditionalFormatting sqref="E77">
    <cfRule type="duplicateValues" dxfId="131" priority="201"/>
  </conditionalFormatting>
  <conditionalFormatting sqref="B14">
    <cfRule type="duplicateValues" dxfId="130" priority="176"/>
  </conditionalFormatting>
  <conditionalFormatting sqref="B14">
    <cfRule type="duplicateValues" dxfId="129" priority="175"/>
  </conditionalFormatting>
  <conditionalFormatting sqref="E14">
    <cfRule type="duplicateValues" dxfId="128" priority="174"/>
  </conditionalFormatting>
  <conditionalFormatting sqref="B14">
    <cfRule type="duplicateValues" dxfId="127" priority="173"/>
  </conditionalFormatting>
  <conditionalFormatting sqref="E14">
    <cfRule type="duplicateValues" dxfId="126" priority="172"/>
  </conditionalFormatting>
  <conditionalFormatting sqref="B37">
    <cfRule type="duplicateValues" dxfId="125" priority="153"/>
    <cfRule type="duplicateValues" dxfId="124" priority="154"/>
    <cfRule type="duplicateValues" dxfId="123" priority="155"/>
    <cfRule type="duplicateValues" dxfId="122" priority="156"/>
  </conditionalFormatting>
  <conditionalFormatting sqref="E19:E25">
    <cfRule type="duplicateValues" dxfId="121" priority="152"/>
  </conditionalFormatting>
  <conditionalFormatting sqref="E26:E29">
    <cfRule type="duplicateValues" dxfId="120" priority="151"/>
  </conditionalFormatting>
  <conditionalFormatting sqref="B64">
    <cfRule type="duplicateValues" dxfId="119" priority="147"/>
    <cfRule type="duplicateValues" dxfId="118" priority="148"/>
    <cfRule type="duplicateValues" dxfId="117" priority="149"/>
    <cfRule type="duplicateValues" dxfId="116" priority="150"/>
  </conditionalFormatting>
  <conditionalFormatting sqref="E64">
    <cfRule type="duplicateValues" dxfId="115" priority="146"/>
  </conditionalFormatting>
  <conditionalFormatting sqref="E9">
    <cfRule type="duplicateValues" dxfId="114" priority="3294"/>
  </conditionalFormatting>
  <conditionalFormatting sqref="B9">
    <cfRule type="duplicateValues" dxfId="113" priority="3295"/>
  </conditionalFormatting>
  <conditionalFormatting sqref="B33:B36">
    <cfRule type="duplicateValues" dxfId="112" priority="145"/>
  </conditionalFormatting>
  <conditionalFormatting sqref="B33:B36">
    <cfRule type="duplicateValues" dxfId="111" priority="144"/>
  </conditionalFormatting>
  <conditionalFormatting sqref="E33:E36">
    <cfRule type="duplicateValues" dxfId="110" priority="143"/>
  </conditionalFormatting>
  <conditionalFormatting sqref="E33:E36">
    <cfRule type="duplicateValues" dxfId="109" priority="142"/>
  </conditionalFormatting>
  <conditionalFormatting sqref="B33:B36">
    <cfRule type="duplicateValues" dxfId="108" priority="138"/>
    <cfRule type="duplicateValues" dxfId="107" priority="139"/>
    <cfRule type="duplicateValues" dxfId="106" priority="140"/>
    <cfRule type="duplicateValues" dxfId="105" priority="141"/>
  </conditionalFormatting>
  <conditionalFormatting sqref="B33:B36">
    <cfRule type="duplicateValues" dxfId="104" priority="134"/>
    <cfRule type="duplicateValues" dxfId="103" priority="135"/>
    <cfRule type="duplicateValues" dxfId="102" priority="136"/>
    <cfRule type="duplicateValues" dxfId="101" priority="137"/>
  </conditionalFormatting>
  <conditionalFormatting sqref="B59 B53">
    <cfRule type="duplicateValues" dxfId="100" priority="121"/>
  </conditionalFormatting>
  <conditionalFormatting sqref="B53">
    <cfRule type="duplicateValues" dxfId="99" priority="120"/>
  </conditionalFormatting>
  <conditionalFormatting sqref="E59 E53">
    <cfRule type="duplicateValues" dxfId="98" priority="119"/>
  </conditionalFormatting>
  <conditionalFormatting sqref="E53">
    <cfRule type="duplicateValues" dxfId="97" priority="118"/>
  </conditionalFormatting>
  <conditionalFormatting sqref="B51:B52">
    <cfRule type="duplicateValues" dxfId="96" priority="117"/>
  </conditionalFormatting>
  <conditionalFormatting sqref="B51:B52">
    <cfRule type="duplicateValues" dxfId="95" priority="116"/>
  </conditionalFormatting>
  <conditionalFormatting sqref="E51:E52">
    <cfRule type="duplicateValues" dxfId="94" priority="115"/>
  </conditionalFormatting>
  <conditionalFormatting sqref="E51:E52">
    <cfRule type="duplicateValues" dxfId="93" priority="114"/>
  </conditionalFormatting>
  <conditionalFormatting sqref="B54:B55">
    <cfRule type="duplicateValues" dxfId="92" priority="109"/>
  </conditionalFormatting>
  <conditionalFormatting sqref="B54:B55">
    <cfRule type="duplicateValues" dxfId="91" priority="108"/>
  </conditionalFormatting>
  <conditionalFormatting sqref="E54:E55">
    <cfRule type="duplicateValues" dxfId="90" priority="107"/>
  </conditionalFormatting>
  <conditionalFormatting sqref="E54:E55">
    <cfRule type="duplicateValues" dxfId="89" priority="106"/>
  </conditionalFormatting>
  <conditionalFormatting sqref="B38:B40">
    <cfRule type="duplicateValues" dxfId="88" priority="101"/>
  </conditionalFormatting>
  <conditionalFormatting sqref="B38:B40">
    <cfRule type="duplicateValues" dxfId="87" priority="100"/>
  </conditionalFormatting>
  <conditionalFormatting sqref="E38:E40">
    <cfRule type="duplicateValues" dxfId="86" priority="99"/>
  </conditionalFormatting>
  <conditionalFormatting sqref="E38:E40">
    <cfRule type="duplicateValues" dxfId="85" priority="98"/>
  </conditionalFormatting>
  <conditionalFormatting sqref="B38:B40">
    <cfRule type="duplicateValues" dxfId="84" priority="94"/>
    <cfRule type="duplicateValues" dxfId="83" priority="95"/>
    <cfRule type="duplicateValues" dxfId="82" priority="96"/>
    <cfRule type="duplicateValues" dxfId="81" priority="97"/>
  </conditionalFormatting>
  <conditionalFormatting sqref="B38:B40">
    <cfRule type="duplicateValues" dxfId="80" priority="90"/>
    <cfRule type="duplicateValues" dxfId="79" priority="91"/>
    <cfRule type="duplicateValues" dxfId="78" priority="92"/>
    <cfRule type="duplicateValues" dxfId="77" priority="93"/>
  </conditionalFormatting>
  <conditionalFormatting sqref="B87:B88">
    <cfRule type="duplicateValues" dxfId="76" priority="84"/>
  </conditionalFormatting>
  <conditionalFormatting sqref="B87:B88">
    <cfRule type="duplicateValues" dxfId="75" priority="83"/>
  </conditionalFormatting>
  <conditionalFormatting sqref="B85:B86">
    <cfRule type="duplicateValues" dxfId="74" priority="80"/>
  </conditionalFormatting>
  <conditionalFormatting sqref="B85:B86">
    <cfRule type="duplicateValues" dxfId="73" priority="79"/>
  </conditionalFormatting>
  <conditionalFormatting sqref="B83:B84">
    <cfRule type="duplicateValues" dxfId="72" priority="76"/>
  </conditionalFormatting>
  <conditionalFormatting sqref="B83:B84">
    <cfRule type="duplicateValues" dxfId="71" priority="75"/>
  </conditionalFormatting>
  <conditionalFormatting sqref="B81:B82">
    <cfRule type="duplicateValues" dxfId="70" priority="72"/>
  </conditionalFormatting>
  <conditionalFormatting sqref="B81:B82">
    <cfRule type="duplicateValues" dxfId="69" priority="71"/>
  </conditionalFormatting>
  <conditionalFormatting sqref="B79:B80">
    <cfRule type="duplicateValues" dxfId="68" priority="68"/>
  </conditionalFormatting>
  <conditionalFormatting sqref="B79:B80">
    <cfRule type="duplicateValues" dxfId="67" priority="67"/>
  </conditionalFormatting>
  <conditionalFormatting sqref="E78">
    <cfRule type="duplicateValues" dxfId="66" priority="61"/>
  </conditionalFormatting>
  <conditionalFormatting sqref="E78">
    <cfRule type="duplicateValues" dxfId="65" priority="60"/>
  </conditionalFormatting>
  <conditionalFormatting sqref="E78">
    <cfRule type="duplicateValues" dxfId="64" priority="59"/>
  </conditionalFormatting>
  <conditionalFormatting sqref="B57:B58">
    <cfRule type="duplicateValues" dxfId="63" priority="34"/>
  </conditionalFormatting>
  <conditionalFormatting sqref="B57:B58">
    <cfRule type="duplicateValues" dxfId="62" priority="33"/>
  </conditionalFormatting>
  <conditionalFormatting sqref="E57:E58">
    <cfRule type="duplicateValues" dxfId="61" priority="32"/>
  </conditionalFormatting>
  <conditionalFormatting sqref="E57:E58">
    <cfRule type="duplicateValues" dxfId="60" priority="31"/>
  </conditionalFormatting>
  <conditionalFormatting sqref="B56">
    <cfRule type="duplicateValues" dxfId="59" priority="30"/>
  </conditionalFormatting>
  <conditionalFormatting sqref="E56">
    <cfRule type="duplicateValues" dxfId="58" priority="29"/>
  </conditionalFormatting>
  <conditionalFormatting sqref="B30:B32">
    <cfRule type="duplicateValues" dxfId="57" priority="3365"/>
  </conditionalFormatting>
  <conditionalFormatting sqref="E30:E32">
    <cfRule type="duplicateValues" dxfId="56" priority="3367"/>
  </conditionalFormatting>
  <conditionalFormatting sqref="B30:B32">
    <cfRule type="duplicateValues" dxfId="55" priority="3369"/>
    <cfRule type="duplicateValues" dxfId="54" priority="3370"/>
    <cfRule type="duplicateValues" dxfId="53" priority="3371"/>
    <cfRule type="duplicateValues" dxfId="52" priority="3372"/>
  </conditionalFormatting>
  <conditionalFormatting sqref="E37 E41">
    <cfRule type="duplicateValues" dxfId="51" priority="3416"/>
  </conditionalFormatting>
  <conditionalFormatting sqref="B37 B41 B19:B29">
    <cfRule type="duplicateValues" dxfId="50" priority="3418"/>
    <cfRule type="duplicateValues" dxfId="49" priority="3419"/>
    <cfRule type="duplicateValues" dxfId="48" priority="3420"/>
    <cfRule type="duplicateValues" dxfId="47" priority="3421"/>
  </conditionalFormatting>
  <conditionalFormatting sqref="B42">
    <cfRule type="duplicateValues" dxfId="46" priority="3432"/>
  </conditionalFormatting>
  <conditionalFormatting sqref="E42">
    <cfRule type="duplicateValues" dxfId="45" priority="3434"/>
  </conditionalFormatting>
  <conditionalFormatting sqref="B42">
    <cfRule type="duplicateValues" dxfId="44" priority="3436"/>
    <cfRule type="duplicateValues" dxfId="43" priority="3437"/>
    <cfRule type="duplicateValues" dxfId="42" priority="3438"/>
    <cfRule type="duplicateValues" dxfId="41" priority="3439"/>
  </conditionalFormatting>
  <conditionalFormatting sqref="B50">
    <cfRule type="duplicateValues" dxfId="40" priority="3485"/>
  </conditionalFormatting>
  <conditionalFormatting sqref="E50">
    <cfRule type="duplicateValues" dxfId="39" priority="3487"/>
  </conditionalFormatting>
  <conditionalFormatting sqref="E47:E49">
    <cfRule type="duplicateValues" dxfId="38" priority="3530"/>
  </conditionalFormatting>
  <conditionalFormatting sqref="E79:E88">
    <cfRule type="duplicateValues" dxfId="37" priority="28"/>
  </conditionalFormatting>
  <conditionalFormatting sqref="E79:E88">
    <cfRule type="duplicateValues" dxfId="36" priority="27"/>
  </conditionalFormatting>
  <conditionalFormatting sqref="E79:E88">
    <cfRule type="duplicateValues" dxfId="35" priority="26"/>
  </conditionalFormatting>
  <conditionalFormatting sqref="B78">
    <cfRule type="duplicateValues" dxfId="34" priority="3573"/>
  </conditionalFormatting>
  <conditionalFormatting sqref="B89:B90 B10:B12 B37 B47:B49 B75:B77 B15:B17 B60:B63 B41 B43:B45 B1:B7 B68:B73">
    <cfRule type="duplicateValues" dxfId="33" priority="3587"/>
  </conditionalFormatting>
  <conditionalFormatting sqref="B89:B90 B37 B47:B49 B75:B77 B15:B17 B10:B12 B60:B63 B41 B43:B45 B1:B7 B68:B73">
    <cfRule type="duplicateValues" dxfId="32" priority="3598"/>
  </conditionalFormatting>
  <conditionalFormatting sqref="E89:E90 E1:E7 E47:E49 E15:E17 E10:E12 E37 E60:E63 E41 E43:E45 E68:E77">
    <cfRule type="duplicateValues" dxfId="31" priority="3609"/>
  </conditionalFormatting>
  <conditionalFormatting sqref="E65">
    <cfRule type="duplicateValues" dxfId="30" priority="12"/>
  </conditionalFormatting>
  <conditionalFormatting sqref="B65">
    <cfRule type="duplicateValues" dxfId="29" priority="11"/>
  </conditionalFormatting>
  <conditionalFormatting sqref="E66:E67">
    <cfRule type="duplicateValues" dxfId="28" priority="7"/>
  </conditionalFormatting>
  <conditionalFormatting sqref="B66:B67">
    <cfRule type="duplicateValues" dxfId="27" priority="6"/>
  </conditionalFormatting>
  <conditionalFormatting sqref="B66:B67">
    <cfRule type="duplicateValues" dxfId="26" priority="8"/>
  </conditionalFormatting>
  <conditionalFormatting sqref="B66:B67">
    <cfRule type="duplicateValues" dxfId="25" priority="9"/>
  </conditionalFormatting>
  <conditionalFormatting sqref="E66:E67">
    <cfRule type="duplicateValues" dxfId="24" priority="10"/>
  </conditionalFormatting>
  <conditionalFormatting sqref="E66">
    <cfRule type="duplicateValues" dxfId="23" priority="2"/>
  </conditionalFormatting>
  <conditionalFormatting sqref="B66">
    <cfRule type="duplicateValues" dxfId="22" priority="1"/>
  </conditionalFormatting>
  <conditionalFormatting sqref="B66">
    <cfRule type="duplicateValues" dxfId="21" priority="3"/>
  </conditionalFormatting>
  <conditionalFormatting sqref="B66">
    <cfRule type="duplicateValues" dxfId="20" priority="4"/>
  </conditionalFormatting>
  <conditionalFormatting sqref="E66">
    <cfRule type="duplicateValues" dxfId="19" priority="5"/>
  </conditionalFormatting>
  <conditionalFormatting sqref="B68:B73">
    <cfRule type="duplicateValues" dxfId="18" priority="362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>
        <v>516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516 26 235 835                                                               </v>
      </c>
    </row>
    <row r="3" spans="2:5" ht="18.75" thickBot="1" x14ac:dyDescent="0.3">
      <c r="B3" s="15">
        <v>26</v>
      </c>
      <c r="C3" s="23" t="s">
        <v>16</v>
      </c>
    </row>
    <row r="4" spans="2:5" ht="18.75" thickBot="1" x14ac:dyDescent="0.3">
      <c r="B4" s="15">
        <v>235</v>
      </c>
      <c r="C4" s="23" t="s">
        <v>16</v>
      </c>
    </row>
    <row r="5" spans="2:5" ht="18.75" thickBot="1" x14ac:dyDescent="0.3">
      <c r="B5" s="15">
        <v>835</v>
      </c>
      <c r="C5" s="23" t="s">
        <v>16</v>
      </c>
    </row>
    <row r="6" spans="2:5" ht="18.75" thickBot="1" x14ac:dyDescent="0.3">
      <c r="B6" s="15"/>
      <c r="C6" s="23" t="s">
        <v>16</v>
      </c>
    </row>
    <row r="7" spans="2:5" ht="18.75" thickBot="1" x14ac:dyDescent="0.3">
      <c r="B7" s="15"/>
      <c r="C7" s="23" t="s">
        <v>16</v>
      </c>
    </row>
    <row r="8" spans="2:5" ht="18.75" thickBot="1" x14ac:dyDescent="0.3">
      <c r="B8" s="15"/>
      <c r="C8" s="23" t="s">
        <v>16</v>
      </c>
    </row>
    <row r="9" spans="2:5" ht="18.75" thickBot="1" x14ac:dyDescent="0.3">
      <c r="B9" s="15"/>
      <c r="C9" s="23" t="s">
        <v>16</v>
      </c>
    </row>
    <row r="10" spans="2:5" ht="18.75" thickBot="1" x14ac:dyDescent="0.3">
      <c r="B10" s="15"/>
      <c r="C10" s="23" t="s">
        <v>16</v>
      </c>
    </row>
    <row r="11" spans="2:5" ht="18.75" thickBot="1" x14ac:dyDescent="0.3">
      <c r="B11" s="15"/>
      <c r="C11" s="23"/>
    </row>
    <row r="12" spans="2:5" ht="18.75" thickBot="1" x14ac:dyDescent="0.3">
      <c r="B12" s="15"/>
      <c r="C12" s="23" t="s">
        <v>16</v>
      </c>
    </row>
    <row r="13" spans="2:5" ht="18.75" thickBot="1" x14ac:dyDescent="0.3">
      <c r="B13" s="15"/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15"/>
      <c r="C16" s="23" t="s">
        <v>16</v>
      </c>
    </row>
    <row r="17" spans="2:3" ht="18.75" thickBot="1" x14ac:dyDescent="0.3">
      <c r="B17" s="15"/>
      <c r="C17" s="23" t="s">
        <v>16</v>
      </c>
    </row>
    <row r="18" spans="2:3" ht="18.75" thickBot="1" x14ac:dyDescent="0.3">
      <c r="B18" s="15"/>
      <c r="C18" s="23" t="s">
        <v>16</v>
      </c>
    </row>
    <row r="19" spans="2:3" ht="18.75" thickBot="1" x14ac:dyDescent="0.3">
      <c r="B19" s="15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30"/>
      <c r="C29" s="23" t="s">
        <v>16</v>
      </c>
    </row>
    <row r="30" spans="2:3" ht="18.75" thickBot="1" x14ac:dyDescent="0.3">
      <c r="B30" s="30"/>
      <c r="C30" s="23" t="s">
        <v>16</v>
      </c>
    </row>
    <row r="31" spans="2:3" ht="18.75" thickBot="1" x14ac:dyDescent="0.3">
      <c r="B31" s="30"/>
      <c r="C31" s="23" t="s">
        <v>16</v>
      </c>
    </row>
    <row r="32" spans="2:3" ht="18.75" thickBot="1" x14ac:dyDescent="0.3">
      <c r="B32" s="30"/>
      <c r="C32" s="23" t="s">
        <v>16</v>
      </c>
    </row>
    <row r="33" spans="2:3" ht="18.75" thickBot="1" x14ac:dyDescent="0.3">
      <c r="B33" s="30"/>
      <c r="C33" s="23" t="s">
        <v>16</v>
      </c>
    </row>
    <row r="34" spans="2:3" ht="18.75" thickBot="1" x14ac:dyDescent="0.3">
      <c r="B34" s="30"/>
      <c r="C34" s="23" t="s">
        <v>16</v>
      </c>
    </row>
    <row r="35" spans="2:3" ht="18.75" thickBot="1" x14ac:dyDescent="0.3">
      <c r="B35" s="30"/>
      <c r="C35" s="23" t="s">
        <v>16</v>
      </c>
    </row>
    <row r="36" spans="2:3" ht="18.75" thickBot="1" x14ac:dyDescent="0.3">
      <c r="B36" s="30"/>
      <c r="C36" s="23" t="s">
        <v>16</v>
      </c>
    </row>
    <row r="37" spans="2:3" ht="18.75" thickBot="1" x14ac:dyDescent="0.3">
      <c r="B37" s="30"/>
      <c r="C37" s="23" t="s">
        <v>16</v>
      </c>
    </row>
    <row r="38" spans="2:3" ht="18.75" thickBot="1" x14ac:dyDescent="0.3">
      <c r="B38" s="30"/>
      <c r="C38" s="23" t="s">
        <v>16</v>
      </c>
    </row>
    <row r="39" spans="2:3" ht="18.75" thickBot="1" x14ac:dyDescent="0.3">
      <c r="B39" s="30"/>
      <c r="C39" s="23" t="s">
        <v>16</v>
      </c>
    </row>
    <row r="40" spans="2:3" ht="18.75" thickBot="1" x14ac:dyDescent="0.3">
      <c r="B40" s="30"/>
      <c r="C40" s="23" t="s">
        <v>16</v>
      </c>
    </row>
    <row r="41" spans="2:3" ht="18.75" thickBot="1" x14ac:dyDescent="0.3">
      <c r="B41" s="30"/>
      <c r="C41" s="23" t="s">
        <v>16</v>
      </c>
    </row>
    <row r="42" spans="2:3" ht="18.75" thickBot="1" x14ac:dyDescent="0.3">
      <c r="B42" s="30"/>
      <c r="C42" s="23" t="s">
        <v>16</v>
      </c>
    </row>
    <row r="43" spans="2:3" ht="18.75" thickBot="1" x14ac:dyDescent="0.3">
      <c r="B43" s="30"/>
      <c r="C43" s="23" t="s">
        <v>16</v>
      </c>
    </row>
    <row r="44" spans="2:3" ht="18.75" thickBot="1" x14ac:dyDescent="0.3">
      <c r="B44" s="30"/>
      <c r="C44" s="23" t="s">
        <v>16</v>
      </c>
    </row>
    <row r="45" spans="2:3" ht="18.75" thickBot="1" x14ac:dyDescent="0.3">
      <c r="B45" s="30"/>
      <c r="C45" s="23" t="s">
        <v>16</v>
      </c>
    </row>
    <row r="46" spans="2:3" ht="18.75" thickBot="1" x14ac:dyDescent="0.3">
      <c r="B46" s="30"/>
      <c r="C46" s="23" t="s">
        <v>16</v>
      </c>
    </row>
    <row r="47" spans="2:3" ht="18.75" thickBot="1" x14ac:dyDescent="0.3">
      <c r="B47" s="30"/>
      <c r="C47" s="23" t="s">
        <v>16</v>
      </c>
    </row>
    <row r="48" spans="2:3" ht="18.75" thickBot="1" x14ac:dyDescent="0.3">
      <c r="B48" s="30"/>
      <c r="C48" s="23" t="s">
        <v>16</v>
      </c>
    </row>
    <row r="49" spans="2:3" ht="18.75" thickBot="1" x14ac:dyDescent="0.3">
      <c r="B49" s="30"/>
      <c r="C49" s="23" t="s">
        <v>16</v>
      </c>
    </row>
    <row r="50" spans="2:3" ht="18.75" thickBot="1" x14ac:dyDescent="0.3">
      <c r="B50" s="30"/>
      <c r="C50" s="23" t="s">
        <v>16</v>
      </c>
    </row>
    <row r="51" spans="2:3" ht="18.75" thickBot="1" x14ac:dyDescent="0.3">
      <c r="B51" s="30"/>
      <c r="C51" s="23" t="s">
        <v>16</v>
      </c>
    </row>
    <row r="52" spans="2:3" ht="18.75" thickBot="1" x14ac:dyDescent="0.3">
      <c r="B52" s="30"/>
      <c r="C52" s="23" t="s">
        <v>16</v>
      </c>
    </row>
    <row r="53" spans="2:3" ht="18.75" thickBot="1" x14ac:dyDescent="0.3">
      <c r="B53" s="30"/>
      <c r="C53" s="23" t="s">
        <v>16</v>
      </c>
    </row>
    <row r="54" spans="2:3" ht="18.75" thickBot="1" x14ac:dyDescent="0.3">
      <c r="B54" s="30"/>
      <c r="C54" s="23" t="s">
        <v>16</v>
      </c>
    </row>
    <row r="55" spans="2:3" ht="18.75" thickBot="1" x14ac:dyDescent="0.3">
      <c r="B55" s="30"/>
      <c r="C55" s="23" t="s">
        <v>16</v>
      </c>
    </row>
    <row r="56" spans="2:3" ht="18.75" thickBot="1" x14ac:dyDescent="0.3">
      <c r="B56" s="30"/>
      <c r="C56" s="23" t="s">
        <v>16</v>
      </c>
    </row>
    <row r="57" spans="2:3" ht="18.75" thickBot="1" x14ac:dyDescent="0.3">
      <c r="B57" s="30"/>
      <c r="C57" s="23" t="s">
        <v>16</v>
      </c>
    </row>
    <row r="58" spans="2:3" ht="18.75" thickBot="1" x14ac:dyDescent="0.3">
      <c r="B58" s="30"/>
      <c r="C58" s="23" t="s">
        <v>16</v>
      </c>
    </row>
    <row r="59" spans="2:3" ht="18.75" thickBot="1" x14ac:dyDescent="0.3">
      <c r="B59" s="30"/>
      <c r="C59" s="23" t="s">
        <v>16</v>
      </c>
    </row>
    <row r="60" spans="2:3" ht="18.75" thickBot="1" x14ac:dyDescent="0.3">
      <c r="B60" s="30"/>
      <c r="C60" s="23" t="s">
        <v>16</v>
      </c>
    </row>
    <row r="61" spans="2:3" ht="18.75" thickBot="1" x14ac:dyDescent="0.3">
      <c r="B61" s="30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29:B68">
    <cfRule type="duplicateValues" dxfId="17" priority="175"/>
  </conditionalFormatting>
  <conditionalFormatting sqref="B29:B68">
    <cfRule type="duplicateValues" dxfId="16" priority="174"/>
  </conditionalFormatting>
  <conditionalFormatting sqref="B7:B16">
    <cfRule type="duplicateValues" dxfId="15" priority="21"/>
    <cfRule type="duplicateValues" dxfId="14" priority="22"/>
    <cfRule type="duplicateValues" dxfId="13" priority="23"/>
    <cfRule type="duplicateValues" dxfId="12" priority="24"/>
  </conditionalFormatting>
  <conditionalFormatting sqref="B6">
    <cfRule type="duplicateValues" dxfId="11" priority="17"/>
    <cfRule type="duplicateValues" dxfId="10" priority="18"/>
    <cfRule type="duplicateValues" dxfId="9" priority="19"/>
    <cfRule type="duplicateValues" dxfId="8" priority="20"/>
  </conditionalFormatting>
  <conditionalFormatting sqref="B2:B5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B2:B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2021-08-15T09:40:05Z</dcterms:modified>
</cp:coreProperties>
</file>