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7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Efectivo!$B$1:$B$134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1" l="1"/>
  <c r="A158" i="1"/>
  <c r="B159" i="1"/>
  <c r="A157" i="1"/>
  <c r="C157" i="1"/>
  <c r="C211" i="1"/>
  <c r="A211" i="1"/>
  <c r="B212" i="1"/>
  <c r="C156" i="1"/>
  <c r="A156" i="1"/>
  <c r="C155" i="1"/>
  <c r="A155" i="1"/>
  <c r="C210" i="1"/>
  <c r="A210" i="1"/>
  <c r="A209" i="1"/>
  <c r="C209" i="1"/>
  <c r="C208" i="1"/>
  <c r="A208" i="1"/>
  <c r="A148" i="1"/>
  <c r="A149" i="1"/>
  <c r="A150" i="1"/>
  <c r="A151" i="1"/>
  <c r="A152" i="1"/>
  <c r="A153" i="1"/>
  <c r="A154" i="1"/>
  <c r="C148" i="1"/>
  <c r="C149" i="1"/>
  <c r="C150" i="1"/>
  <c r="C151" i="1"/>
  <c r="C152" i="1"/>
  <c r="C153" i="1"/>
  <c r="C154" i="1"/>
  <c r="A86" i="1"/>
  <c r="C86" i="1"/>
  <c r="A129" i="1"/>
  <c r="C129" i="1"/>
  <c r="A116" i="1"/>
  <c r="C116" i="1"/>
  <c r="C114" i="1"/>
  <c r="C115" i="1"/>
  <c r="A114" i="1"/>
  <c r="A115" i="1"/>
  <c r="A113" i="1"/>
  <c r="C113" i="1"/>
  <c r="A108" i="1"/>
  <c r="C108" i="1"/>
  <c r="A112" i="1"/>
  <c r="C112" i="1"/>
  <c r="A111" i="1"/>
  <c r="C111" i="1"/>
  <c r="A110" i="1"/>
  <c r="C110" i="1"/>
  <c r="A107" i="1"/>
  <c r="A109" i="1"/>
  <c r="C107" i="1"/>
  <c r="C109" i="1"/>
  <c r="A106" i="1"/>
  <c r="C106" i="1"/>
  <c r="A105" i="1"/>
  <c r="C105" i="1"/>
  <c r="A104" i="1"/>
  <c r="C102" i="1"/>
  <c r="C103" i="1"/>
  <c r="C104" i="1"/>
  <c r="C128" i="1" l="1"/>
  <c r="A128" i="1"/>
  <c r="C92" i="1"/>
  <c r="C93" i="1"/>
  <c r="C94" i="1"/>
  <c r="C95" i="1"/>
  <c r="C96" i="1"/>
  <c r="C97" i="1"/>
  <c r="A92" i="1"/>
  <c r="A93" i="1"/>
  <c r="A94" i="1"/>
  <c r="A95" i="1"/>
  <c r="A96" i="1"/>
  <c r="A97" i="1"/>
  <c r="C81" i="1"/>
  <c r="C82" i="1"/>
  <c r="C83" i="1"/>
  <c r="C84" i="1"/>
  <c r="C85" i="1"/>
  <c r="C87" i="1"/>
  <c r="C88" i="1"/>
  <c r="C89" i="1"/>
  <c r="C90" i="1"/>
  <c r="C91" i="1"/>
  <c r="C98" i="1"/>
  <c r="A81" i="1"/>
  <c r="A82" i="1"/>
  <c r="A83" i="1"/>
  <c r="A84" i="1"/>
  <c r="A85" i="1"/>
  <c r="A87" i="1"/>
  <c r="A88" i="1"/>
  <c r="A89" i="1"/>
  <c r="A90" i="1"/>
  <c r="A91" i="1"/>
  <c r="A98" i="1"/>
  <c r="C206" i="1"/>
  <c r="A206" i="1"/>
  <c r="C202" i="1"/>
  <c r="C203" i="1"/>
  <c r="C204" i="1"/>
  <c r="A202" i="1"/>
  <c r="A203" i="1"/>
  <c r="A204" i="1"/>
  <c r="C201" i="1"/>
  <c r="A201" i="1"/>
  <c r="C180" i="1"/>
  <c r="A180" i="1"/>
  <c r="B170" i="1"/>
  <c r="C168" i="1"/>
  <c r="A168" i="1"/>
  <c r="C143" i="1"/>
  <c r="C144" i="1"/>
  <c r="A143" i="1"/>
  <c r="A144" i="1"/>
  <c r="C142" i="1"/>
  <c r="A142" i="1"/>
  <c r="C145" i="1"/>
  <c r="C146" i="1"/>
  <c r="A145" i="1"/>
  <c r="C124" i="1"/>
  <c r="C125" i="1"/>
  <c r="C126" i="1"/>
  <c r="A124" i="1"/>
  <c r="A125" i="1"/>
  <c r="A126" i="1"/>
  <c r="C79" i="1"/>
  <c r="C80" i="1"/>
  <c r="C99" i="1"/>
  <c r="C100" i="1"/>
  <c r="A79" i="1"/>
  <c r="A80" i="1"/>
  <c r="A99" i="1"/>
  <c r="A100" i="1"/>
  <c r="C71" i="1"/>
  <c r="C72" i="1"/>
  <c r="C73" i="1"/>
  <c r="C74" i="1"/>
  <c r="A71" i="1"/>
  <c r="A72" i="1"/>
  <c r="A73" i="1"/>
  <c r="A74" i="1"/>
  <c r="C65" i="1"/>
  <c r="C66" i="1"/>
  <c r="C67" i="1"/>
  <c r="C68" i="1"/>
  <c r="C69" i="1"/>
  <c r="C70" i="1"/>
  <c r="A65" i="1"/>
  <c r="A66" i="1"/>
  <c r="A67" i="1"/>
  <c r="A68" i="1"/>
  <c r="A69" i="1"/>
  <c r="A70" i="1"/>
  <c r="C46" i="1"/>
  <c r="C47" i="1"/>
  <c r="C48" i="1"/>
  <c r="C49" i="1"/>
  <c r="C50" i="1"/>
  <c r="C51" i="1"/>
  <c r="C52" i="1"/>
  <c r="A46" i="1"/>
  <c r="A47" i="1"/>
  <c r="A48" i="1"/>
  <c r="A49" i="1"/>
  <c r="A50" i="1"/>
  <c r="A51" i="1"/>
  <c r="A52" i="1"/>
  <c r="C53" i="1"/>
  <c r="C54" i="1"/>
  <c r="C55" i="1"/>
  <c r="C56" i="1"/>
  <c r="C57" i="1"/>
  <c r="A53" i="1"/>
  <c r="A54" i="1"/>
  <c r="A55" i="1"/>
  <c r="A56" i="1"/>
  <c r="A57" i="1"/>
  <c r="C179" i="1"/>
  <c r="A179" i="1"/>
  <c r="C141" i="1"/>
  <c r="A141" i="1"/>
  <c r="A146" i="1"/>
  <c r="B130" i="1"/>
  <c r="B182" i="1" s="1"/>
  <c r="C58" i="1"/>
  <c r="C59" i="1"/>
  <c r="C60" i="1"/>
  <c r="C61" i="1"/>
  <c r="C62" i="1"/>
  <c r="C63" i="1"/>
  <c r="C64" i="1"/>
  <c r="A58" i="1"/>
  <c r="A59" i="1"/>
  <c r="A60" i="1"/>
  <c r="A61" i="1"/>
  <c r="A62" i="1"/>
  <c r="A63" i="1"/>
  <c r="A64" i="1"/>
  <c r="C140" i="1"/>
  <c r="A140" i="1"/>
  <c r="C197" i="1"/>
  <c r="C198" i="1"/>
  <c r="A197" i="1"/>
  <c r="A198" i="1"/>
  <c r="C36" i="1"/>
  <c r="C37" i="1"/>
  <c r="C38" i="1"/>
  <c r="C39" i="1"/>
  <c r="C40" i="1"/>
  <c r="C41" i="1"/>
  <c r="C42" i="1"/>
  <c r="C43" i="1"/>
  <c r="C44" i="1"/>
  <c r="C45" i="1"/>
  <c r="C75" i="1"/>
  <c r="C76" i="1"/>
  <c r="A36" i="1"/>
  <c r="A37" i="1"/>
  <c r="A38" i="1"/>
  <c r="A39" i="1"/>
  <c r="A40" i="1"/>
  <c r="A41" i="1"/>
  <c r="A42" i="1"/>
  <c r="A43" i="1"/>
  <c r="A44" i="1"/>
  <c r="A45" i="1"/>
  <c r="A75" i="1"/>
  <c r="A76" i="1"/>
  <c r="C32" i="1"/>
  <c r="C33" i="1"/>
  <c r="C34" i="1"/>
  <c r="C35" i="1"/>
  <c r="C77" i="1"/>
  <c r="A32" i="1"/>
  <c r="A33" i="1"/>
  <c r="A34" i="1"/>
  <c r="A35" i="1"/>
  <c r="A77" i="1"/>
  <c r="C29" i="1"/>
  <c r="C30" i="1"/>
  <c r="C31" i="1"/>
  <c r="C78" i="1"/>
  <c r="A29" i="1"/>
  <c r="A30" i="1"/>
  <c r="A31" i="1"/>
  <c r="A78" i="1"/>
  <c r="C17" i="1"/>
  <c r="C18" i="1"/>
  <c r="C19" i="1"/>
  <c r="C20" i="1"/>
  <c r="C21" i="1"/>
  <c r="C22" i="1"/>
  <c r="C23" i="1"/>
  <c r="A17" i="1"/>
  <c r="A18" i="1"/>
  <c r="A19" i="1"/>
  <c r="A20" i="1"/>
  <c r="A21" i="1"/>
  <c r="A22" i="1"/>
  <c r="A23" i="1"/>
  <c r="C167" i="1"/>
  <c r="A167" i="1"/>
  <c r="C13" i="1"/>
  <c r="C14" i="1"/>
  <c r="C15" i="1"/>
  <c r="A13" i="1"/>
  <c r="A14" i="1"/>
  <c r="A15" i="1"/>
  <c r="B117" i="1"/>
  <c r="C16" i="1"/>
  <c r="C24" i="1"/>
  <c r="C25" i="1"/>
  <c r="C26" i="1"/>
  <c r="C27" i="1"/>
  <c r="A16" i="1"/>
  <c r="A24" i="1"/>
  <c r="A25" i="1"/>
  <c r="A26" i="1"/>
  <c r="A27" i="1"/>
  <c r="A199" i="1" l="1"/>
  <c r="A200" i="1"/>
  <c r="A205" i="1"/>
  <c r="A207" i="1"/>
  <c r="C199" i="1"/>
  <c r="C200" i="1"/>
  <c r="C205" i="1"/>
  <c r="C207" i="1"/>
  <c r="C177" i="1"/>
  <c r="C178" i="1"/>
  <c r="C181" i="1"/>
  <c r="A177" i="1"/>
  <c r="A178" i="1"/>
  <c r="A181" i="1"/>
  <c r="C122" i="1"/>
  <c r="C123" i="1"/>
  <c r="C127" i="1"/>
  <c r="A122" i="1"/>
  <c r="A123" i="1"/>
  <c r="A127" i="1"/>
  <c r="C10" i="1"/>
  <c r="C11" i="1"/>
  <c r="C12" i="1"/>
  <c r="C28" i="1"/>
  <c r="C101" i="1"/>
  <c r="A10" i="1"/>
  <c r="A11" i="1"/>
  <c r="A12" i="1"/>
  <c r="A28" i="1"/>
  <c r="A101" i="1"/>
  <c r="A102" i="1"/>
  <c r="A103" i="1"/>
  <c r="C139" i="1"/>
  <c r="C147" i="1"/>
  <c r="A139" i="1"/>
  <c r="A147" i="1"/>
  <c r="C169" i="1"/>
  <c r="A169" i="1"/>
  <c r="A176" i="1" l="1"/>
  <c r="C176" i="1"/>
  <c r="C138" i="1" l="1"/>
  <c r="A138" i="1"/>
  <c r="A136" i="1"/>
  <c r="A137" i="1"/>
  <c r="C136" i="1"/>
  <c r="C137" i="1"/>
  <c r="A196" i="1"/>
  <c r="C196" i="1"/>
  <c r="A135" i="1"/>
  <c r="C135" i="1"/>
  <c r="A166" i="1" l="1"/>
  <c r="C166" i="1"/>
  <c r="A165" i="1"/>
  <c r="C165" i="1"/>
  <c r="C195" i="1" l="1"/>
  <c r="A195" i="1"/>
  <c r="E2" i="3"/>
  <c r="C194" i="1" l="1"/>
  <c r="A194" i="1"/>
  <c r="C193" i="1"/>
  <c r="A193" i="1"/>
  <c r="C192" i="1"/>
  <c r="A192" i="1"/>
  <c r="C191" i="1"/>
  <c r="A191" i="1"/>
  <c r="C190" i="1"/>
  <c r="A190" i="1"/>
  <c r="C189" i="1"/>
  <c r="A189" i="1"/>
  <c r="C175" i="1"/>
  <c r="A175" i="1"/>
  <c r="C174" i="1"/>
  <c r="A174" i="1"/>
  <c r="C121" i="1"/>
  <c r="A121" i="1"/>
  <c r="C164" i="1"/>
  <c r="A164" i="1"/>
  <c r="C163" i="1"/>
  <c r="A163" i="1"/>
  <c r="C134" i="1"/>
  <c r="A134" i="1"/>
  <c r="C9" i="1"/>
  <c r="A9" i="1"/>
  <c r="A185" i="1" l="1"/>
</calcChain>
</file>

<file path=xl/sharedStrings.xml><?xml version="1.0" encoding="utf-8"?>
<sst xmlns="http://schemas.openxmlformats.org/spreadsheetml/2006/main" count="1224" uniqueCount="79">
  <si>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</si>
  <si>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</si>
  <si>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</si>
  <si>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</si>
  <si>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</si>
  <si>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</si>
  <si>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</si>
  <si>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</si>
  <si>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</si>
  <si>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</si>
  <si>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</si>
  <si>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</si>
  <si>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</si>
  <si>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</si>
  <si>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</si>
  <si>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</si>
  <si>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</si>
  <si>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</si>
  <si>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</si>
  <si>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</si>
  <si>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</si>
  <si>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Abastecido</t>
  </si>
  <si>
    <t>GAVETA DE DEPOSITO LLENA</t>
  </si>
  <si>
    <t>3335989347</t>
  </si>
  <si>
    <t>3335989460</t>
  </si>
  <si>
    <t>3335989450</t>
  </si>
  <si>
    <t>3335989280</t>
  </si>
  <si>
    <t>3335989447</t>
  </si>
  <si>
    <t>3335989379</t>
  </si>
  <si>
    <t>2 Gavetas Vacías + 1 Fallando</t>
  </si>
  <si>
    <t>GAVETA DE RECHAZO LLENA</t>
  </si>
  <si>
    <t>3335989466</t>
  </si>
  <si>
    <t>3335989477</t>
  </si>
  <si>
    <t>3335989482</t>
  </si>
  <si>
    <t>3335989483</t>
  </si>
  <si>
    <t>3335989486</t>
  </si>
  <si>
    <t>3335989533</t>
  </si>
  <si>
    <t>3335989534</t>
  </si>
  <si>
    <t>3335989536</t>
  </si>
  <si>
    <t>3335989537</t>
  </si>
  <si>
    <t>3335989572</t>
  </si>
  <si>
    <t>3335989573</t>
  </si>
  <si>
    <t>3335989574</t>
  </si>
  <si>
    <t>3335989575</t>
  </si>
  <si>
    <t>3335989577</t>
  </si>
  <si>
    <t>3335989578</t>
  </si>
  <si>
    <t>3335989584</t>
  </si>
  <si>
    <t>3335989585</t>
  </si>
  <si>
    <t>3335989586</t>
  </si>
  <si>
    <t>3335989576</t>
  </si>
  <si>
    <t>3335989354</t>
  </si>
  <si>
    <t>3335989396</t>
  </si>
  <si>
    <t>3335989473</t>
  </si>
  <si>
    <t>3335989479</t>
  </si>
  <si>
    <t>3335989488</t>
  </si>
  <si>
    <t>3335989489</t>
  </si>
  <si>
    <t>3335989535</t>
  </si>
  <si>
    <t>3335989541</t>
  </si>
  <si>
    <t>3335989568</t>
  </si>
  <si>
    <t>3335989569</t>
  </si>
  <si>
    <t>3335989570</t>
  </si>
  <si>
    <t>3335989571</t>
  </si>
  <si>
    <t>3335989539</t>
  </si>
  <si>
    <t xml:space="preserve">GAVETA DE RECHAZO LLENA </t>
  </si>
  <si>
    <t>3335989491</t>
  </si>
  <si>
    <t>Efect</t>
  </si>
  <si>
    <t>Reporte</t>
  </si>
  <si>
    <t>3335989583</t>
  </si>
  <si>
    <t>3335989135 </t>
  </si>
  <si>
    <t>3335989700 </t>
  </si>
  <si>
    <t>3335989711 </t>
  </si>
  <si>
    <t>3335989712 </t>
  </si>
  <si>
    <t>3335989719 </t>
  </si>
  <si>
    <t>3335989703</t>
  </si>
  <si>
    <t>3335989151</t>
  </si>
  <si>
    <t>3335989627</t>
  </si>
  <si>
    <t>M</t>
  </si>
  <si>
    <t>Solucionado</t>
  </si>
  <si>
    <t>3335990585 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</si>
</sst>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0" fontId="37" fillId="6" borderId="10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8"/>
      <tableStyleElement type="headerRow" dxfId="277"/>
      <tableStyleElement type="totalRow" dxfId="276"/>
      <tableStyleElement type="firstColumn" dxfId="275"/>
      <tableStyleElement type="lastColumn" dxfId="274"/>
      <tableStyleElement type="firstRowStripe" dxfId="273"/>
      <tableStyleElement type="firstColumnStripe" dxfId="2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zoomScale="91" zoomScaleNormal="91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21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6" ht="25.5" customHeight="1" x14ac:dyDescent="0.25">
      <c r="A1" s="45" t="s">
        <v>1</v>
      </c>
      <c r="B1" s="46"/>
      <c r="C1" s="46"/>
      <c r="D1" s="46"/>
      <c r="E1" s="47"/>
    </row>
    <row r="2" spans="1:6" ht="25.5" customHeight="1" x14ac:dyDescent="0.25">
      <c r="A2" s="48" t="s">
        <v>0</v>
      </c>
      <c r="B2" s="49"/>
      <c r="C2" s="49"/>
      <c r="D2" s="49"/>
      <c r="E2" s="50"/>
    </row>
    <row r="3" spans="1:6" ht="18" x14ac:dyDescent="0.25">
      <c r="B3" s="20"/>
      <c r="C3" s="1"/>
      <c r="D3" s="1"/>
      <c r="E3" s="8"/>
    </row>
    <row r="4" spans="1:6" ht="18.75" thickBot="1" x14ac:dyDescent="0.3">
      <c r="A4" s="7" t="s">
        <v>2</v>
      </c>
      <c r="B4" s="18">
        <v>44425.25</v>
      </c>
      <c r="C4" s="1"/>
      <c r="D4" s="1"/>
      <c r="E4" s="25"/>
    </row>
    <row r="5" spans="1:6" ht="18.75" thickBot="1" x14ac:dyDescent="0.3">
      <c r="A5" s="7" t="s">
        <v>3</v>
      </c>
      <c r="B5" s="18">
        <v>44425.708333333336</v>
      </c>
      <c r="C5" s="28"/>
      <c r="D5" s="1"/>
      <c r="E5" s="25"/>
    </row>
    <row r="6" spans="1:6" ht="18" x14ac:dyDescent="0.25">
      <c r="B6" s="20"/>
      <c r="C6" s="1"/>
      <c r="D6" s="1"/>
      <c r="E6" s="9"/>
    </row>
    <row r="7" spans="1:6" ht="18" customHeight="1" x14ac:dyDescent="0.25">
      <c r="A7" s="51" t="s">
        <v>4</v>
      </c>
      <c r="B7" s="52"/>
      <c r="C7" s="52"/>
      <c r="D7" s="52"/>
      <c r="E7" s="53"/>
    </row>
    <row r="8" spans="1:6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8" x14ac:dyDescent="0.25">
      <c r="A9" s="15" t="str">
        <f>VLOOKUP(B9,'[1]LISTADO ATM'!$A$2:$C$822,3,0)</f>
        <v>DISTRITO NACIONAL</v>
      </c>
      <c r="B9" s="34">
        <v>813</v>
      </c>
      <c r="C9" s="15" t="str">
        <f>VLOOKUP(B9,'[1]LISTADO ATM'!$A$2:$B$822,2,0)</f>
        <v>ATM Oficina Occidental Mall</v>
      </c>
      <c r="D9" s="11" t="s">
        <v>21</v>
      </c>
      <c r="E9" s="34" t="s">
        <v>27</v>
      </c>
    </row>
    <row r="10" spans="1:6" ht="18" x14ac:dyDescent="0.25">
      <c r="A10" s="15" t="str">
        <f>VLOOKUP(B10,'[1]LISTADO ATM'!$A$2:$C$822,3,0)</f>
        <v>ESTE</v>
      </c>
      <c r="B10" s="34">
        <v>399</v>
      </c>
      <c r="C10" s="15" t="str">
        <f>VLOOKUP(B10,'[1]LISTADO ATM'!$A$2:$B$822,2,0)</f>
        <v xml:space="preserve">ATM Oficina La Romana II </v>
      </c>
      <c r="D10" s="11" t="s">
        <v>21</v>
      </c>
      <c r="E10" s="34" t="s">
        <v>25</v>
      </c>
    </row>
    <row r="11" spans="1:6" ht="18" x14ac:dyDescent="0.25">
      <c r="A11" s="15" t="str">
        <f>VLOOKUP(B11,'[1]LISTADO ATM'!$A$2:$C$822,3,0)</f>
        <v>ESTE</v>
      </c>
      <c r="B11" s="34">
        <v>211</v>
      </c>
      <c r="C11" s="15" t="str">
        <f>VLOOKUP(B11,'[1]LISTADO ATM'!$A$2:$B$822,2,0)</f>
        <v xml:space="preserve">ATM Oficina La Romana I </v>
      </c>
      <c r="D11" s="11" t="s">
        <v>21</v>
      </c>
      <c r="E11" s="34" t="s">
        <v>34</v>
      </c>
      <c r="F11" t="s">
        <v>76</v>
      </c>
    </row>
    <row r="12" spans="1:6" ht="18" x14ac:dyDescent="0.25">
      <c r="A12" s="15" t="str">
        <f>VLOOKUP(B12,'[1]LISTADO ATM'!$A$2:$C$822,3,0)</f>
        <v>DISTRITO NACIONAL</v>
      </c>
      <c r="B12" s="34">
        <v>409</v>
      </c>
      <c r="C12" s="15" t="str">
        <f>VLOOKUP(B12,'[1]LISTADO ATM'!$A$2:$B$822,2,0)</f>
        <v xml:space="preserve">ATM Oficina Las Palmas de Herrera I </v>
      </c>
      <c r="D12" s="11" t="s">
        <v>21</v>
      </c>
      <c r="E12" s="34" t="s">
        <v>47</v>
      </c>
      <c r="F12" t="s">
        <v>76</v>
      </c>
    </row>
    <row r="13" spans="1:6" ht="18" x14ac:dyDescent="0.25">
      <c r="A13" s="15" t="str">
        <f>VLOOKUP(B13,'[1]LISTADO ATM'!$A$2:$C$822,3,0)</f>
        <v>ESTE</v>
      </c>
      <c r="B13" s="34">
        <v>772</v>
      </c>
      <c r="C13" s="15" t="str">
        <f>VLOOKUP(B13,'[1]LISTADO ATM'!$A$2:$B$822,2,0)</f>
        <v xml:space="preserve">ATM UNP Yamasá </v>
      </c>
      <c r="D13" s="11" t="s">
        <v>21</v>
      </c>
      <c r="E13" s="32">
        <v>3335989651</v>
      </c>
      <c r="F13" t="s">
        <v>76</v>
      </c>
    </row>
    <row r="14" spans="1:6" ht="18" x14ac:dyDescent="0.25">
      <c r="A14" s="15" t="str">
        <f>VLOOKUP(B14,'[1]LISTADO ATM'!$A$2:$C$822,3,0)</f>
        <v>DISTRITO NACIONAL</v>
      </c>
      <c r="B14" s="34">
        <v>938</v>
      </c>
      <c r="C14" s="15" t="str">
        <f>VLOOKUP(B14,'[1]LISTADO ATM'!$A$2:$B$822,2,0)</f>
        <v xml:space="preserve">ATM Autobanco Oficina Filadelfia Plaza </v>
      </c>
      <c r="D14" s="11" t="s">
        <v>21</v>
      </c>
      <c r="E14" s="32">
        <v>3335989689</v>
      </c>
    </row>
    <row r="15" spans="1:6" ht="18" x14ac:dyDescent="0.25">
      <c r="A15" s="15" t="str">
        <f>VLOOKUP(B15,'[1]LISTADO ATM'!$A$2:$C$822,3,0)</f>
        <v>DISTRITO NACIONAL</v>
      </c>
      <c r="B15" s="34">
        <v>39</v>
      </c>
      <c r="C15" s="15" t="str">
        <f>VLOOKUP(B15,'[1]LISTADO ATM'!$A$2:$B$822,2,0)</f>
        <v xml:space="preserve">ATM Oficina Ovando </v>
      </c>
      <c r="D15" s="11" t="s">
        <v>21</v>
      </c>
      <c r="E15" s="34" t="s">
        <v>50</v>
      </c>
      <c r="F15" t="s">
        <v>76</v>
      </c>
    </row>
    <row r="16" spans="1:6" ht="18" x14ac:dyDescent="0.25">
      <c r="A16" s="15" t="str">
        <f>VLOOKUP(B16,'[1]LISTADO ATM'!$A$2:$C$822,3,0)</f>
        <v>DISTRITO NACIONAL</v>
      </c>
      <c r="B16" s="34">
        <v>911</v>
      </c>
      <c r="C16" s="15" t="str">
        <f>VLOOKUP(B16,'[1]LISTADO ATM'!$A$2:$B$822,2,0)</f>
        <v xml:space="preserve">ATM Oficina Venezuela II </v>
      </c>
      <c r="D16" s="11" t="s">
        <v>21</v>
      </c>
      <c r="E16" s="34" t="s">
        <v>54</v>
      </c>
      <c r="F16" t="s">
        <v>76</v>
      </c>
    </row>
    <row r="17" spans="1:6" ht="18" x14ac:dyDescent="0.25">
      <c r="A17" s="15" t="str">
        <f>VLOOKUP(B17,'[1]LISTADO ATM'!$A$2:$C$822,3,0)</f>
        <v>NORTE</v>
      </c>
      <c r="B17" s="34">
        <v>969</v>
      </c>
      <c r="C17" s="15" t="str">
        <f>VLOOKUP(B17,'[1]LISTADO ATM'!$A$2:$B$822,2,0)</f>
        <v xml:space="preserve">ATM Oficina El Sol I (Santiago) </v>
      </c>
      <c r="D17" s="11" t="s">
        <v>21</v>
      </c>
      <c r="E17" s="34" t="s">
        <v>28</v>
      </c>
      <c r="F17" t="s">
        <v>76</v>
      </c>
    </row>
    <row r="18" spans="1:6" ht="18" x14ac:dyDescent="0.25">
      <c r="A18" s="15" t="str">
        <f>VLOOKUP(B18,'[1]LISTADO ATM'!$A$2:$C$822,3,0)</f>
        <v>ESTE</v>
      </c>
      <c r="B18" s="15">
        <v>345</v>
      </c>
      <c r="C18" s="15" t="str">
        <f>VLOOKUP(B18,'[1]LISTADO ATM'!$A$2:$B$822,2,0)</f>
        <v>ATM Ofic. Yamasa II</v>
      </c>
      <c r="D18" s="11" t="s">
        <v>21</v>
      </c>
      <c r="E18" s="34" t="s">
        <v>32</v>
      </c>
      <c r="F18" t="s">
        <v>76</v>
      </c>
    </row>
    <row r="19" spans="1:6" ht="18" x14ac:dyDescent="0.25">
      <c r="A19" s="15" t="str">
        <f>VLOOKUP(B19,'[1]LISTADO ATM'!$A$2:$C$822,3,0)</f>
        <v>DISTRITO NACIONAL</v>
      </c>
      <c r="B19" s="15">
        <v>957</v>
      </c>
      <c r="C19" s="15" t="str">
        <f>VLOOKUP(B19,'[1]LISTADO ATM'!$A$2:$B$822,2,0)</f>
        <v xml:space="preserve">ATM Oficina Venezuela </v>
      </c>
      <c r="D19" s="11" t="s">
        <v>21</v>
      </c>
      <c r="E19" s="34" t="s">
        <v>33</v>
      </c>
      <c r="F19" t="s">
        <v>76</v>
      </c>
    </row>
    <row r="20" spans="1:6" ht="18" x14ac:dyDescent="0.25">
      <c r="A20" s="15" t="str">
        <f>VLOOKUP(B20,'[1]LISTADO ATM'!$A$2:$C$822,3,0)</f>
        <v>ESTE</v>
      </c>
      <c r="B20" s="15">
        <v>609</v>
      </c>
      <c r="C20" s="15" t="str">
        <f>VLOOKUP(B20,'[1]LISTADO ATM'!$A$2:$B$822,2,0)</f>
        <v xml:space="preserve">ATM S/M Jumbo (San Pedro) </v>
      </c>
      <c r="D20" s="11" t="s">
        <v>21</v>
      </c>
      <c r="E20" s="34" t="s">
        <v>35</v>
      </c>
    </row>
    <row r="21" spans="1:6" ht="18" x14ac:dyDescent="0.25">
      <c r="A21" s="15" t="str">
        <f>VLOOKUP(B21,'[1]LISTADO ATM'!$A$2:$C$822,3,0)</f>
        <v>NORTE</v>
      </c>
      <c r="B21" s="34">
        <v>965</v>
      </c>
      <c r="C21" s="15" t="str">
        <f>VLOOKUP(B21,'[1]LISTADO ATM'!$A$2:$B$822,2,0)</f>
        <v xml:space="preserve">ATM S/M La Fuente FUN (Santiago) </v>
      </c>
      <c r="D21" s="11" t="s">
        <v>21</v>
      </c>
      <c r="E21" s="34">
        <v>3335989514</v>
      </c>
      <c r="F21" t="s">
        <v>76</v>
      </c>
    </row>
    <row r="22" spans="1:6" ht="18" x14ac:dyDescent="0.25">
      <c r="A22" s="15" t="str">
        <f>VLOOKUP(B22,'[1]LISTADO ATM'!$A$2:$C$822,3,0)</f>
        <v>ESTE</v>
      </c>
      <c r="B22" s="15">
        <v>912</v>
      </c>
      <c r="C22" s="15" t="str">
        <f>VLOOKUP(B22,'[1]LISTADO ATM'!$A$2:$B$822,2,0)</f>
        <v xml:space="preserve">ATM Oficina San Pedro II </v>
      </c>
      <c r="D22" s="11" t="s">
        <v>21</v>
      </c>
      <c r="E22" s="34">
        <v>3335989524</v>
      </c>
      <c r="F22" t="s">
        <v>76</v>
      </c>
    </row>
    <row r="23" spans="1:6" ht="18" x14ac:dyDescent="0.25">
      <c r="A23" s="15" t="str">
        <f>VLOOKUP(B23,'[1]LISTADO ATM'!$A$2:$C$822,3,0)</f>
        <v>NORTE</v>
      </c>
      <c r="B23" s="15">
        <v>119</v>
      </c>
      <c r="C23" s="15" t="str">
        <f>VLOOKUP(B23,'[1]LISTADO ATM'!$A$2:$B$822,2,0)</f>
        <v>ATM Oficina La Barranquita</v>
      </c>
      <c r="D23" s="11" t="s">
        <v>21</v>
      </c>
      <c r="E23" s="34">
        <v>3335989525</v>
      </c>
      <c r="F23" t="s">
        <v>76</v>
      </c>
    </row>
    <row r="24" spans="1:6" ht="18" x14ac:dyDescent="0.25">
      <c r="A24" s="15" t="str">
        <f>VLOOKUP(B24,'[1]LISTADO ATM'!$A$2:$C$822,3,0)</f>
        <v>DISTRITO NACIONAL</v>
      </c>
      <c r="B24" s="34">
        <v>237</v>
      </c>
      <c r="C24" s="15" t="str">
        <f>VLOOKUP(B24,'[1]LISTADO ATM'!$A$2:$B$822,2,0)</f>
        <v xml:space="preserve">ATM UNP Plaza Vásquez </v>
      </c>
      <c r="D24" s="11" t="s">
        <v>21</v>
      </c>
      <c r="E24" s="34" t="s">
        <v>40</v>
      </c>
    </row>
    <row r="25" spans="1:6" ht="18" x14ac:dyDescent="0.25">
      <c r="A25" s="15" t="str">
        <f>VLOOKUP(B25,'[1]LISTADO ATM'!$A$2:$C$822,3,0)</f>
        <v>NORTE</v>
      </c>
      <c r="B25" s="34">
        <v>606</v>
      </c>
      <c r="C25" s="15" t="str">
        <f>VLOOKUP(B25,'[1]LISTADO ATM'!$A$2:$B$822,2,0)</f>
        <v xml:space="preserve">ATM UNP Manolo Tavarez Justo </v>
      </c>
      <c r="D25" s="11" t="s">
        <v>21</v>
      </c>
      <c r="E25" s="34" t="s">
        <v>48</v>
      </c>
    </row>
    <row r="26" spans="1:6" ht="18" x14ac:dyDescent="0.25">
      <c r="A26" s="15" t="str">
        <f>VLOOKUP(B26,'[1]LISTADO ATM'!$A$2:$C$822,3,0)</f>
        <v>NORTE</v>
      </c>
      <c r="B26" s="34">
        <v>351</v>
      </c>
      <c r="C26" s="15" t="str">
        <f>VLOOKUP(B26,'[1]LISTADO ATM'!$A$2:$B$822,2,0)</f>
        <v xml:space="preserve">ATM S/M José Luís (Puerto Plata) </v>
      </c>
      <c r="D26" s="11" t="s">
        <v>21</v>
      </c>
      <c r="E26" s="32">
        <v>3335989648</v>
      </c>
    </row>
    <row r="27" spans="1:6" ht="18" x14ac:dyDescent="0.25">
      <c r="A27" s="15" t="str">
        <f>VLOOKUP(B27,'[1]LISTADO ATM'!$A$2:$C$822,3,0)</f>
        <v>ESTE</v>
      </c>
      <c r="B27" s="15">
        <v>630</v>
      </c>
      <c r="C27" s="15" t="str">
        <f>VLOOKUP(B27,'[1]LISTADO ATM'!$A$2:$B$822,2,0)</f>
        <v xml:space="preserve">ATM Oficina Plaza Zaglul (SPM) </v>
      </c>
      <c r="D27" s="11" t="s">
        <v>21</v>
      </c>
      <c r="E27" s="32">
        <v>3335989649</v>
      </c>
      <c r="F27" t="s">
        <v>76</v>
      </c>
    </row>
    <row r="28" spans="1:6" ht="18" x14ac:dyDescent="0.25">
      <c r="A28" s="15" t="str">
        <f>VLOOKUP(B28,'[1]LISTADO ATM'!$A$2:$C$822,3,0)</f>
        <v>NORTE</v>
      </c>
      <c r="B28" s="15">
        <v>256</v>
      </c>
      <c r="C28" s="15" t="str">
        <f>VLOOKUP(B28,'[1]LISTADO ATM'!$A$2:$B$822,2,0)</f>
        <v xml:space="preserve">ATM Oficina Licey Al Medio </v>
      </c>
      <c r="D28" s="11" t="s">
        <v>21</v>
      </c>
      <c r="E28" s="32">
        <v>3335989650</v>
      </c>
      <c r="F28" t="s">
        <v>76</v>
      </c>
    </row>
    <row r="29" spans="1:6" ht="18" x14ac:dyDescent="0.25">
      <c r="A29" s="15" t="str">
        <f>VLOOKUP(B29,'[1]LISTADO ATM'!$A$2:$C$822,3,0)</f>
        <v>NORTE</v>
      </c>
      <c r="B29" s="15">
        <v>796</v>
      </c>
      <c r="C29" s="15" t="str">
        <f>VLOOKUP(B29,'[1]LISTADO ATM'!$A$2:$B$822,2,0)</f>
        <v xml:space="preserve">ATM Oficina Plaza Ventura (Nagua) </v>
      </c>
      <c r="D29" s="11" t="s">
        <v>21</v>
      </c>
      <c r="E29" s="32">
        <v>3335989657</v>
      </c>
      <c r="F29" t="s">
        <v>76</v>
      </c>
    </row>
    <row r="30" spans="1:6" ht="18" x14ac:dyDescent="0.25">
      <c r="A30" s="15" t="str">
        <f>VLOOKUP(B30,'[1]LISTADO ATM'!$A$2:$C$822,3,0)</f>
        <v>NORTE</v>
      </c>
      <c r="B30" s="15">
        <v>754</v>
      </c>
      <c r="C30" s="15" t="str">
        <f>VLOOKUP(B30,'[1]LISTADO ATM'!$A$2:$B$822,2,0)</f>
        <v xml:space="preserve">ATM Autobanco Oficina Licey al Medio </v>
      </c>
      <c r="D30" s="11" t="s">
        <v>21</v>
      </c>
      <c r="E30" s="32">
        <v>3335989661</v>
      </c>
    </row>
    <row r="31" spans="1:6" ht="18" x14ac:dyDescent="0.25">
      <c r="A31" s="15" t="str">
        <f>VLOOKUP(B31,'[1]LISTADO ATM'!$A$2:$C$822,3,0)</f>
        <v>ESTE</v>
      </c>
      <c r="B31" s="15">
        <v>385</v>
      </c>
      <c r="C31" s="15" t="str">
        <f>VLOOKUP(B31,'[1]LISTADO ATM'!$A$2:$B$822,2,0)</f>
        <v xml:space="preserve">ATM Plaza Verón I </v>
      </c>
      <c r="D31" s="11" t="s">
        <v>21</v>
      </c>
      <c r="E31" s="32">
        <v>3335989665</v>
      </c>
    </row>
    <row r="32" spans="1:6" ht="18" x14ac:dyDescent="0.25">
      <c r="A32" s="15" t="str">
        <f>VLOOKUP(B32,'[1]LISTADO ATM'!$A$2:$C$822,3,0)</f>
        <v>SUR</v>
      </c>
      <c r="B32" s="15">
        <v>50</v>
      </c>
      <c r="C32" s="15" t="str">
        <f>VLOOKUP(B32,'[1]LISTADO ATM'!$A$2:$B$822,2,0)</f>
        <v xml:space="preserve">ATM Oficina Padre Las Casas (Azua) </v>
      </c>
      <c r="D32" s="11" t="s">
        <v>21</v>
      </c>
      <c r="E32" s="32">
        <v>3335989693</v>
      </c>
      <c r="F32" t="s">
        <v>76</v>
      </c>
    </row>
    <row r="33" spans="1:6" ht="18" x14ac:dyDescent="0.25">
      <c r="A33" s="15" t="str">
        <f>VLOOKUP(B33,'[1]LISTADO ATM'!$A$2:$C$822,3,0)</f>
        <v>SUR</v>
      </c>
      <c r="B33" s="15">
        <v>766</v>
      </c>
      <c r="C33" s="15" t="str">
        <f>VLOOKUP(B33,'[1]LISTADO ATM'!$A$2:$B$822,2,0)</f>
        <v xml:space="preserve">ATM Oficina Azua II </v>
      </c>
      <c r="D33" s="11" t="s">
        <v>21</v>
      </c>
      <c r="E33" s="32">
        <v>3335989706</v>
      </c>
      <c r="F33" t="s">
        <v>76</v>
      </c>
    </row>
    <row r="34" spans="1:6" ht="18" x14ac:dyDescent="0.25">
      <c r="A34" s="15" t="str">
        <f>VLOOKUP(B34,'[1]LISTADO ATM'!$A$2:$C$822,3,0)</f>
        <v>SUR</v>
      </c>
      <c r="B34" s="15">
        <v>750</v>
      </c>
      <c r="C34" s="15" t="str">
        <f>VLOOKUP(B34,'[1]LISTADO ATM'!$A$2:$B$822,2,0)</f>
        <v xml:space="preserve">ATM UNP Duvergé </v>
      </c>
      <c r="D34" s="11" t="s">
        <v>21</v>
      </c>
      <c r="E34" s="32">
        <v>3335989707</v>
      </c>
      <c r="F34" t="s">
        <v>76</v>
      </c>
    </row>
    <row r="35" spans="1:6" ht="18" x14ac:dyDescent="0.25">
      <c r="A35" s="15" t="str">
        <f>VLOOKUP(B35,'[1]LISTADO ATM'!$A$2:$C$822,3,0)</f>
        <v>DISTRITO NACIONAL</v>
      </c>
      <c r="B35" s="15">
        <v>234</v>
      </c>
      <c r="C35" s="15" t="str">
        <f>VLOOKUP(B35,'[1]LISTADO ATM'!$A$2:$B$822,2,0)</f>
        <v xml:space="preserve">ATM Oficina Boca Chica I </v>
      </c>
      <c r="D35" s="11" t="s">
        <v>21</v>
      </c>
      <c r="E35" s="32">
        <v>3335989716</v>
      </c>
      <c r="F35" t="s">
        <v>76</v>
      </c>
    </row>
    <row r="36" spans="1:6" ht="18" x14ac:dyDescent="0.25">
      <c r="A36" s="15" t="str">
        <f>VLOOKUP(B36,'[1]LISTADO ATM'!$A$2:$C$822,3,0)</f>
        <v>DISTRITO NACIONAL</v>
      </c>
      <c r="B36" s="34">
        <v>267</v>
      </c>
      <c r="C36" s="15" t="str">
        <f>VLOOKUP(B36,'[1]LISTADO ATM'!$A$2:$B$822,2,0)</f>
        <v xml:space="preserve">ATM Centro de Caja México </v>
      </c>
      <c r="D36" s="11" t="s">
        <v>21</v>
      </c>
      <c r="E36" s="34" t="s">
        <v>49</v>
      </c>
    </row>
    <row r="37" spans="1:6" ht="18" x14ac:dyDescent="0.25">
      <c r="A37" s="15" t="str">
        <f>VLOOKUP(B37,'[1]LISTADO ATM'!$A$2:$C$822,3,0)</f>
        <v>DISTRITO NACIONAL</v>
      </c>
      <c r="B37" s="34">
        <v>717</v>
      </c>
      <c r="C37" s="15" t="str">
        <f>VLOOKUP(B37,'[1]LISTADO ATM'!$A$2:$B$822,2,0)</f>
        <v xml:space="preserve">ATM Oficina Los Alcarrizos </v>
      </c>
      <c r="D37" s="11" t="s">
        <v>21</v>
      </c>
      <c r="E37" s="34" t="s">
        <v>51</v>
      </c>
      <c r="F37" t="s">
        <v>76</v>
      </c>
    </row>
    <row r="38" spans="1:6" ht="18" x14ac:dyDescent="0.25">
      <c r="A38" s="15" t="str">
        <f>VLOOKUP(B38,'[1]LISTADO ATM'!$A$2:$C$822,3,0)</f>
        <v>NORTE</v>
      </c>
      <c r="B38" s="15">
        <v>910</v>
      </c>
      <c r="C38" s="15" t="str">
        <f>VLOOKUP(B38,'[1]LISTADO ATM'!$A$2:$B$822,2,0)</f>
        <v xml:space="preserve">ATM Oficina El Sol II (Santiago) </v>
      </c>
      <c r="D38" s="11" t="s">
        <v>21</v>
      </c>
      <c r="E38" s="34" t="s">
        <v>55</v>
      </c>
      <c r="F38" t="s">
        <v>76</v>
      </c>
    </row>
    <row r="39" spans="1:6" ht="18" x14ac:dyDescent="0.25">
      <c r="A39" s="15" t="str">
        <f>VLOOKUP(B39,'[1]LISTADO ATM'!$A$2:$C$822,3,0)</f>
        <v>ESTE</v>
      </c>
      <c r="B39" s="15">
        <v>111</v>
      </c>
      <c r="C39" s="15" t="str">
        <f>VLOOKUP(B39,'[1]LISTADO ATM'!$A$2:$B$822,2,0)</f>
        <v xml:space="preserve">ATM Oficina San Pedro </v>
      </c>
      <c r="D39" s="11" t="s">
        <v>21</v>
      </c>
      <c r="E39" s="34">
        <v>3335989636</v>
      </c>
      <c r="F39" t="s">
        <v>76</v>
      </c>
    </row>
    <row r="40" spans="1:6" ht="18" x14ac:dyDescent="0.25">
      <c r="A40" s="15" t="str">
        <f>VLOOKUP(B40,'[1]LISTADO ATM'!$A$2:$C$822,3,0)</f>
        <v>SUR</v>
      </c>
      <c r="B40" s="15">
        <v>765</v>
      </c>
      <c r="C40" s="15" t="str">
        <f>VLOOKUP(B40,'[1]LISTADO ATM'!$A$2:$B$822,2,0)</f>
        <v xml:space="preserve">ATM Oficina Azua I </v>
      </c>
      <c r="D40" s="11" t="s">
        <v>21</v>
      </c>
      <c r="E40" s="29">
        <v>3335989664</v>
      </c>
    </row>
    <row r="41" spans="1:6" ht="18" x14ac:dyDescent="0.25">
      <c r="A41" s="15" t="str">
        <f>VLOOKUP(B41,'[1]LISTADO ATM'!$A$2:$C$822,3,0)</f>
        <v>NORTE</v>
      </c>
      <c r="B41" s="15">
        <v>388</v>
      </c>
      <c r="C41" s="15" t="str">
        <f>VLOOKUP(B41,'[1]LISTADO ATM'!$A$2:$B$822,2,0)</f>
        <v xml:space="preserve">ATM Multicentro La Sirena Puerto Plata </v>
      </c>
      <c r="D41" s="11" t="s">
        <v>21</v>
      </c>
      <c r="E41" s="29" t="s">
        <v>70</v>
      </c>
    </row>
    <row r="42" spans="1:6" ht="18" x14ac:dyDescent="0.25">
      <c r="A42" s="15" t="str">
        <f>VLOOKUP(B42,'[1]LISTADO ATM'!$A$2:$C$822,3,0)</f>
        <v>ESTE</v>
      </c>
      <c r="B42" s="34">
        <v>293</v>
      </c>
      <c r="C42" s="15" t="str">
        <f>VLOOKUP(B42,'[1]LISTADO ATM'!$A$2:$B$822,2,0)</f>
        <v xml:space="preserve">ATM S/M Nueva Visión (San Pedro) </v>
      </c>
      <c r="D42" s="11" t="s">
        <v>21</v>
      </c>
      <c r="E42" s="29">
        <v>3335989714</v>
      </c>
      <c r="F42" t="s">
        <v>76</v>
      </c>
    </row>
    <row r="43" spans="1:6" ht="18" x14ac:dyDescent="0.25">
      <c r="A43" s="15" t="str">
        <f>VLOOKUP(B43,'[1]LISTADO ATM'!$A$2:$C$822,3,0)</f>
        <v>ESTE</v>
      </c>
      <c r="B43" s="34">
        <v>330</v>
      </c>
      <c r="C43" s="15" t="str">
        <f>VLOOKUP(B43,'[1]LISTADO ATM'!$A$2:$B$822,2,0)</f>
        <v xml:space="preserve">ATM Oficina Boulevard (Higuey) </v>
      </c>
      <c r="D43" s="11" t="s">
        <v>21</v>
      </c>
      <c r="E43" s="32">
        <v>3335989713</v>
      </c>
      <c r="F43" t="s">
        <v>76</v>
      </c>
    </row>
    <row r="44" spans="1:6" ht="18" x14ac:dyDescent="0.25">
      <c r="A44" s="15" t="str">
        <f>VLOOKUP(B44,'[1]LISTADO ATM'!$A$2:$C$822,3,0)</f>
        <v>NORTE</v>
      </c>
      <c r="B44" s="34">
        <v>380</v>
      </c>
      <c r="C44" s="15" t="str">
        <f>VLOOKUP(B44,'[1]LISTADO ATM'!$A$2:$B$822,2,0)</f>
        <v xml:space="preserve">ATM Oficina Navarrete </v>
      </c>
      <c r="D44" s="11" t="s">
        <v>21</v>
      </c>
      <c r="E44" s="32">
        <v>3335989157</v>
      </c>
      <c r="F44" t="s">
        <v>76</v>
      </c>
    </row>
    <row r="45" spans="1:6" ht="18" x14ac:dyDescent="0.25">
      <c r="A45" s="15" t="str">
        <f>VLOOKUP(B45,'[1]LISTADO ATM'!$A$2:$C$822,3,0)</f>
        <v>NORTE</v>
      </c>
      <c r="B45" s="15">
        <v>636</v>
      </c>
      <c r="C45" s="15" t="str">
        <f>VLOOKUP(B45,'[1]LISTADO ATM'!$A$2:$B$822,2,0)</f>
        <v xml:space="preserve">ATM Oficina Tamboríl </v>
      </c>
      <c r="D45" s="11" t="s">
        <v>21</v>
      </c>
      <c r="E45" s="32">
        <v>3335990389</v>
      </c>
      <c r="F45" t="s">
        <v>76</v>
      </c>
    </row>
    <row r="46" spans="1:6" ht="18" x14ac:dyDescent="0.25">
      <c r="A46" s="15" t="str">
        <f>VLOOKUP(B46,'[1]LISTADO ATM'!$A$2:$C$822,3,0)</f>
        <v>DISTRITO NACIONAL</v>
      </c>
      <c r="B46" s="15">
        <v>527</v>
      </c>
      <c r="C46" s="15" t="str">
        <f>VLOOKUP(B46,'[1]LISTADO ATM'!$A$2:$B$822,2,0)</f>
        <v>ATM Oficina Zona Oriental II</v>
      </c>
      <c r="D46" s="11" t="s">
        <v>21</v>
      </c>
      <c r="E46" s="34">
        <v>3335989522</v>
      </c>
      <c r="F46" t="s">
        <v>76</v>
      </c>
    </row>
    <row r="47" spans="1:6" ht="18" x14ac:dyDescent="0.25">
      <c r="A47" s="15" t="str">
        <f>VLOOKUP(B47,'[1]LISTADO ATM'!$A$2:$C$822,3,0)</f>
        <v>SUR</v>
      </c>
      <c r="B47" s="15">
        <v>881</v>
      </c>
      <c r="C47" s="15" t="str">
        <f>VLOOKUP(B47,'[1]LISTADO ATM'!$A$2:$B$822,2,0)</f>
        <v xml:space="preserve">ATM UNP Yaguate (San Cristóbal) </v>
      </c>
      <c r="D47" s="11" t="s">
        <v>21</v>
      </c>
      <c r="E47" s="34">
        <v>3335989523</v>
      </c>
      <c r="F47" t="s">
        <v>76</v>
      </c>
    </row>
    <row r="48" spans="1:6" ht="18" x14ac:dyDescent="0.25">
      <c r="A48" s="15" t="str">
        <f>VLOOKUP(B48,'[1]LISTADO ATM'!$A$2:$C$822,3,0)</f>
        <v>ESTE</v>
      </c>
      <c r="B48" s="15">
        <v>842</v>
      </c>
      <c r="C48" s="15" t="str">
        <f>VLOOKUP(B48,'[1]LISTADO ATM'!$A$2:$B$822,2,0)</f>
        <v xml:space="preserve">ATM Plaza Orense II (La Romana) </v>
      </c>
      <c r="D48" s="11" t="s">
        <v>21</v>
      </c>
      <c r="E48" s="34">
        <v>3335989526</v>
      </c>
      <c r="F48" t="s">
        <v>76</v>
      </c>
    </row>
    <row r="49" spans="1:6" ht="18" x14ac:dyDescent="0.25">
      <c r="A49" s="15" t="str">
        <f>VLOOKUP(B49,'[1]LISTADO ATM'!$A$2:$C$822,3,0)</f>
        <v>NORTE</v>
      </c>
      <c r="B49" s="15">
        <v>285</v>
      </c>
      <c r="C49" s="15" t="str">
        <f>VLOOKUP(B49,'[1]LISTADO ATM'!$A$2:$B$822,2,0)</f>
        <v xml:space="preserve">ATM Oficina Camino Real (Puerto Plata) </v>
      </c>
      <c r="D49" s="11" t="s">
        <v>21</v>
      </c>
      <c r="E49" s="34" t="s">
        <v>38</v>
      </c>
      <c r="F49" t="s">
        <v>76</v>
      </c>
    </row>
    <row r="50" spans="1:6" ht="18" x14ac:dyDescent="0.25">
      <c r="A50" s="15" t="str">
        <f>VLOOKUP(B50,'[1]LISTADO ATM'!$A$2:$C$822,3,0)</f>
        <v>DISTRITO NACIONAL</v>
      </c>
      <c r="B50" s="15">
        <v>23</v>
      </c>
      <c r="C50" s="15" t="str">
        <f>VLOOKUP(B50,'[1]LISTADO ATM'!$A$2:$B$822,2,0)</f>
        <v xml:space="preserve">ATM Oficina México </v>
      </c>
      <c r="D50" s="11" t="s">
        <v>21</v>
      </c>
      <c r="E50" s="34" t="s">
        <v>39</v>
      </c>
      <c r="F50" t="s">
        <v>76</v>
      </c>
    </row>
    <row r="51" spans="1:6" ht="18" x14ac:dyDescent="0.25">
      <c r="A51" s="15" t="str">
        <f>VLOOKUP(B51,'[1]LISTADO ATM'!$A$2:$C$822,3,0)</f>
        <v>DISTRITO NACIONAL</v>
      </c>
      <c r="B51" s="15">
        <v>698</v>
      </c>
      <c r="C51" s="15" t="str">
        <f>VLOOKUP(B51,'[1]LISTADO ATM'!$A$2:$B$822,2,0)</f>
        <v>ATM Parador Bellamar</v>
      </c>
      <c r="D51" s="11" t="s">
        <v>21</v>
      </c>
      <c r="E51" s="34" t="s">
        <v>41</v>
      </c>
    </row>
    <row r="52" spans="1:6" ht="18" x14ac:dyDescent="0.25">
      <c r="A52" s="15" t="str">
        <f>VLOOKUP(B52,'[1]LISTADO ATM'!$A$2:$C$822,3,0)</f>
        <v>NORTE</v>
      </c>
      <c r="B52" s="15">
        <v>633</v>
      </c>
      <c r="C52" s="15" t="str">
        <f>VLOOKUP(B52,'[1]LISTADO ATM'!$A$2:$B$822,2,0)</f>
        <v xml:space="preserve">ATM Autobanco Las Colinas </v>
      </c>
      <c r="D52" s="11" t="s">
        <v>21</v>
      </c>
      <c r="E52" s="34" t="s">
        <v>42</v>
      </c>
    </row>
    <row r="53" spans="1:6" ht="18" x14ac:dyDescent="0.25">
      <c r="A53" s="15" t="str">
        <f>VLOOKUP(B53,'[1]LISTADO ATM'!$A$2:$C$822,3,0)</f>
        <v>ESTE</v>
      </c>
      <c r="B53" s="15">
        <v>963</v>
      </c>
      <c r="C53" s="15" t="str">
        <f>VLOOKUP(B53,'[1]LISTADO ATM'!$A$2:$B$822,2,0)</f>
        <v xml:space="preserve">ATM Multiplaza La Romana </v>
      </c>
      <c r="D53" s="11" t="s">
        <v>21</v>
      </c>
      <c r="E53" s="34" t="s">
        <v>46</v>
      </c>
    </row>
    <row r="54" spans="1:6" ht="18" x14ac:dyDescent="0.25">
      <c r="A54" s="15" t="str">
        <f>VLOOKUP(B54,'[1]LISTADO ATM'!$A$2:$C$822,3,0)</f>
        <v>SUR</v>
      </c>
      <c r="B54" s="15">
        <v>984</v>
      </c>
      <c r="C54" s="15" t="str">
        <f>VLOOKUP(B54,'[1]LISTADO ATM'!$A$2:$B$822,2,0)</f>
        <v xml:space="preserve">ATM Oficina Neiba II </v>
      </c>
      <c r="D54" s="11" t="s">
        <v>21</v>
      </c>
      <c r="E54" s="29">
        <v>3335989634</v>
      </c>
      <c r="F54" t="s">
        <v>76</v>
      </c>
    </row>
    <row r="55" spans="1:6" ht="18" x14ac:dyDescent="0.25">
      <c r="A55" s="15" t="str">
        <f>VLOOKUP(B55,'[1]LISTADO ATM'!$A$2:$C$822,3,0)</f>
        <v>DISTRITO NACIONAL</v>
      </c>
      <c r="B55" s="15">
        <v>929</v>
      </c>
      <c r="C55" s="15" t="str">
        <f>VLOOKUP(B55,'[1]LISTADO ATM'!$A$2:$B$822,2,0)</f>
        <v>ATM Autoservicio Nacional El Conde</v>
      </c>
      <c r="D55" s="11" t="s">
        <v>21</v>
      </c>
      <c r="E55" s="32">
        <v>3335989635</v>
      </c>
    </row>
    <row r="56" spans="1:6" ht="18" x14ac:dyDescent="0.25">
      <c r="A56" s="15" t="str">
        <f>VLOOKUP(B56,'[1]LISTADO ATM'!$A$2:$C$822,3,0)</f>
        <v>DISTRITO NACIONAL</v>
      </c>
      <c r="B56" s="15">
        <v>684</v>
      </c>
      <c r="C56" s="15" t="str">
        <f>VLOOKUP(B56,'[1]LISTADO ATM'!$A$2:$B$822,2,0)</f>
        <v>ATM Estación Texaco Prolongación 27 Febrero</v>
      </c>
      <c r="D56" s="11" t="s">
        <v>21</v>
      </c>
      <c r="E56" s="32">
        <v>3335989652</v>
      </c>
    </row>
    <row r="57" spans="1:6" ht="18" x14ac:dyDescent="0.25">
      <c r="A57" s="15" t="str">
        <f>VLOOKUP(B57,'[1]LISTADO ATM'!$A$2:$C$822,3,0)</f>
        <v>NORTE</v>
      </c>
      <c r="B57" s="15">
        <v>189</v>
      </c>
      <c r="C57" s="15" t="str">
        <f>VLOOKUP(B57,'[1]LISTADO ATM'!$A$2:$B$822,2,0)</f>
        <v xml:space="preserve">ATM Comando Regional Cibao Central P.N. </v>
      </c>
      <c r="D57" s="11" t="s">
        <v>21</v>
      </c>
      <c r="E57" s="32">
        <v>3335989660</v>
      </c>
    </row>
    <row r="58" spans="1:6" ht="18" x14ac:dyDescent="0.25">
      <c r="A58" s="15" t="str">
        <f>VLOOKUP(B58,'[1]LISTADO ATM'!$A$2:$C$822,3,0)</f>
        <v>NORTE</v>
      </c>
      <c r="B58" s="15">
        <v>304</v>
      </c>
      <c r="C58" s="15" t="str">
        <f>VLOOKUP(B58,'[1]LISTADO ATM'!$A$2:$B$822,2,0)</f>
        <v xml:space="preserve">ATM Multicentro La Sirena Estrella Sadhala </v>
      </c>
      <c r="D58" s="11" t="s">
        <v>21</v>
      </c>
      <c r="E58" s="32">
        <v>3335989667</v>
      </c>
    </row>
    <row r="59" spans="1:6" ht="18" x14ac:dyDescent="0.25">
      <c r="A59" s="15" t="str">
        <f>VLOOKUP(B59,'[1]LISTADO ATM'!$A$2:$C$822,3,0)</f>
        <v>NORTE</v>
      </c>
      <c r="B59" s="15">
        <v>716</v>
      </c>
      <c r="C59" s="15" t="str">
        <f>VLOOKUP(B59,'[1]LISTADO ATM'!$A$2:$B$822,2,0)</f>
        <v xml:space="preserve">ATM Oficina Zona Franca (Santiago) </v>
      </c>
      <c r="D59" s="11" t="s">
        <v>21</v>
      </c>
      <c r="E59" s="32">
        <v>3335989674</v>
      </c>
      <c r="F59" t="s">
        <v>76</v>
      </c>
    </row>
    <row r="60" spans="1:6" ht="18" x14ac:dyDescent="0.25">
      <c r="A60" s="15" t="str">
        <f>VLOOKUP(B60,'[1]LISTADO ATM'!$A$2:$C$822,3,0)</f>
        <v>DISTRITO NACIONAL</v>
      </c>
      <c r="B60" s="15">
        <v>422</v>
      </c>
      <c r="C60" s="15" t="str">
        <f>VLOOKUP(B60,'[1]LISTADO ATM'!$A$2:$B$822,2,0)</f>
        <v xml:space="preserve">ATM Olé Manoguayabo </v>
      </c>
      <c r="D60" s="11" t="s">
        <v>21</v>
      </c>
      <c r="E60" s="32">
        <v>3335989677</v>
      </c>
    </row>
    <row r="61" spans="1:6" ht="18" x14ac:dyDescent="0.25">
      <c r="A61" s="15" t="str">
        <f>VLOOKUP(B61,'[1]LISTADO ATM'!$A$2:$C$822,3,0)</f>
        <v>ESTE</v>
      </c>
      <c r="B61" s="15">
        <v>429</v>
      </c>
      <c r="C61" s="15" t="str">
        <f>VLOOKUP(B61,'[1]LISTADO ATM'!$A$2:$B$822,2,0)</f>
        <v xml:space="preserve">ATM Oficina Jumbo La Romana </v>
      </c>
      <c r="D61" s="11" t="s">
        <v>21</v>
      </c>
      <c r="E61" s="32">
        <v>3335989679</v>
      </c>
      <c r="F61" t="s">
        <v>76</v>
      </c>
    </row>
    <row r="62" spans="1:6" ht="18" x14ac:dyDescent="0.25">
      <c r="A62" s="15" t="str">
        <f>VLOOKUP(B62,'[1]LISTADO ATM'!$A$2:$C$822,3,0)</f>
        <v>NORTE</v>
      </c>
      <c r="B62" s="15">
        <v>712</v>
      </c>
      <c r="C62" s="15" t="str">
        <f>VLOOKUP(B62,'[1]LISTADO ATM'!$A$2:$B$822,2,0)</f>
        <v xml:space="preserve">ATM Oficina Imbert </v>
      </c>
      <c r="D62" s="11" t="s">
        <v>21</v>
      </c>
      <c r="E62" s="32">
        <v>3335989692</v>
      </c>
    </row>
    <row r="63" spans="1:6" ht="18" x14ac:dyDescent="0.25">
      <c r="A63" s="15" t="str">
        <f>VLOOKUP(B63,'[1]LISTADO ATM'!$A$2:$C$822,3,0)</f>
        <v>DISTRITO NACIONAL</v>
      </c>
      <c r="B63" s="15">
        <v>235</v>
      </c>
      <c r="C63" s="15" t="str">
        <f>VLOOKUP(B63,'[1]LISTADO ATM'!$A$2:$B$822,2,0)</f>
        <v xml:space="preserve">ATM Oficina Multicentro La Sirena San Isidro </v>
      </c>
      <c r="D63" s="11" t="s">
        <v>21</v>
      </c>
      <c r="E63" s="32">
        <v>3335989715</v>
      </c>
    </row>
    <row r="64" spans="1:6" ht="18" x14ac:dyDescent="0.25">
      <c r="A64" s="15" t="str">
        <f>VLOOKUP(B64,'[1]LISTADO ATM'!$A$2:$C$822,3,0)</f>
        <v>NORTE</v>
      </c>
      <c r="B64" s="15">
        <v>144</v>
      </c>
      <c r="C64" s="15" t="str">
        <f>VLOOKUP(B64,'[1]LISTADO ATM'!$A$2:$B$822,2,0)</f>
        <v xml:space="preserve">ATM Oficina Villa Altagracia </v>
      </c>
      <c r="D64" s="11" t="s">
        <v>21</v>
      </c>
      <c r="E64" s="32">
        <v>3335989717</v>
      </c>
      <c r="F64" t="s">
        <v>76</v>
      </c>
    </row>
    <row r="65" spans="1:6" ht="18" x14ac:dyDescent="0.25">
      <c r="A65" s="15" t="str">
        <f>VLOOKUP(B65,'[1]LISTADO ATM'!$A$2:$C$822,3,0)</f>
        <v>ESTE</v>
      </c>
      <c r="B65" s="15">
        <v>427</v>
      </c>
      <c r="C65" s="15" t="str">
        <f>VLOOKUP(B65,'[1]LISTADO ATM'!$A$2:$B$822,2,0)</f>
        <v xml:space="preserve">ATM Almacenes Iberia (Hato Mayor) </v>
      </c>
      <c r="D65" s="11" t="s">
        <v>21</v>
      </c>
      <c r="E65" s="32">
        <v>3335990403</v>
      </c>
    </row>
    <row r="66" spans="1:6" ht="18" x14ac:dyDescent="0.25">
      <c r="A66" s="15" t="str">
        <f>VLOOKUP(B66,'[1]LISTADO ATM'!$A$2:$C$822,3,0)</f>
        <v>DISTRITO NACIONAL</v>
      </c>
      <c r="B66" s="15">
        <v>583</v>
      </c>
      <c r="C66" s="15" t="str">
        <f>VLOOKUP(B66,'[1]LISTADO ATM'!$A$2:$B$822,2,0)</f>
        <v xml:space="preserve">ATM Ministerio Fuerzas Armadas I </v>
      </c>
      <c r="D66" s="11" t="s">
        <v>21</v>
      </c>
      <c r="E66" s="32">
        <v>3335990557</v>
      </c>
    </row>
    <row r="67" spans="1:6" ht="18" x14ac:dyDescent="0.25">
      <c r="A67" s="15" t="str">
        <f>VLOOKUP(B67,'[1]LISTADO ATM'!$A$2:$C$822,3,0)</f>
        <v>DISTRITO NACIONAL</v>
      </c>
      <c r="B67" s="15">
        <v>414</v>
      </c>
      <c r="C67" s="15" t="str">
        <f>VLOOKUP(B67,'[1]LISTADO ATM'!$A$2:$B$822,2,0)</f>
        <v>ATM Villa Francisca II</v>
      </c>
      <c r="D67" s="11" t="s">
        <v>21</v>
      </c>
      <c r="E67" s="32">
        <v>3335990569</v>
      </c>
      <c r="F67" t="s">
        <v>76</v>
      </c>
    </row>
    <row r="68" spans="1:6" ht="18" x14ac:dyDescent="0.25">
      <c r="A68" s="15" t="str">
        <f>VLOOKUP(B68,'[1]LISTADO ATM'!$A$2:$C$822,3,0)</f>
        <v>NORTE</v>
      </c>
      <c r="B68" s="15">
        <v>138</v>
      </c>
      <c r="C68" s="15" t="str">
        <f>VLOOKUP(B68,'[1]LISTADO ATM'!$A$2:$B$822,2,0)</f>
        <v xml:space="preserve">ATM UNP Fantino </v>
      </c>
      <c r="D68" s="11" t="s">
        <v>21</v>
      </c>
      <c r="E68" s="32" t="s">
        <v>78</v>
      </c>
      <c r="F68" t="s">
        <v>76</v>
      </c>
    </row>
    <row r="69" spans="1:6" ht="18" x14ac:dyDescent="0.25">
      <c r="A69" s="15" t="str">
        <f>VLOOKUP(B69,'[1]LISTADO ATM'!$A$2:$C$822,3,0)</f>
        <v>NORTE</v>
      </c>
      <c r="B69" s="15">
        <v>594</v>
      </c>
      <c r="C69" s="15" t="str">
        <f>VLOOKUP(B69,'[1]LISTADO ATM'!$A$2:$B$822,2,0)</f>
        <v xml:space="preserve">ATM Plaza Venezuela II (Santiago) </v>
      </c>
      <c r="D69" s="11" t="s">
        <v>21</v>
      </c>
      <c r="E69" s="32">
        <v>3335990763</v>
      </c>
    </row>
    <row r="70" spans="1:6" ht="18" x14ac:dyDescent="0.25">
      <c r="A70" s="15" t="str">
        <f>VLOOKUP(B70,'[1]LISTADO ATM'!$A$2:$C$822,3,0)</f>
        <v>DISTRITO NACIONAL</v>
      </c>
      <c r="B70" s="15">
        <v>821</v>
      </c>
      <c r="C70" s="15" t="str">
        <f>VLOOKUP(B70,'[1]LISTADO ATM'!$A$2:$B$822,2,0)</f>
        <v xml:space="preserve">ATM S/M Bravo Churchill </v>
      </c>
      <c r="D70" s="11" t="s">
        <v>21</v>
      </c>
      <c r="E70" s="32">
        <v>3335990778</v>
      </c>
    </row>
    <row r="71" spans="1:6" ht="18" x14ac:dyDescent="0.25">
      <c r="A71" s="15" t="str">
        <f>VLOOKUP(B71,'[1]LISTADO ATM'!$A$2:$C$822,3,0)</f>
        <v>ESTE</v>
      </c>
      <c r="B71" s="34">
        <v>843</v>
      </c>
      <c r="C71" s="15" t="str">
        <f>VLOOKUP(B71,'[1]LISTADO ATM'!$A$2:$B$822,2,0)</f>
        <v xml:space="preserve">ATM Oficina Romana Centro </v>
      </c>
      <c r="D71" s="11" t="s">
        <v>21</v>
      </c>
      <c r="E71" s="34" t="s">
        <v>52</v>
      </c>
    </row>
    <row r="72" spans="1:6" ht="18" x14ac:dyDescent="0.25">
      <c r="A72" s="15" t="str">
        <f>VLOOKUP(B72,'[1]LISTADO ATM'!$A$2:$C$822,3,0)</f>
        <v>NORTE</v>
      </c>
      <c r="B72" s="34">
        <v>208</v>
      </c>
      <c r="C72" s="15" t="str">
        <f>VLOOKUP(B72,'[1]LISTADO ATM'!$A$2:$B$822,2,0)</f>
        <v xml:space="preserve">ATM UNP Tireo </v>
      </c>
      <c r="D72" s="11" t="s">
        <v>21</v>
      </c>
      <c r="E72" s="34" t="s">
        <v>53</v>
      </c>
    </row>
    <row r="73" spans="1:6" ht="18" x14ac:dyDescent="0.25">
      <c r="A73" s="15" t="str">
        <f>VLOOKUP(B73,'[1]LISTADO ATM'!$A$2:$C$822,3,0)</f>
        <v>DISTRITO NACIONAL</v>
      </c>
      <c r="B73" s="15">
        <v>435</v>
      </c>
      <c r="C73" s="15" t="str">
        <f>VLOOKUP(B73,'[1]LISTADO ATM'!$A$2:$B$822,2,0)</f>
        <v xml:space="preserve">ATM Autobanco Torre I </v>
      </c>
      <c r="D73" s="11" t="s">
        <v>21</v>
      </c>
      <c r="E73" s="34" t="s">
        <v>56</v>
      </c>
    </row>
    <row r="74" spans="1:6" ht="18" x14ac:dyDescent="0.25">
      <c r="A74" s="15" t="str">
        <f>VLOOKUP(B74,'[1]LISTADO ATM'!$A$2:$C$822,3,0)</f>
        <v>DISTRITO NACIONAL</v>
      </c>
      <c r="B74" s="15">
        <v>437</v>
      </c>
      <c r="C74" s="15" t="str">
        <f>VLOOKUP(B74,'[1]LISTADO ATM'!$A$2:$B$822,2,0)</f>
        <v xml:space="preserve">ATM Autobanco Torre III </v>
      </c>
      <c r="D74" s="11" t="s">
        <v>21</v>
      </c>
      <c r="E74" s="34">
        <v>3335989471</v>
      </c>
    </row>
    <row r="75" spans="1:6" ht="18" x14ac:dyDescent="0.25">
      <c r="A75" s="15" t="str">
        <f>VLOOKUP(B75,'[1]LISTADO ATM'!$A$2:$C$822,3,0)</f>
        <v>NORTE</v>
      </c>
      <c r="B75" s="15">
        <v>383</v>
      </c>
      <c r="C75" s="15" t="str">
        <f>VLOOKUP(B75,'[1]LISTADO ATM'!$A$2:$B$822,2,0)</f>
        <v>ATM S/M Daniel (Dajabón)</v>
      </c>
      <c r="D75" s="11" t="s">
        <v>21</v>
      </c>
      <c r="E75" s="29">
        <v>3335989662</v>
      </c>
    </row>
    <row r="76" spans="1:6" ht="18" x14ac:dyDescent="0.25">
      <c r="A76" s="15" t="str">
        <f>VLOOKUP(B76,'[1]LISTADO ATM'!$A$2:$C$822,3,0)</f>
        <v>ESTE</v>
      </c>
      <c r="B76" s="15">
        <v>386</v>
      </c>
      <c r="C76" s="15" t="str">
        <f>VLOOKUP(B76,'[1]LISTADO ATM'!$A$2:$B$822,2,0)</f>
        <v xml:space="preserve">ATM Plaza Verón II </v>
      </c>
      <c r="D76" s="11" t="s">
        <v>21</v>
      </c>
      <c r="E76" s="29" t="s">
        <v>71</v>
      </c>
      <c r="F76" t="s">
        <v>76</v>
      </c>
    </row>
    <row r="77" spans="1:6" ht="18" x14ac:dyDescent="0.25">
      <c r="A77" s="15" t="str">
        <f>VLOOKUP(B77,'[1]LISTADO ATM'!$A$2:$C$822,3,0)</f>
        <v>NORTE</v>
      </c>
      <c r="B77" s="34">
        <v>315</v>
      </c>
      <c r="C77" s="15" t="str">
        <f>VLOOKUP(B77,'[1]LISTADO ATM'!$A$2:$B$822,2,0)</f>
        <v xml:space="preserve">ATM Oficina Estrella Sadalá </v>
      </c>
      <c r="D77" s="11" t="s">
        <v>21</v>
      </c>
      <c r="E77" s="32">
        <v>3335990317</v>
      </c>
    </row>
    <row r="78" spans="1:6" ht="18" x14ac:dyDescent="0.25">
      <c r="A78" s="15" t="str">
        <f>VLOOKUP(B78,'[1]LISTADO ATM'!$A$2:$C$822,3,0)</f>
        <v>DISTRITO NACIONAL</v>
      </c>
      <c r="B78" s="34">
        <v>227</v>
      </c>
      <c r="C78" s="15" t="str">
        <f>VLOOKUP(B78,'[1]LISTADO ATM'!$A$2:$B$822,2,0)</f>
        <v xml:space="preserve">ATM S/M Bravo Av. Enriquillo </v>
      </c>
      <c r="D78" s="11" t="s">
        <v>21</v>
      </c>
      <c r="E78" s="32">
        <v>3335990508</v>
      </c>
    </row>
    <row r="79" spans="1:6" ht="18" x14ac:dyDescent="0.25">
      <c r="A79" s="15" t="str">
        <f>VLOOKUP(B79,'[1]LISTADO ATM'!$A$2:$C$822,3,0)</f>
        <v>NORTE</v>
      </c>
      <c r="B79" s="34">
        <v>151</v>
      </c>
      <c r="C79" s="15" t="str">
        <f>VLOOKUP(B79,'[1]LISTADO ATM'!$A$2:$B$822,2,0)</f>
        <v xml:space="preserve">ATM Oficina Nagua </v>
      </c>
      <c r="D79" s="11" t="s">
        <v>21</v>
      </c>
      <c r="E79" s="32">
        <v>3335990724</v>
      </c>
      <c r="F79" t="s">
        <v>76</v>
      </c>
    </row>
    <row r="80" spans="1:6" ht="18" x14ac:dyDescent="0.25">
      <c r="A80" s="15" t="str">
        <f>VLOOKUP(B80,'[1]LISTADO ATM'!$A$2:$C$822,3,0)</f>
        <v>DISTRITO NACIONAL</v>
      </c>
      <c r="B80" s="34">
        <v>970</v>
      </c>
      <c r="C80" s="15" t="str">
        <f>VLOOKUP(B80,'[1]LISTADO ATM'!$A$2:$B$822,2,0)</f>
        <v xml:space="preserve">ATM S/M Olé Haina </v>
      </c>
      <c r="D80" s="11" t="s">
        <v>21</v>
      </c>
      <c r="E80" s="32">
        <v>3335990915</v>
      </c>
    </row>
    <row r="81" spans="1:6" ht="18" x14ac:dyDescent="0.25">
      <c r="A81" s="15" t="str">
        <f>VLOOKUP(B81,'[1]LISTADO ATM'!$A$2:$C$822,3,0)</f>
        <v>DISTRITO NACIONAL</v>
      </c>
      <c r="B81" s="34">
        <v>551</v>
      </c>
      <c r="C81" s="15" t="str">
        <f>VLOOKUP(B81,'[1]LISTADO ATM'!$A$2:$B$822,2,0)</f>
        <v xml:space="preserve">ATM Oficina Padre Castellanos </v>
      </c>
      <c r="D81" s="11" t="s">
        <v>21</v>
      </c>
      <c r="E81" s="34" t="s">
        <v>26</v>
      </c>
      <c r="F81" t="s">
        <v>76</v>
      </c>
    </row>
    <row r="82" spans="1:6" ht="18" x14ac:dyDescent="0.25">
      <c r="A82" s="15" t="str">
        <f>VLOOKUP(B82,'[1]LISTADO ATM'!$A$2:$C$822,3,0)</f>
        <v>DISTRITO NACIONAL</v>
      </c>
      <c r="B82" s="34">
        <v>713</v>
      </c>
      <c r="C82" s="15" t="str">
        <f>VLOOKUP(B82,'[1]LISTADO ATM'!$A$2:$B$822,2,0)</f>
        <v xml:space="preserve">ATM Oficina Las Américas </v>
      </c>
      <c r="D82" s="11" t="s">
        <v>21</v>
      </c>
      <c r="E82" s="34" t="s">
        <v>31</v>
      </c>
      <c r="F82" t="s">
        <v>76</v>
      </c>
    </row>
    <row r="83" spans="1:6" ht="18" x14ac:dyDescent="0.25">
      <c r="A83" s="15" t="str">
        <f>VLOOKUP(B83,'[1]LISTADO ATM'!$A$2:$C$822,3,0)</f>
        <v>ESTE</v>
      </c>
      <c r="B83" s="15">
        <v>824</v>
      </c>
      <c r="C83" s="15" t="str">
        <f>VLOOKUP(B83,'[1]LISTADO ATM'!$A$2:$B$822,2,0)</f>
        <v xml:space="preserve">ATM Multiplaza (Higuey) </v>
      </c>
      <c r="D83" s="11" t="s">
        <v>21</v>
      </c>
      <c r="E83" s="34" t="s">
        <v>36</v>
      </c>
      <c r="F83" t="s">
        <v>76</v>
      </c>
    </row>
    <row r="84" spans="1:6" ht="18" x14ac:dyDescent="0.25">
      <c r="A84" s="15" t="str">
        <f>VLOOKUP(B84,'[1]LISTADO ATM'!$A$2:$C$822,3,0)</f>
        <v>DISTRITO NACIONAL</v>
      </c>
      <c r="B84" s="15">
        <v>300</v>
      </c>
      <c r="C84" s="15" t="str">
        <f>VLOOKUP(B84,'[1]LISTADO ATM'!$A$2:$B$822,2,0)</f>
        <v xml:space="preserve">ATM S/M Aprezio Los Guaricanos </v>
      </c>
      <c r="D84" s="11" t="s">
        <v>21</v>
      </c>
      <c r="E84" s="34" t="s">
        <v>37</v>
      </c>
    </row>
    <row r="85" spans="1:6" ht="18" x14ac:dyDescent="0.25">
      <c r="A85" s="15" t="str">
        <f>VLOOKUP(B85,'[1]LISTADO ATM'!$A$2:$C$822,3,0)</f>
        <v>ESTE</v>
      </c>
      <c r="B85" s="34">
        <v>934</v>
      </c>
      <c r="C85" s="15" t="str">
        <f>VLOOKUP(B85,'[1]LISTADO ATM'!$A$2:$B$822,2,0)</f>
        <v>ATM Hotel Dreams La Romana</v>
      </c>
      <c r="D85" s="11" t="s">
        <v>21</v>
      </c>
      <c r="E85" s="34" t="s">
        <v>44</v>
      </c>
    </row>
    <row r="86" spans="1:6" ht="18" x14ac:dyDescent="0.25">
      <c r="A86" s="15" t="str">
        <f>VLOOKUP(B86,'[1]LISTADO ATM'!$A$2:$C$922,3,0)</f>
        <v>NORTE</v>
      </c>
      <c r="B86" s="34">
        <v>991</v>
      </c>
      <c r="C86" s="15" t="str">
        <f>VLOOKUP(B86,'[1]LISTADO ATM'!$A$2:$B$922,2,0)</f>
        <v xml:space="preserve">ATM UNP Las Matas de Santa Cruz </v>
      </c>
      <c r="D86" s="11" t="s">
        <v>21</v>
      </c>
      <c r="E86" s="29">
        <v>3335989633</v>
      </c>
      <c r="F86" t="s">
        <v>76</v>
      </c>
    </row>
    <row r="87" spans="1:6" ht="18" x14ac:dyDescent="0.25">
      <c r="A87" s="15" t="str">
        <f>VLOOKUP(B87,'[1]LISTADO ATM'!$A$2:$C$822,3,0)</f>
        <v>DISTRITO NACIONAL</v>
      </c>
      <c r="B87" s="15">
        <v>525</v>
      </c>
      <c r="C87" s="15" t="str">
        <f>VLOOKUP(B87,'[1]LISTADO ATM'!$A$2:$B$822,2,0)</f>
        <v>ATM S/M Bravo Las Americas</v>
      </c>
      <c r="D87" s="11" t="s">
        <v>21</v>
      </c>
      <c r="E87" s="32">
        <v>3335989647</v>
      </c>
    </row>
    <row r="88" spans="1:6" ht="18" x14ac:dyDescent="0.25">
      <c r="A88" s="15" t="str">
        <f>VLOOKUP(B88,'[1]LISTADO ATM'!$A$2:$C$822,3,0)</f>
        <v>ESTE</v>
      </c>
      <c r="B88" s="15">
        <v>121</v>
      </c>
      <c r="C88" s="15" t="str">
        <f>VLOOKUP(B88,'[1]LISTADO ATM'!$A$2:$B$822,2,0)</f>
        <v xml:space="preserve">ATM Oficina Bayaguana </v>
      </c>
      <c r="D88" s="11" t="s">
        <v>21</v>
      </c>
      <c r="E88" s="32">
        <v>3335989656</v>
      </c>
      <c r="F88" t="s">
        <v>76</v>
      </c>
    </row>
    <row r="89" spans="1:6" ht="18" x14ac:dyDescent="0.25">
      <c r="A89" s="15" t="str">
        <f>VLOOKUP(B89,'[1]LISTADO ATM'!$A$2:$C$822,3,0)</f>
        <v>DISTRITO NACIONAL</v>
      </c>
      <c r="B89" s="15">
        <v>823</v>
      </c>
      <c r="C89" s="15" t="str">
        <f>VLOOKUP(B89,'[1]LISTADO ATM'!$A$2:$B$822,2,0)</f>
        <v xml:space="preserve">ATM UNP El Carril (Haina) </v>
      </c>
      <c r="D89" s="11" t="s">
        <v>21</v>
      </c>
      <c r="E89" s="32">
        <v>3335989640</v>
      </c>
    </row>
    <row r="90" spans="1:6" ht="18" x14ac:dyDescent="0.25">
      <c r="A90" s="15" t="str">
        <f>VLOOKUP(B90,'[1]LISTADO ATM'!$A$2:$C$822,3,0)</f>
        <v>NORTE</v>
      </c>
      <c r="B90" s="15">
        <v>40</v>
      </c>
      <c r="C90" s="15" t="str">
        <f>VLOOKUP(B90,'[1]LISTADO ATM'!$A$2:$B$822,2,0)</f>
        <v xml:space="preserve">ATM Oficina El Puñal </v>
      </c>
      <c r="D90" s="11" t="s">
        <v>21</v>
      </c>
      <c r="E90" s="32">
        <v>3335989658</v>
      </c>
    </row>
    <row r="91" spans="1:6" ht="18" x14ac:dyDescent="0.25">
      <c r="A91" s="15" t="str">
        <f>VLOOKUP(B91,'[1]LISTADO ATM'!$A$2:$C$822,3,0)</f>
        <v>ESTE</v>
      </c>
      <c r="B91" s="15">
        <v>16</v>
      </c>
      <c r="C91" s="15" t="str">
        <f>VLOOKUP(B91,'[1]LISTADO ATM'!$A$2:$B$822,2,0)</f>
        <v>ATM Estación Texaco Sabana de la Mar</v>
      </c>
      <c r="D91" s="11" t="s">
        <v>21</v>
      </c>
      <c r="E91" s="32">
        <v>3335989676</v>
      </c>
      <c r="F91" t="s">
        <v>76</v>
      </c>
    </row>
    <row r="92" spans="1:6" ht="18" x14ac:dyDescent="0.25">
      <c r="A92" s="15" t="str">
        <f>VLOOKUP(B92,'[1]LISTADO ATM'!$A$2:$C$822,3,0)</f>
        <v>NORTE</v>
      </c>
      <c r="B92" s="15">
        <v>22</v>
      </c>
      <c r="C92" s="15" t="str">
        <f>VLOOKUP(B92,'[1]LISTADO ATM'!$A$2:$B$822,2,0)</f>
        <v>ATM S/M Olimpico (Santiago)</v>
      </c>
      <c r="D92" s="11" t="s">
        <v>21</v>
      </c>
      <c r="E92" s="32">
        <v>3335989691</v>
      </c>
    </row>
    <row r="93" spans="1:6" ht="18" x14ac:dyDescent="0.25">
      <c r="A93" s="15" t="str">
        <f>VLOOKUP(B93,'[1]LISTADO ATM'!$A$2:$C$822,3,0)</f>
        <v>DISTRITO NACIONAL</v>
      </c>
      <c r="B93" s="15">
        <v>850</v>
      </c>
      <c r="C93" s="15" t="str">
        <f>VLOOKUP(B93,'[1]LISTADO ATM'!$A$2:$B$822,2,0)</f>
        <v xml:space="preserve">ATM Hotel Be Live Hamaca </v>
      </c>
      <c r="D93" s="11" t="s">
        <v>21</v>
      </c>
      <c r="E93" s="32">
        <v>3335989705</v>
      </c>
    </row>
    <row r="94" spans="1:6" ht="18" x14ac:dyDescent="0.25">
      <c r="A94" s="15" t="str">
        <f>VLOOKUP(B94,'[1]LISTADO ATM'!$A$2:$C$822,3,0)</f>
        <v>DISTRITO NACIONAL</v>
      </c>
      <c r="B94" s="15">
        <v>486</v>
      </c>
      <c r="C94" s="15" t="str">
        <f>VLOOKUP(B94,'[1]LISTADO ATM'!$A$2:$B$822,2,0)</f>
        <v xml:space="preserve">ATM Olé La Caleta </v>
      </c>
      <c r="D94" s="11" t="s">
        <v>21</v>
      </c>
      <c r="E94" s="32">
        <v>3335989709</v>
      </c>
    </row>
    <row r="95" spans="1:6" ht="18" x14ac:dyDescent="0.25">
      <c r="A95" s="15" t="str">
        <f>VLOOKUP(B95,'[1]LISTADO ATM'!$A$2:$C$822,3,0)</f>
        <v>NORTE</v>
      </c>
      <c r="B95" s="15">
        <v>62</v>
      </c>
      <c r="C95" s="15" t="str">
        <f>VLOOKUP(B95,'[1]LISTADO ATM'!$A$2:$B$822,2,0)</f>
        <v xml:space="preserve">ATM Oficina Dajabón </v>
      </c>
      <c r="D95" s="11" t="s">
        <v>21</v>
      </c>
      <c r="E95" s="32">
        <v>3335989718</v>
      </c>
      <c r="F95" t="s">
        <v>76</v>
      </c>
    </row>
    <row r="96" spans="1:6" ht="18" x14ac:dyDescent="0.25">
      <c r="A96" s="15" t="str">
        <f>VLOOKUP(B96,'[1]LISTADO ATM'!$A$2:$C$822,3,0)</f>
        <v>SUR</v>
      </c>
      <c r="B96" s="15">
        <v>84</v>
      </c>
      <c r="C96" s="15" t="str">
        <f>VLOOKUP(B96,'[1]LISTADO ATM'!$A$2:$B$822,2,0)</f>
        <v xml:space="preserve">ATM Oficina Multicentro Sirena San Cristóbal </v>
      </c>
      <c r="D96" s="11" t="s">
        <v>21</v>
      </c>
      <c r="E96" s="32">
        <v>3335990513</v>
      </c>
    </row>
    <row r="97" spans="1:6" ht="18" x14ac:dyDescent="0.25">
      <c r="A97" s="15" t="str">
        <f>VLOOKUP(B97,'[1]LISTADO ATM'!$A$2:$C$822,3,0)</f>
        <v>DISTRITO NACIONAL</v>
      </c>
      <c r="B97" s="15">
        <v>347</v>
      </c>
      <c r="C97" s="15" t="str">
        <f>VLOOKUP(B97,'[1]LISTADO ATM'!$A$2:$B$822,2,0)</f>
        <v>ATM Patio de Colombia</v>
      </c>
      <c r="D97" s="11" t="s">
        <v>21</v>
      </c>
      <c r="E97" s="32">
        <v>3335990692</v>
      </c>
      <c r="F97" t="s">
        <v>76</v>
      </c>
    </row>
    <row r="98" spans="1:6" ht="18" x14ac:dyDescent="0.25">
      <c r="A98" s="15" t="str">
        <f>VLOOKUP(B98,'[1]LISTADO ATM'!$A$2:$C$822,3,0)</f>
        <v>DISTRITO NACIONAL</v>
      </c>
      <c r="B98" s="34">
        <v>507</v>
      </c>
      <c r="C98" s="15" t="str">
        <f>VLOOKUP(B98,'[1]LISTADO ATM'!$A$2:$B$822,2,0)</f>
        <v>ATM Estación Sigma Boca Chica</v>
      </c>
      <c r="D98" s="11" t="s">
        <v>21</v>
      </c>
      <c r="E98" s="32">
        <v>3335990904</v>
      </c>
    </row>
    <row r="99" spans="1:6" ht="18" x14ac:dyDescent="0.25">
      <c r="A99" s="15" t="str">
        <f>VLOOKUP(B99,'[1]LISTADO ATM'!$A$2:$C$822,3,0)</f>
        <v>NORTE</v>
      </c>
      <c r="B99" s="34">
        <v>746</v>
      </c>
      <c r="C99" s="15" t="str">
        <f>VLOOKUP(B99,'[1]LISTADO ATM'!$A$2:$B$822,2,0)</f>
        <v xml:space="preserve">ATM Oficina Las Terrenas </v>
      </c>
      <c r="D99" s="11" t="s">
        <v>21</v>
      </c>
      <c r="E99" s="32">
        <v>3335991159</v>
      </c>
      <c r="F99" t="s">
        <v>76</v>
      </c>
    </row>
    <row r="100" spans="1:6" ht="18" x14ac:dyDescent="0.25">
      <c r="A100" s="15" t="str">
        <f>VLOOKUP(B100,'[1]LISTADO ATM'!$A$2:$C$822,3,0)</f>
        <v>SUR</v>
      </c>
      <c r="B100" s="34">
        <v>891</v>
      </c>
      <c r="C100" s="15" t="str">
        <f>VLOOKUP(B100,'[1]LISTADO ATM'!$A$2:$B$822,2,0)</f>
        <v xml:space="preserve">ATM Estación Texaco (Barahona) </v>
      </c>
      <c r="D100" s="11" t="s">
        <v>21</v>
      </c>
      <c r="E100" s="32">
        <v>3335991247</v>
      </c>
    </row>
    <row r="101" spans="1:6" ht="18" x14ac:dyDescent="0.25">
      <c r="A101" s="15" t="str">
        <f>VLOOKUP(B101,'[1]LISTADO ATM'!$A$2:$C$822,3,0)</f>
        <v>DISTRITO NACIONAL</v>
      </c>
      <c r="B101" s="34">
        <v>678</v>
      </c>
      <c r="C101" s="15" t="str">
        <f>VLOOKUP(B101,'[1]LISTADO ATM'!$A$2:$B$822,2,0)</f>
        <v>ATM Eco Petroleo San Isidro</v>
      </c>
      <c r="D101" s="11" t="s">
        <v>21</v>
      </c>
      <c r="E101" s="32">
        <v>3335990521</v>
      </c>
    </row>
    <row r="102" spans="1:6" ht="18" x14ac:dyDescent="0.25">
      <c r="A102" s="15" t="str">
        <f>VLOOKUP(B102,'[1]LISTADO ATM'!$A$2:$C$822,3,0)</f>
        <v>DISTRITO NACIONAL</v>
      </c>
      <c r="B102" s="15">
        <v>183</v>
      </c>
      <c r="C102" s="15" t="str">
        <f>VLOOKUP(B102,'[1]LISTADO ATM'!$A$2:$B$822,2,0)</f>
        <v>ATM Estación Nativa Km. 22 Aut. Duarte.</v>
      </c>
      <c r="D102" s="11" t="s">
        <v>21</v>
      </c>
      <c r="E102" s="34">
        <v>3335989503</v>
      </c>
    </row>
    <row r="103" spans="1:6" ht="18" x14ac:dyDescent="0.25">
      <c r="A103" s="15" t="str">
        <f>VLOOKUP(B103,'[1]LISTADO ATM'!$A$2:$C$822,3,0)</f>
        <v>NORTE</v>
      </c>
      <c r="B103" s="15">
        <v>504</v>
      </c>
      <c r="C103" s="15" t="str">
        <f>VLOOKUP(B103,'[1]LISTADO ATM'!$A$2:$B$822,2,0)</f>
        <v>ATM CURNA UASD Nagua</v>
      </c>
      <c r="D103" s="11" t="s">
        <v>21</v>
      </c>
      <c r="E103" s="34" t="s">
        <v>43</v>
      </c>
    </row>
    <row r="104" spans="1:6" ht="18" x14ac:dyDescent="0.25">
      <c r="A104" s="15" t="str">
        <f>VLOOKUP(B104,'[1]LISTADO ATM'!$A$2:$C$822,3,0)</f>
        <v>ESTE</v>
      </c>
      <c r="B104" s="15">
        <v>480</v>
      </c>
      <c r="C104" s="15" t="str">
        <f>VLOOKUP(B104,'[1]LISTADO ATM'!$A$2:$B$822,2,0)</f>
        <v>ATM UNP Farmaconal Higuey</v>
      </c>
      <c r="D104" s="11" t="s">
        <v>21</v>
      </c>
      <c r="E104" s="34" t="s">
        <v>45</v>
      </c>
    </row>
    <row r="105" spans="1:6" ht="18" x14ac:dyDescent="0.25">
      <c r="A105" s="15" t="str">
        <f>VLOOKUP(B105,'[1]LISTADO ATM'!$A$2:$C$822,3,0)</f>
        <v>ESTE</v>
      </c>
      <c r="B105" s="15">
        <v>104</v>
      </c>
      <c r="C105" s="15" t="str">
        <f>VLOOKUP(B105,'[1]LISTADO ATM'!$A$2:$B$822,2,0)</f>
        <v xml:space="preserve">ATM Jumbo Higuey </v>
      </c>
      <c r="D105" s="11" t="s">
        <v>21</v>
      </c>
      <c r="E105" s="32">
        <v>3335989646</v>
      </c>
    </row>
    <row r="106" spans="1:6" ht="18" x14ac:dyDescent="0.25">
      <c r="A106" s="15" t="str">
        <f>VLOOKUP(B106,'[1]LISTADO ATM'!$A$2:$C$822,3,0)</f>
        <v>NORTE</v>
      </c>
      <c r="B106" s="15">
        <v>288</v>
      </c>
      <c r="C106" s="15" t="str">
        <f>VLOOKUP(B106,'[1]LISTADO ATM'!$A$2:$B$822,2,0)</f>
        <v xml:space="preserve">ATM Oficina Camino Real II (Puerto Plata) </v>
      </c>
      <c r="D106" s="11" t="s">
        <v>21</v>
      </c>
      <c r="E106" s="32" t="s">
        <v>68</v>
      </c>
    </row>
    <row r="107" spans="1:6" ht="18" x14ac:dyDescent="0.25">
      <c r="A107" s="15" t="str">
        <f>VLOOKUP(B107,'[1]LISTADO ATM'!$A$2:$C$822,3,0)</f>
        <v>ESTE</v>
      </c>
      <c r="B107" s="15">
        <v>268</v>
      </c>
      <c r="C107" s="15" t="str">
        <f>VLOOKUP(B107,'[1]LISTADO ATM'!$A$2:$B$822,2,0)</f>
        <v xml:space="preserve">ATM Autobanco La Altagracia (Higuey) </v>
      </c>
      <c r="D107" s="11" t="s">
        <v>21</v>
      </c>
      <c r="E107" s="32">
        <v>3335989690</v>
      </c>
    </row>
    <row r="108" spans="1:6" ht="18" x14ac:dyDescent="0.25">
      <c r="A108" s="15" t="str">
        <f>VLOOKUP(B108,'[1]LISTADO ATM'!$A$2:$C$922,3,0)</f>
        <v>SUR</v>
      </c>
      <c r="B108" s="15">
        <v>995</v>
      </c>
      <c r="C108" s="15" t="str">
        <f>VLOOKUP(B108,'[1]LISTADO ATM'!$A$2:$B$922,2,0)</f>
        <v xml:space="preserve">ATM Oficina San Cristobal III (Lobby) </v>
      </c>
      <c r="D108" s="11" t="s">
        <v>21</v>
      </c>
      <c r="E108" s="32">
        <v>3335989698</v>
      </c>
    </row>
    <row r="109" spans="1:6" ht="18" x14ac:dyDescent="0.25">
      <c r="A109" s="15" t="str">
        <f>VLOOKUP(B109,'[1]LISTADO ATM'!$A$2:$C$822,3,0)</f>
        <v>DISTRITO NACIONAL</v>
      </c>
      <c r="B109" s="15">
        <v>672</v>
      </c>
      <c r="C109" s="15" t="str">
        <f>VLOOKUP(B109,'[1]LISTADO ATM'!$A$2:$B$822,2,0)</f>
        <v>ATM Destacamento Policía Nacional La Victoria</v>
      </c>
      <c r="D109" s="11" t="s">
        <v>21</v>
      </c>
      <c r="E109" s="32">
        <v>3335990355</v>
      </c>
    </row>
    <row r="110" spans="1:6" ht="18" x14ac:dyDescent="0.25">
      <c r="A110" s="15" t="str">
        <f>VLOOKUP(B110,'[1]LISTADO ATM'!$A$2:$C$822,3,0)</f>
        <v>DISTRITO NACIONAL</v>
      </c>
      <c r="B110" s="15">
        <v>769</v>
      </c>
      <c r="C110" s="15" t="str">
        <f>VLOOKUP(B110,'[1]LISTADO ATM'!$A$2:$B$822,2,0)</f>
        <v>ATM UNP Pablo Mella Morales</v>
      </c>
      <c r="D110" s="11" t="s">
        <v>21</v>
      </c>
      <c r="E110" s="32">
        <v>3335990582</v>
      </c>
    </row>
    <row r="111" spans="1:6" ht="18" x14ac:dyDescent="0.25">
      <c r="A111" s="15" t="str">
        <f>VLOOKUP(B111,'[1]LISTADO ATM'!$A$2:$C$822,3,0)</f>
        <v>NORTE</v>
      </c>
      <c r="B111" s="15">
        <v>605</v>
      </c>
      <c r="C111" s="15" t="str">
        <f>VLOOKUP(B111,'[1]LISTADO ATM'!$A$2:$B$822,2,0)</f>
        <v xml:space="preserve">ATM Oficina Bonao I </v>
      </c>
      <c r="D111" s="11" t="s">
        <v>21</v>
      </c>
      <c r="E111" s="32">
        <v>3335990709</v>
      </c>
    </row>
    <row r="112" spans="1:6" ht="18" x14ac:dyDescent="0.25">
      <c r="A112" s="15" t="str">
        <f>VLOOKUP(B112,'[1]LISTADO ATM'!$A$2:$C$822,3,0)</f>
        <v>ESTE</v>
      </c>
      <c r="B112" s="15">
        <v>366</v>
      </c>
      <c r="C112" s="15" t="str">
        <f>VLOOKUP(B112,'[1]LISTADO ATM'!$A$2:$B$822,2,0)</f>
        <v>ATM Oficina Boulevard (Higuey) II</v>
      </c>
      <c r="D112" s="11" t="s">
        <v>21</v>
      </c>
      <c r="E112" s="32" t="s">
        <v>67</v>
      </c>
    </row>
    <row r="113" spans="1:6" ht="18" x14ac:dyDescent="0.25">
      <c r="A113" s="15" t="str">
        <f>VLOOKUP(B113,'[1]LISTADO ATM'!$A$2:$C$822,3,0)</f>
        <v>NORTE</v>
      </c>
      <c r="B113" s="15">
        <v>282</v>
      </c>
      <c r="C113" s="15" t="str">
        <f>VLOOKUP(B113,'[1]LISTADO ATM'!$A$2:$B$822,2,0)</f>
        <v xml:space="preserve">ATM Autobanco Nibaje </v>
      </c>
      <c r="D113" s="11" t="s">
        <v>21</v>
      </c>
      <c r="E113" s="32">
        <v>3335989587</v>
      </c>
    </row>
    <row r="114" spans="1:6" ht="18" x14ac:dyDescent="0.25">
      <c r="A114" s="15" t="str">
        <f>VLOOKUP(B114,'[1]LISTADO ATM'!$A$2:$C$822,3,0)</f>
        <v>NORTE</v>
      </c>
      <c r="B114" s="15">
        <v>88</v>
      </c>
      <c r="C114" s="15" t="str">
        <f>VLOOKUP(B114,'[1]LISTADO ATM'!$A$2:$B$822,2,0)</f>
        <v xml:space="preserve">ATM S/M La Fuente (Santiago) </v>
      </c>
      <c r="D114" s="11" t="s">
        <v>21</v>
      </c>
      <c r="E114" s="32">
        <v>3335989675</v>
      </c>
    </row>
    <row r="115" spans="1:6" ht="18" x14ac:dyDescent="0.25">
      <c r="A115" s="15" t="str">
        <f>VLOOKUP(B115,'[1]LISTADO ATM'!$A$2:$C$822,3,0)</f>
        <v>SUR</v>
      </c>
      <c r="B115" s="15">
        <v>592</v>
      </c>
      <c r="C115" s="15" t="str">
        <f>VLOOKUP(B115,'[1]LISTADO ATM'!$A$2:$B$822,2,0)</f>
        <v xml:space="preserve">ATM Centro de Caja San Cristóbal I </v>
      </c>
      <c r="D115" s="11" t="s">
        <v>21</v>
      </c>
      <c r="E115" s="32" t="s">
        <v>74</v>
      </c>
    </row>
    <row r="116" spans="1:6" ht="18" x14ac:dyDescent="0.25">
      <c r="A116" s="15" t="str">
        <f>VLOOKUP(B116,'[1]LISTADO ATM'!$A$2:$C$822,3,0)</f>
        <v>NORTE</v>
      </c>
      <c r="B116" s="34">
        <v>93</v>
      </c>
      <c r="C116" s="15" t="str">
        <f>VLOOKUP(B116,'[1]LISTADO ATM'!$A$2:$B$822,2,0)</f>
        <v xml:space="preserve">ATM Oficina Cotuí </v>
      </c>
      <c r="D116" s="11" t="s">
        <v>21</v>
      </c>
      <c r="E116" s="32">
        <v>3335990908</v>
      </c>
    </row>
    <row r="117" spans="1:6" ht="18" customHeight="1" thickBot="1" x14ac:dyDescent="0.3">
      <c r="A117" s="3" t="s">
        <v>11</v>
      </c>
      <c r="B117" s="38">
        <f>COUNT(B9:B104)</f>
        <v>96</v>
      </c>
      <c r="C117" s="54"/>
      <c r="D117" s="55"/>
      <c r="E117" s="56"/>
    </row>
    <row r="118" spans="1:6" ht="18" customHeight="1" x14ac:dyDescent="0.25">
      <c r="B118" s="5"/>
      <c r="E118" s="5"/>
    </row>
    <row r="119" spans="1:6" ht="18" customHeight="1" x14ac:dyDescent="0.25">
      <c r="A119" s="51" t="s">
        <v>15</v>
      </c>
      <c r="B119" s="52"/>
      <c r="C119" s="52"/>
      <c r="D119" s="52"/>
      <c r="E119" s="53"/>
    </row>
    <row r="120" spans="1:6" ht="18" x14ac:dyDescent="0.25">
      <c r="A120" s="12" t="s">
        <v>5</v>
      </c>
      <c r="B120" s="12" t="s">
        <v>6</v>
      </c>
      <c r="C120" s="12" t="s">
        <v>7</v>
      </c>
      <c r="D120" s="12" t="s">
        <v>8</v>
      </c>
      <c r="E120" s="12" t="s">
        <v>9</v>
      </c>
    </row>
    <row r="121" spans="1:6" ht="18" x14ac:dyDescent="0.25">
      <c r="A121" s="15" t="str">
        <f>VLOOKUP(B121,'[1]LISTADO ATM'!$A$2:$C$822,3,0)</f>
        <v>SUR</v>
      </c>
      <c r="B121" s="15">
        <v>252</v>
      </c>
      <c r="C121" s="15" t="str">
        <f>VLOOKUP(B121,'[1]LISTADO ATM'!$A$2:$B$822,2,0)</f>
        <v xml:space="preserve">ATM Banco Agrícola (Barahona) </v>
      </c>
      <c r="D121" s="11" t="s">
        <v>77</v>
      </c>
      <c r="E121" s="34" t="s">
        <v>62</v>
      </c>
      <c r="F121" t="s">
        <v>76</v>
      </c>
    </row>
    <row r="122" spans="1:6" ht="18" x14ac:dyDescent="0.25">
      <c r="A122" s="15" t="str">
        <f>VLOOKUP(B122,'[1]LISTADO ATM'!$A$2:$C$822,3,0)</f>
        <v>DISTRITO NACIONAL</v>
      </c>
      <c r="B122" s="15">
        <v>347</v>
      </c>
      <c r="C122" s="15" t="str">
        <f>VLOOKUP(B122,'[1]LISTADO ATM'!$A$2:$B$822,2,0)</f>
        <v>ATM Patio de Colombia</v>
      </c>
      <c r="D122" s="11" t="s">
        <v>77</v>
      </c>
      <c r="E122" s="34">
        <v>3335989528</v>
      </c>
      <c r="F122" t="s">
        <v>76</v>
      </c>
    </row>
    <row r="123" spans="1:6" ht="18" x14ac:dyDescent="0.25">
      <c r="A123" s="15" t="str">
        <f>VLOOKUP(B123,'[1]LISTADO ATM'!$A$2:$C$822,3,0)</f>
        <v>NORTE</v>
      </c>
      <c r="B123" s="15">
        <v>654</v>
      </c>
      <c r="C123" s="15" t="str">
        <f>VLOOKUP(B123,'[1]LISTADO ATM'!$A$2:$B$822,2,0)</f>
        <v>ATM Autoservicio S/M Jumbo Puerto Plata</v>
      </c>
      <c r="D123" s="11" t="s">
        <v>77</v>
      </c>
      <c r="E123" s="34" t="s">
        <v>60</v>
      </c>
    </row>
    <row r="124" spans="1:6" ht="18" x14ac:dyDescent="0.25">
      <c r="A124" s="15" t="str">
        <f>VLOOKUP(B124,'[1]LISTADO ATM'!$A$2:$C$822,3,0)</f>
        <v>ESTE</v>
      </c>
      <c r="B124" s="15">
        <v>159</v>
      </c>
      <c r="C124" s="15" t="str">
        <f>VLOOKUP(B124,'[1]LISTADO ATM'!$A$2:$B$822,2,0)</f>
        <v xml:space="preserve">ATM Hotel Dreams Bayahibe I </v>
      </c>
      <c r="D124" s="11" t="s">
        <v>77</v>
      </c>
      <c r="E124" s="34" t="s">
        <v>64</v>
      </c>
    </row>
    <row r="125" spans="1:6" ht="18" x14ac:dyDescent="0.25">
      <c r="A125" s="15" t="str">
        <f>VLOOKUP(B125,'[1]LISTADO ATM'!$A$2:$C$822,3,0)</f>
        <v>DISTRITO NACIONAL</v>
      </c>
      <c r="B125" s="15">
        <v>240</v>
      </c>
      <c r="C125" s="15" t="str">
        <f>VLOOKUP(B125,'[1]LISTADO ATM'!$A$2:$B$822,2,0)</f>
        <v xml:space="preserve">ATM Oficina Carrefour I </v>
      </c>
      <c r="D125" s="11" t="s">
        <v>77</v>
      </c>
      <c r="E125" s="34">
        <v>3335989580</v>
      </c>
    </row>
    <row r="126" spans="1:6" ht="18" x14ac:dyDescent="0.25">
      <c r="A126" s="15" t="str">
        <f>VLOOKUP(B126,'[1]LISTADO ATM'!$A$2:$C$822,3,0)</f>
        <v>DISTRITO NACIONAL</v>
      </c>
      <c r="B126" s="15">
        <v>516</v>
      </c>
      <c r="C126" s="15" t="str">
        <f>VLOOKUP(B126,'[1]LISTADO ATM'!$A$2:$B$822,2,0)</f>
        <v xml:space="preserve">ATM Oficina Gascue </v>
      </c>
      <c r="D126" s="11" t="s">
        <v>77</v>
      </c>
      <c r="E126" s="34" t="s">
        <v>75</v>
      </c>
      <c r="F126" t="s">
        <v>76</v>
      </c>
    </row>
    <row r="127" spans="1:6" ht="18" x14ac:dyDescent="0.25">
      <c r="A127" s="15" t="str">
        <f>VLOOKUP(B127,'[1]LISTADO ATM'!$A$2:$C$822,3,0)</f>
        <v>NORTE</v>
      </c>
      <c r="B127" s="15">
        <v>8</v>
      </c>
      <c r="C127" s="15" t="str">
        <f>VLOOKUP(B127,'[1]LISTADO ATM'!$A$2:$B$822,2,0)</f>
        <v>ATM Autoservicio Yaque</v>
      </c>
      <c r="D127" s="11" t="s">
        <v>77</v>
      </c>
      <c r="E127" s="34" t="s">
        <v>58</v>
      </c>
      <c r="F127" t="s">
        <v>76</v>
      </c>
    </row>
    <row r="128" spans="1:6" ht="18" x14ac:dyDescent="0.25">
      <c r="A128" s="15" t="str">
        <f>VLOOKUP(B128,'[1]LISTADO ATM'!$A$2:$C$822,3,0)</f>
        <v>NORTE</v>
      </c>
      <c r="B128" s="15">
        <v>142</v>
      </c>
      <c r="C128" s="15" t="str">
        <f>VLOOKUP(B128,'[1]LISTADO ATM'!$A$2:$B$822,2,0)</f>
        <v xml:space="preserve">ATM Centro de Caja Galerías Bonao </v>
      </c>
      <c r="D128" s="11" t="s">
        <v>77</v>
      </c>
      <c r="E128" s="34" t="s">
        <v>24</v>
      </c>
      <c r="F128" t="s">
        <v>76</v>
      </c>
    </row>
    <row r="129" spans="1:6" ht="18" x14ac:dyDescent="0.25">
      <c r="A129" s="15" t="str">
        <f>VLOOKUP(B129,'[1]LISTADO ATM'!$A$2:$C$822,3,0)</f>
        <v>DISTRITO NACIONAL</v>
      </c>
      <c r="B129" s="15">
        <v>354</v>
      </c>
      <c r="C129" s="15" t="str">
        <f>VLOOKUP(B129,'[1]LISTADO ATM'!$A$2:$B$822,2,0)</f>
        <v xml:space="preserve">ATM Oficina Núñez de Cáceres II </v>
      </c>
      <c r="D129" s="11" t="s">
        <v>77</v>
      </c>
      <c r="E129" s="34">
        <v>3335989527</v>
      </c>
    </row>
    <row r="130" spans="1:6" ht="18.75" thickBot="1" x14ac:dyDescent="0.3">
      <c r="A130" s="3" t="s">
        <v>11</v>
      </c>
      <c r="B130" s="38">
        <f>COUNT(B121:B129)</f>
        <v>9</v>
      </c>
      <c r="C130" s="54"/>
      <c r="D130" s="55"/>
      <c r="E130" s="56"/>
    </row>
    <row r="131" spans="1:6" ht="15.75" thickBot="1" x14ac:dyDescent="0.3">
      <c r="B131" s="5"/>
      <c r="E131" s="5"/>
    </row>
    <row r="132" spans="1:6" ht="18" customHeight="1" thickBot="1" x14ac:dyDescent="0.3">
      <c r="A132" s="57" t="s">
        <v>13</v>
      </c>
      <c r="B132" s="58"/>
      <c r="C132" s="58"/>
      <c r="D132" s="58"/>
      <c r="E132" s="59"/>
    </row>
    <row r="133" spans="1:6" ht="18" x14ac:dyDescent="0.25">
      <c r="A133" s="2" t="s">
        <v>5</v>
      </c>
      <c r="B133" s="2" t="s">
        <v>6</v>
      </c>
      <c r="C133" s="2" t="s">
        <v>7</v>
      </c>
      <c r="D133" s="2" t="s">
        <v>8</v>
      </c>
      <c r="E133" s="12" t="s">
        <v>9</v>
      </c>
    </row>
    <row r="134" spans="1:6" ht="18" customHeight="1" x14ac:dyDescent="0.25">
      <c r="A134" s="15" t="str">
        <f>VLOOKUP(B134,'[1]LISTADO ATM'!$A$2:$C$822,3,0)</f>
        <v>ESTE</v>
      </c>
      <c r="B134" s="15">
        <v>68</v>
      </c>
      <c r="C134" s="15" t="str">
        <f>VLOOKUP(B134,'[1]LISTADO ATM'!$A$2:$B$822,2,0)</f>
        <v xml:space="preserve">ATM Hotel Nickelodeon (Punta Cana) </v>
      </c>
      <c r="D134" s="24" t="s">
        <v>10</v>
      </c>
      <c r="E134" s="34" t="s">
        <v>23</v>
      </c>
    </row>
    <row r="135" spans="1:6" ht="18.75" customHeight="1" x14ac:dyDescent="0.25">
      <c r="A135" s="15" t="str">
        <f>VLOOKUP(B135,'[1]LISTADO ATM'!$A$2:$C$922,3,0)</f>
        <v>NORTE</v>
      </c>
      <c r="B135" s="15">
        <v>950</v>
      </c>
      <c r="C135" s="15" t="str">
        <f>VLOOKUP(B135,'[1]LISTADO ATM'!$A$2:$B$922,2,0)</f>
        <v xml:space="preserve">ATM Oficina Monterrico </v>
      </c>
      <c r="D135" s="24" t="s">
        <v>10</v>
      </c>
      <c r="E135" s="32" t="s">
        <v>69</v>
      </c>
      <c r="F135" t="s">
        <v>76</v>
      </c>
    </row>
    <row r="136" spans="1:6" ht="18.75" customHeight="1" x14ac:dyDescent="0.25">
      <c r="A136" s="15" t="str">
        <f>VLOOKUP(B136,'[1]LISTADO ATM'!$A$2:$C$922,3,0)</f>
        <v>NORTE</v>
      </c>
      <c r="B136" s="15">
        <v>877</v>
      </c>
      <c r="C136" s="15" t="str">
        <f>VLOOKUP(B136,'[1]LISTADO ATM'!$A$2:$B$922,2,0)</f>
        <v xml:space="preserve">ATM Estación Los Samanes (Ranchito, La Vega) </v>
      </c>
      <c r="D136" s="24" t="s">
        <v>10</v>
      </c>
      <c r="E136" s="32">
        <v>3335989701</v>
      </c>
    </row>
    <row r="137" spans="1:6" ht="18.75" customHeight="1" x14ac:dyDescent="0.25">
      <c r="A137" s="15" t="str">
        <f>VLOOKUP(B137,'[1]LISTADO ATM'!$A$2:$C$922,3,0)</f>
        <v>ESTE</v>
      </c>
      <c r="B137" s="15">
        <v>608</v>
      </c>
      <c r="C137" s="15" t="str">
        <f>VLOOKUP(B137,'[1]LISTADO ATM'!$A$2:$B$922,2,0)</f>
        <v xml:space="preserve">ATM Oficina Jumbo (San Pedro) </v>
      </c>
      <c r="D137" s="24" t="s">
        <v>10</v>
      </c>
      <c r="E137" s="32">
        <v>3335989708</v>
      </c>
      <c r="F137" t="s">
        <v>76</v>
      </c>
    </row>
    <row r="138" spans="1:6" ht="18.75" customHeight="1" x14ac:dyDescent="0.25">
      <c r="A138" s="15" t="str">
        <f>VLOOKUP(B138,'[1]LISTADO ATM'!$A$2:$C$922,3,0)</f>
        <v>ESTE</v>
      </c>
      <c r="B138" s="15">
        <v>204</v>
      </c>
      <c r="C138" s="15" t="str">
        <f>VLOOKUP(B138,'[1]LISTADO ATM'!$A$2:$B$922,2,0)</f>
        <v>ATM Hotel Dominicus II</v>
      </c>
      <c r="D138" s="24" t="s">
        <v>10</v>
      </c>
      <c r="E138" s="32" t="s">
        <v>72</v>
      </c>
      <c r="F138" t="s">
        <v>76</v>
      </c>
    </row>
    <row r="139" spans="1:6" ht="18.75" customHeight="1" x14ac:dyDescent="0.25">
      <c r="A139" s="15" t="str">
        <f>VLOOKUP(B139,'[1]LISTADO ATM'!$A$2:$C$922,3,0)</f>
        <v>NORTE</v>
      </c>
      <c r="B139" s="15">
        <v>635</v>
      </c>
      <c r="C139" s="15" t="str">
        <f>VLOOKUP(B139,'[1]LISTADO ATM'!$A$2:$B$922,2,0)</f>
        <v xml:space="preserve">ATM Zona Franca Tamboril </v>
      </c>
      <c r="D139" s="24" t="s">
        <v>10</v>
      </c>
      <c r="E139" s="32">
        <v>3335990526</v>
      </c>
    </row>
    <row r="140" spans="1:6" ht="18.75" customHeight="1" x14ac:dyDescent="0.25">
      <c r="A140" s="15" t="str">
        <f>VLOOKUP(B140,'[1]LISTADO ATM'!$A$2:$C$922,3,0)</f>
        <v>NORTE</v>
      </c>
      <c r="B140" s="15">
        <v>632</v>
      </c>
      <c r="C140" s="15" t="str">
        <f>VLOOKUP(B140,'[1]LISTADO ATM'!$A$2:$B$922,2,0)</f>
        <v xml:space="preserve">ATM Autobanco Gurabo </v>
      </c>
      <c r="D140" s="24" t="s">
        <v>10</v>
      </c>
      <c r="E140" s="32">
        <v>3335990827</v>
      </c>
    </row>
    <row r="141" spans="1:6" ht="18.75" customHeight="1" x14ac:dyDescent="0.25">
      <c r="A141" s="15" t="str">
        <f>VLOOKUP(B141,'[1]LISTADO ATM'!$A$2:$C$922,3,0)</f>
        <v>NORTE</v>
      </c>
      <c r="B141" s="15">
        <v>687</v>
      </c>
      <c r="C141" s="15" t="str">
        <f>VLOOKUP(B141,'[1]LISTADO ATM'!$A$2:$B$922,2,0)</f>
        <v>ATM Oficina Monterrico II</v>
      </c>
      <c r="D141" s="24" t="s">
        <v>10</v>
      </c>
      <c r="E141" s="32">
        <v>3335991152</v>
      </c>
      <c r="F141" t="s">
        <v>76</v>
      </c>
    </row>
    <row r="142" spans="1:6" ht="18.75" customHeight="1" x14ac:dyDescent="0.25">
      <c r="A142" s="15" t="str">
        <f>VLOOKUP(B142,'[1]LISTADO ATM'!$A$2:$C$922,3,0)</f>
        <v>DISTRITO NACIONAL</v>
      </c>
      <c r="B142" s="15">
        <v>20</v>
      </c>
      <c r="C142" s="15" t="str">
        <f>VLOOKUP(B142,'[1]LISTADO ATM'!$A$2:$B$922,2,0)</f>
        <v>ATM S/M Aprezio Las Palmas</v>
      </c>
      <c r="D142" s="24" t="s">
        <v>10</v>
      </c>
      <c r="E142" s="32">
        <v>3335991167</v>
      </c>
    </row>
    <row r="143" spans="1:6" ht="18.75" customHeight="1" x14ac:dyDescent="0.25">
      <c r="A143" s="15" t="str">
        <f>VLOOKUP(B143,'[1]LISTADO ATM'!$A$2:$C$922,3,0)</f>
        <v>NORTE</v>
      </c>
      <c r="B143" s="15">
        <v>283</v>
      </c>
      <c r="C143" s="15" t="str">
        <f>VLOOKUP(B143,'[1]LISTADO ATM'!$A$2:$B$922,2,0)</f>
        <v xml:space="preserve">ATM Oficina Nibaje </v>
      </c>
      <c r="D143" s="24" t="s">
        <v>10</v>
      </c>
      <c r="E143" s="32">
        <v>3335991234</v>
      </c>
      <c r="F143" t="s">
        <v>76</v>
      </c>
    </row>
    <row r="144" spans="1:6" ht="18.75" customHeight="1" x14ac:dyDescent="0.25">
      <c r="A144" s="15" t="str">
        <f>VLOOKUP(B144,'[1]LISTADO ATM'!$A$2:$C$922,3,0)</f>
        <v>ESTE</v>
      </c>
      <c r="B144" s="15">
        <v>899</v>
      </c>
      <c r="C144" s="15" t="str">
        <f>VLOOKUP(B144,'[1]LISTADO ATM'!$A$2:$B$922,2,0)</f>
        <v xml:space="preserve">ATM Oficina Punta Cana </v>
      </c>
      <c r="D144" s="24" t="s">
        <v>10</v>
      </c>
      <c r="E144" s="32">
        <v>3335991241</v>
      </c>
    </row>
    <row r="145" spans="1:6" ht="18.75" customHeight="1" x14ac:dyDescent="0.25">
      <c r="A145" s="15" t="str">
        <f>VLOOKUP(B145,'[1]LISTADO ATM'!$A$2:$C$922,3,0)</f>
        <v>NORTE</v>
      </c>
      <c r="B145" s="15">
        <v>77</v>
      </c>
      <c r="C145" s="15" t="str">
        <f>VLOOKUP(B145,'[1]LISTADO ATM'!$A$2:$B$922,2,0)</f>
        <v xml:space="preserve">ATM Oficina Cruce de Imbert </v>
      </c>
      <c r="D145" s="24" t="s">
        <v>10</v>
      </c>
      <c r="E145" s="32">
        <v>3335991263</v>
      </c>
      <c r="F145" t="s">
        <v>76</v>
      </c>
    </row>
    <row r="146" spans="1:6" ht="18.75" customHeight="1" x14ac:dyDescent="0.25">
      <c r="A146" s="15" t="str">
        <f>VLOOKUP(B146,'[1]LISTADO ATM'!$A$2:$C$922,3,0)</f>
        <v>ESTE</v>
      </c>
      <c r="B146" s="15">
        <v>613</v>
      </c>
      <c r="C146" s="15" t="str">
        <f>VLOOKUP(B146,'[1]LISTADO ATM'!$A$2:$B$922,2,0)</f>
        <v xml:space="preserve">ATM Almacenes Zaglul (La Altagracia) </v>
      </c>
      <c r="D146" s="24" t="s">
        <v>10</v>
      </c>
      <c r="E146" s="32">
        <v>3335991278</v>
      </c>
    </row>
    <row r="147" spans="1:6" ht="18.75" customHeight="1" x14ac:dyDescent="0.25">
      <c r="A147" s="15" t="str">
        <f>VLOOKUP(B147,'[1]LISTADO ATM'!$A$2:$C$922,3,0)</f>
        <v>ESTE</v>
      </c>
      <c r="B147" s="15">
        <v>114</v>
      </c>
      <c r="C147" s="15" t="str">
        <f>VLOOKUP(B147,'[1]LISTADO ATM'!$A$2:$B$922,2,0)</f>
        <v xml:space="preserve">ATM Oficina Hato Mayor </v>
      </c>
      <c r="D147" s="24" t="s">
        <v>10</v>
      </c>
      <c r="E147" s="32">
        <v>3335991584</v>
      </c>
    </row>
    <row r="148" spans="1:6" ht="18.75" customHeight="1" x14ac:dyDescent="0.25">
      <c r="A148" s="15" t="str">
        <f>VLOOKUP(B148,'[1]LISTADO ATM'!$A$2:$C$922,3,0)</f>
        <v>SUR</v>
      </c>
      <c r="B148" s="15">
        <v>873</v>
      </c>
      <c r="C148" s="15" t="str">
        <f>VLOOKUP(B148,'[1]LISTADO ATM'!$A$2:$B$922,2,0)</f>
        <v xml:space="preserve">ATM Centro de Caja San Cristóbal II </v>
      </c>
      <c r="D148" s="24" t="s">
        <v>10</v>
      </c>
      <c r="E148" s="32">
        <v>3335991585</v>
      </c>
    </row>
    <row r="149" spans="1:6" ht="18.75" customHeight="1" x14ac:dyDescent="0.25">
      <c r="A149" s="15" t="str">
        <f>VLOOKUP(B149,'[1]LISTADO ATM'!$A$2:$C$922,3,0)</f>
        <v>DISTRITO NACIONAL</v>
      </c>
      <c r="B149" s="15">
        <v>577</v>
      </c>
      <c r="C149" s="15" t="str">
        <f>VLOOKUP(B149,'[1]LISTADO ATM'!$A$2:$B$922,2,0)</f>
        <v xml:space="preserve">ATM Olé Ave. Duarte </v>
      </c>
      <c r="D149" s="24" t="s">
        <v>10</v>
      </c>
      <c r="E149" s="32">
        <v>3335991586</v>
      </c>
    </row>
    <row r="150" spans="1:6" ht="18.75" customHeight="1" x14ac:dyDescent="0.25">
      <c r="A150" s="15" t="str">
        <f>VLOOKUP(B150,'[1]LISTADO ATM'!$A$2:$C$922,3,0)</f>
        <v>ESTE</v>
      </c>
      <c r="B150" s="15">
        <v>843</v>
      </c>
      <c r="C150" s="15" t="str">
        <f>VLOOKUP(B150,'[1]LISTADO ATM'!$A$2:$B$922,2,0)</f>
        <v xml:space="preserve">ATM Oficina Romana Centro </v>
      </c>
      <c r="D150" s="24" t="s">
        <v>10</v>
      </c>
      <c r="E150" s="32">
        <v>3335991587</v>
      </c>
    </row>
    <row r="151" spans="1:6" ht="18.75" customHeight="1" x14ac:dyDescent="0.25">
      <c r="A151" s="15" t="str">
        <f>VLOOKUP(B151,'[1]LISTADO ATM'!$A$2:$C$922,3,0)</f>
        <v>DISTRITO NACIONAL</v>
      </c>
      <c r="B151" s="15">
        <v>706</v>
      </c>
      <c r="C151" s="15" t="str">
        <f>VLOOKUP(B151,'[1]LISTADO ATM'!$A$2:$B$922,2,0)</f>
        <v xml:space="preserve">ATM S/M Pristine </v>
      </c>
      <c r="D151" s="24" t="s">
        <v>10</v>
      </c>
      <c r="E151" s="32">
        <v>3335991588</v>
      </c>
    </row>
    <row r="152" spans="1:6" ht="18.75" customHeight="1" x14ac:dyDescent="0.25">
      <c r="A152" s="15" t="str">
        <f>VLOOKUP(B152,'[1]LISTADO ATM'!$A$2:$C$922,3,0)</f>
        <v>ESTE</v>
      </c>
      <c r="B152" s="15">
        <v>353</v>
      </c>
      <c r="C152" s="15" t="str">
        <f>VLOOKUP(B152,'[1]LISTADO ATM'!$A$2:$B$922,2,0)</f>
        <v xml:space="preserve">ATM Estación Boulevard Juan Dolio </v>
      </c>
      <c r="D152" s="24" t="s">
        <v>10</v>
      </c>
      <c r="E152" s="32">
        <v>3335991589</v>
      </c>
    </row>
    <row r="153" spans="1:6" ht="18.75" customHeight="1" x14ac:dyDescent="0.25">
      <c r="A153" s="15" t="str">
        <f>VLOOKUP(B153,'[1]LISTADO ATM'!$A$2:$C$922,3,0)</f>
        <v>NORTE</v>
      </c>
      <c r="B153" s="15">
        <v>198</v>
      </c>
      <c r="C153" s="15" t="str">
        <f>VLOOKUP(B153,'[1]LISTADO ATM'!$A$2:$B$922,2,0)</f>
        <v xml:space="preserve">ATM Almacenes El Encanto  (Santiago) </v>
      </c>
      <c r="D153" s="24" t="s">
        <v>10</v>
      </c>
      <c r="E153" s="32">
        <v>3335991590</v>
      </c>
    </row>
    <row r="154" spans="1:6" ht="18.75" customHeight="1" x14ac:dyDescent="0.25">
      <c r="A154" s="15" t="str">
        <f>VLOOKUP(B154,'[1]LISTADO ATM'!$A$2:$C$922,3,0)</f>
        <v>ESTE</v>
      </c>
      <c r="B154" s="15">
        <v>660</v>
      </c>
      <c r="C154" s="15" t="str">
        <f>VLOOKUP(B154,'[1]LISTADO ATM'!$A$2:$B$922,2,0)</f>
        <v>ATM Oficina Romana Norte II</v>
      </c>
      <c r="D154" s="24" t="s">
        <v>10</v>
      </c>
      <c r="E154" s="32">
        <v>3335991591</v>
      </c>
    </row>
    <row r="155" spans="1:6" ht="18.75" customHeight="1" x14ac:dyDescent="0.25">
      <c r="A155" s="15" t="str">
        <f>VLOOKUP(B155,'[1]LISTADO ATM'!$A$2:$C$922,3,0)</f>
        <v>NORTE</v>
      </c>
      <c r="B155" s="15">
        <v>373</v>
      </c>
      <c r="C155" s="15" t="str">
        <f>VLOOKUP(B155,'[1]LISTADO ATM'!$A$2:$B$922,2,0)</f>
        <v>S/M Tangui Nagua</v>
      </c>
      <c r="D155" s="24" t="s">
        <v>10</v>
      </c>
      <c r="E155" s="32">
        <v>3335991592</v>
      </c>
    </row>
    <row r="156" spans="1:6" ht="18.75" customHeight="1" x14ac:dyDescent="0.25">
      <c r="A156" s="15" t="str">
        <f>VLOOKUP(B156,'[1]LISTADO ATM'!$A$2:$C$922,3,0)</f>
        <v>DISTRITO NACIONAL</v>
      </c>
      <c r="B156" s="15">
        <v>441</v>
      </c>
      <c r="C156" s="15" t="str">
        <f>VLOOKUP(B156,'[1]LISTADO ATM'!$A$2:$B$922,2,0)</f>
        <v>ATM Estacion de Servicio Romulo Betancour</v>
      </c>
      <c r="D156" s="24" t="s">
        <v>10</v>
      </c>
      <c r="E156" s="32">
        <v>3335991595</v>
      </c>
    </row>
    <row r="157" spans="1:6" ht="18.75" customHeight="1" x14ac:dyDescent="0.25">
      <c r="A157" s="15" t="str">
        <f>VLOOKUP(B157,'[1]LISTADO ATM'!$A$2:$C$922,3,0)</f>
        <v>DISTRITO NACIONAL</v>
      </c>
      <c r="B157" s="15">
        <v>415</v>
      </c>
      <c r="C157" s="15" t="str">
        <f>VLOOKUP(B157,'[1]LISTADO ATM'!$A$2:$B$922,2,0)</f>
        <v xml:space="preserve">ATM Autobanco San Martín I </v>
      </c>
      <c r="D157" s="24" t="s">
        <v>10</v>
      </c>
      <c r="E157" s="32">
        <v>3335991598</v>
      </c>
    </row>
    <row r="158" spans="1:6" ht="18.75" customHeight="1" x14ac:dyDescent="0.25">
      <c r="A158" s="15" t="str">
        <f>VLOOKUP(B158,'[1]LISTADO ATM'!$A$2:$C$922,3,0)</f>
        <v>NORTE</v>
      </c>
      <c r="B158" s="35">
        <v>72</v>
      </c>
      <c r="C158" s="15" t="str">
        <f>VLOOKUP(B158,'[1]LISTADO ATM'!$A$2:$B$922,2,0)</f>
        <v xml:space="preserve">ATM UNP Aeropuerto Gregorio Luperón (Puerto Plata) </v>
      </c>
      <c r="D158" s="24" t="s">
        <v>10</v>
      </c>
      <c r="E158" s="32">
        <v>3335991599</v>
      </c>
    </row>
    <row r="159" spans="1:6" ht="18.75" thickBot="1" x14ac:dyDescent="0.3">
      <c r="A159" s="3"/>
      <c r="B159" s="38">
        <f>COUNT(B134:B158)</f>
        <v>25</v>
      </c>
      <c r="C159" s="10"/>
      <c r="D159" s="10"/>
      <c r="E159" s="26"/>
    </row>
    <row r="160" spans="1:6" ht="15.75" thickBot="1" x14ac:dyDescent="0.3">
      <c r="B160" s="5"/>
      <c r="E160" s="5"/>
    </row>
    <row r="161" spans="1:6" ht="18" customHeight="1" x14ac:dyDescent="0.25">
      <c r="A161" s="60" t="s">
        <v>20</v>
      </c>
      <c r="B161" s="61"/>
      <c r="C161" s="61"/>
      <c r="D161" s="61"/>
      <c r="E161" s="62"/>
    </row>
    <row r="162" spans="1:6" ht="18" x14ac:dyDescent="0.25">
      <c r="A162" s="12" t="s">
        <v>5</v>
      </c>
      <c r="B162" s="12" t="s">
        <v>6</v>
      </c>
      <c r="C162" s="12" t="s">
        <v>7</v>
      </c>
      <c r="D162" s="12" t="s">
        <v>8</v>
      </c>
      <c r="E162" s="12" t="s">
        <v>9</v>
      </c>
    </row>
    <row r="163" spans="1:6" ht="18" x14ac:dyDescent="0.25">
      <c r="A163" s="15" t="str">
        <f>VLOOKUP(B163,'[1]LISTADO ATM'!$A$2:$C$822,3,0)</f>
        <v>DISTRITO NACIONAL</v>
      </c>
      <c r="B163" s="34">
        <v>160</v>
      </c>
      <c r="C163" s="15" t="str">
        <f>VLOOKUP(B163,'[1]LISTADO ATM'!$A$2:$B$822,2,0)</f>
        <v xml:space="preserve">ATM Oficina Herrera </v>
      </c>
      <c r="D163" s="15" t="s">
        <v>17</v>
      </c>
      <c r="E163" s="34">
        <v>3335989515</v>
      </c>
      <c r="F163" t="s">
        <v>76</v>
      </c>
    </row>
    <row r="164" spans="1:6" ht="18" x14ac:dyDescent="0.25">
      <c r="A164" s="15" t="str">
        <f>VLOOKUP(B164,'[1]LISTADO ATM'!$A$2:$C$822,3,0)</f>
        <v>SUR</v>
      </c>
      <c r="B164" s="34">
        <v>470</v>
      </c>
      <c r="C164" s="15" t="str">
        <f>VLOOKUP(B164,'[1]LISTADO ATM'!$A$2:$B$822,2,0)</f>
        <v xml:space="preserve">ATM Hospital Taiwán (Azua) </v>
      </c>
      <c r="D164" s="15" t="s">
        <v>17</v>
      </c>
      <c r="E164" s="34" t="s">
        <v>57</v>
      </c>
    </row>
    <row r="165" spans="1:6" ht="18" x14ac:dyDescent="0.25">
      <c r="A165" s="15" t="str">
        <f>VLOOKUP(B165,'[1]LISTADO ATM'!$A$2:$C$822,3,0)</f>
        <v>DISTRITO NACIONAL</v>
      </c>
      <c r="B165" s="34">
        <v>225</v>
      </c>
      <c r="C165" s="15" t="str">
        <f>VLOOKUP(B165,'[1]LISTADO ATM'!$A$2:$B$822,2,0)</f>
        <v xml:space="preserve">ATM S/M Nacional Arroyo Hondo </v>
      </c>
      <c r="D165" s="15" t="s">
        <v>17</v>
      </c>
      <c r="E165" s="29">
        <v>3335989637</v>
      </c>
    </row>
    <row r="166" spans="1:6" ht="18" x14ac:dyDescent="0.25">
      <c r="A166" s="15" t="str">
        <f>VLOOKUP(B166,'[1]LISTADO ATM'!$A$2:$C$822,3,0)</f>
        <v>ESTE</v>
      </c>
      <c r="B166" s="34">
        <v>673</v>
      </c>
      <c r="C166" s="15" t="str">
        <f>VLOOKUP(B166,'[1]LISTADO ATM'!$A$2:$B$822,2,0)</f>
        <v>ATM Clínica Dr. Cruz Jiminián</v>
      </c>
      <c r="D166" s="15" t="s">
        <v>17</v>
      </c>
      <c r="E166" s="29">
        <v>3335989663</v>
      </c>
    </row>
    <row r="167" spans="1:6" ht="18" x14ac:dyDescent="0.25">
      <c r="A167" s="39" t="str">
        <f>VLOOKUP(B167,'[1]LISTADO ATM'!$A$2:$C$822,3,0)</f>
        <v>NORTE</v>
      </c>
      <c r="B167" s="34">
        <v>91</v>
      </c>
      <c r="C167" s="15" t="str">
        <f>VLOOKUP(B167,'[1]LISTADO ATM'!$A$2:$B$822,2,0)</f>
        <v xml:space="preserve">ATM UNP Villa Isabela </v>
      </c>
      <c r="D167" s="15" t="s">
        <v>17</v>
      </c>
      <c r="E167" s="32">
        <v>3335990299</v>
      </c>
    </row>
    <row r="168" spans="1:6" ht="18" x14ac:dyDescent="0.25">
      <c r="A168" s="39" t="str">
        <f>VLOOKUP(B168,'[1]LISTADO ATM'!$A$2:$C$822,3,0)</f>
        <v>NORTE</v>
      </c>
      <c r="B168" s="34">
        <v>703</v>
      </c>
      <c r="C168" s="15" t="str">
        <f>VLOOKUP(B168,'[1]LISTADO ATM'!$A$2:$B$822,2,0)</f>
        <v xml:space="preserve">ATM Oficina El Mamey Los Hidalgos </v>
      </c>
      <c r="D168" s="15" t="s">
        <v>17</v>
      </c>
      <c r="E168" s="32">
        <v>3335991183</v>
      </c>
    </row>
    <row r="169" spans="1:6" ht="18" x14ac:dyDescent="0.25">
      <c r="A169" s="39" t="e">
        <f>VLOOKUP(B169,'[1]LISTADO ATM'!$A$2:$C$822,3,0)</f>
        <v>#N/A</v>
      </c>
      <c r="B169" s="34"/>
      <c r="C169" s="15" t="e">
        <f>VLOOKUP(B169,'[1]LISTADO ATM'!$A$2:$B$822,2,0)</f>
        <v>#N/A</v>
      </c>
      <c r="D169" s="32"/>
      <c r="E169" s="29"/>
    </row>
    <row r="170" spans="1:6" ht="18.75" thickBot="1" x14ac:dyDescent="0.3">
      <c r="A170" s="16" t="s">
        <v>11</v>
      </c>
      <c r="B170" s="38">
        <f>COUNT(B163:B168)</f>
        <v>6</v>
      </c>
      <c r="C170" s="10"/>
      <c r="D170" s="10"/>
      <c r="E170" s="26"/>
    </row>
    <row r="171" spans="1:6" ht="15.75" thickBot="1" x14ac:dyDescent="0.3">
      <c r="B171" s="5"/>
      <c r="E171" s="5"/>
    </row>
    <row r="172" spans="1:6" ht="18" customHeight="1" x14ac:dyDescent="0.25">
      <c r="A172" s="60" t="s">
        <v>18</v>
      </c>
      <c r="B172" s="61"/>
      <c r="C172" s="61"/>
      <c r="D172" s="61"/>
      <c r="E172" s="62"/>
    </row>
    <row r="173" spans="1:6" ht="18" x14ac:dyDescent="0.25">
      <c r="A173" s="12" t="s">
        <v>5</v>
      </c>
      <c r="B173" s="12" t="s">
        <v>6</v>
      </c>
      <c r="C173" s="12" t="s">
        <v>7</v>
      </c>
      <c r="D173" s="12" t="s">
        <v>8</v>
      </c>
      <c r="E173" s="12" t="s">
        <v>9</v>
      </c>
    </row>
    <row r="174" spans="1:6" ht="18" x14ac:dyDescent="0.25">
      <c r="A174" s="15" t="str">
        <f>VLOOKUP(B174,'[1]LISTADO ATM'!$A$2:$C$822,3,0)</f>
        <v>NORTE</v>
      </c>
      <c r="B174" s="15">
        <v>291</v>
      </c>
      <c r="C174" s="15" t="str">
        <f>VLOOKUP(B174,'[1]LISTADO ATM'!$A$2:$B$822,2,0)</f>
        <v xml:space="preserve">ATM S/M Jumbo Las Colinas </v>
      </c>
      <c r="D174" s="31" t="s">
        <v>22</v>
      </c>
      <c r="E174" s="34" t="s">
        <v>59</v>
      </c>
    </row>
    <row r="175" spans="1:6" ht="18" x14ac:dyDescent="0.25">
      <c r="A175" s="15" t="str">
        <f>VLOOKUP(B175,'[1]LISTADO ATM'!$A$2:$C$822,3,0)</f>
        <v>DISTRITO NACIONAL</v>
      </c>
      <c r="B175" s="15">
        <v>743</v>
      </c>
      <c r="C175" s="15" t="str">
        <f>VLOOKUP(B175,'[1]LISTADO ATM'!$A$2:$B$822,2,0)</f>
        <v xml:space="preserve">ATM Oficina Los Frailes </v>
      </c>
      <c r="D175" s="31" t="s">
        <v>22</v>
      </c>
      <c r="E175" s="34" t="s">
        <v>61</v>
      </c>
      <c r="F175" t="s">
        <v>76</v>
      </c>
    </row>
    <row r="176" spans="1:6" ht="18" x14ac:dyDescent="0.25">
      <c r="A176" s="15" t="str">
        <f>VLOOKUP(B176,'[1]LISTADO ATM'!$A$2:$C$822,3,0)</f>
        <v>DISTRITO NACIONAL</v>
      </c>
      <c r="B176" s="15">
        <v>355</v>
      </c>
      <c r="C176" s="15" t="str">
        <f>VLOOKUP(B176,'[1]LISTADO ATM'!$A$2:$B$822,2,0)</f>
        <v xml:space="preserve">ATM UNP Metro II </v>
      </c>
      <c r="D176" s="19" t="s">
        <v>30</v>
      </c>
      <c r="E176" s="40" t="s">
        <v>73</v>
      </c>
    </row>
    <row r="177" spans="1:6" ht="18" x14ac:dyDescent="0.25">
      <c r="A177" s="42" t="str">
        <f>VLOOKUP(B177,'[1]LISTADO ATM'!$A$2:$C$822,3,0)</f>
        <v>NORTE</v>
      </c>
      <c r="B177" s="15">
        <v>333</v>
      </c>
      <c r="C177" s="42" t="str">
        <f>VLOOKUP(B177,'[1]LISTADO ATM'!$A$2:$B$822,2,0)</f>
        <v>ATM Oficina Turey Maimón</v>
      </c>
      <c r="D177" s="19" t="s">
        <v>63</v>
      </c>
      <c r="E177" s="34">
        <v>3335990955</v>
      </c>
      <c r="F177" t="s">
        <v>76</v>
      </c>
    </row>
    <row r="178" spans="1:6" ht="18" x14ac:dyDescent="0.25">
      <c r="A178" s="42" t="str">
        <f>VLOOKUP(B178,'[1]LISTADO ATM'!$A$2:$C$822,3,0)</f>
        <v>DISTRITO NACIONAL</v>
      </c>
      <c r="B178" s="15">
        <v>54</v>
      </c>
      <c r="C178" s="42" t="str">
        <f>VLOOKUP(B178,'[1]LISTADO ATM'!$A$2:$B$822,2,0)</f>
        <v xml:space="preserve">ATM Autoservicio Galería 360 </v>
      </c>
      <c r="D178" s="31" t="s">
        <v>22</v>
      </c>
      <c r="E178" s="34">
        <v>3335990963</v>
      </c>
    </row>
    <row r="179" spans="1:6" ht="18" x14ac:dyDescent="0.25">
      <c r="A179" s="42" t="str">
        <f>VLOOKUP(B179,'[1]LISTADO ATM'!$A$2:$C$822,3,0)</f>
        <v>DISTRITO NACIONAL</v>
      </c>
      <c r="B179" s="15">
        <v>818</v>
      </c>
      <c r="C179" s="42" t="str">
        <f>VLOOKUP(B179,'[1]LISTADO ATM'!$A$2:$B$822,2,0)</f>
        <v xml:space="preserve">ATM Juridicción Inmobiliaria </v>
      </c>
      <c r="D179" s="19" t="s">
        <v>63</v>
      </c>
      <c r="E179" s="34">
        <v>3335991196</v>
      </c>
    </row>
    <row r="180" spans="1:6" ht="18" x14ac:dyDescent="0.25">
      <c r="A180" s="42" t="str">
        <f>VLOOKUP(B180,'[1]LISTADO ATM'!$A$2:$C$822,3,0)</f>
        <v>ESTE</v>
      </c>
      <c r="B180" s="15">
        <v>117</v>
      </c>
      <c r="C180" s="42" t="str">
        <f>VLOOKUP(B180,'[1]LISTADO ATM'!$A$2:$B$822,2,0)</f>
        <v xml:space="preserve">ATM Oficina El Seybo </v>
      </c>
      <c r="D180" s="31" t="s">
        <v>22</v>
      </c>
      <c r="E180" s="34">
        <v>3335991226</v>
      </c>
      <c r="F180" t="s">
        <v>76</v>
      </c>
    </row>
    <row r="181" spans="1:6" ht="18" x14ac:dyDescent="0.25">
      <c r="A181" s="42" t="e">
        <f>VLOOKUP(B181,'[1]LISTADO ATM'!$A$2:$C$822,3,0)</f>
        <v>#N/A</v>
      </c>
      <c r="B181" s="15"/>
      <c r="C181" s="42" t="e">
        <f>VLOOKUP(B181,'[1]LISTADO ATM'!$A$2:$B$822,2,0)</f>
        <v>#N/A</v>
      </c>
      <c r="D181" s="41"/>
      <c r="E181" s="29"/>
    </row>
    <row r="182" spans="1:6" ht="18.75" thickBot="1" x14ac:dyDescent="0.3">
      <c r="A182" s="16" t="s">
        <v>11</v>
      </c>
      <c r="B182" s="38">
        <f>COUNT(B129:B181)</f>
        <v>42</v>
      </c>
      <c r="C182" s="10"/>
      <c r="D182" s="10"/>
      <c r="E182" s="26"/>
    </row>
    <row r="183" spans="1:6" ht="15.75" thickBot="1" x14ac:dyDescent="0.3">
      <c r="B183" s="5"/>
      <c r="E183" s="5"/>
    </row>
    <row r="184" spans="1:6" ht="18.75" customHeight="1" thickBot="1" x14ac:dyDescent="0.3">
      <c r="A184" s="63" t="s">
        <v>12</v>
      </c>
      <c r="B184" s="64"/>
      <c r="C184" t="s">
        <v>16</v>
      </c>
      <c r="D184" s="5"/>
      <c r="E184" s="5"/>
    </row>
    <row r="185" spans="1:6" ht="18.75" thickBot="1" x14ac:dyDescent="0.3">
      <c r="A185" s="36">
        <f>+B159+B170+B182</f>
        <v>73</v>
      </c>
      <c r="B185" s="37"/>
    </row>
    <row r="186" spans="1:6" ht="15.75" thickBot="1" x14ac:dyDescent="0.3">
      <c r="B186" s="5"/>
      <c r="E186" s="5"/>
    </row>
    <row r="187" spans="1:6" ht="18.75" customHeight="1" thickBot="1" x14ac:dyDescent="0.3">
      <c r="A187" s="57" t="s">
        <v>14</v>
      </c>
      <c r="B187" s="58"/>
      <c r="C187" s="58"/>
      <c r="D187" s="58"/>
      <c r="E187" s="59"/>
    </row>
    <row r="188" spans="1:6" ht="18" x14ac:dyDescent="0.25">
      <c r="A188" s="6" t="s">
        <v>5</v>
      </c>
      <c r="B188" s="12" t="s">
        <v>6</v>
      </c>
      <c r="C188" s="4" t="s">
        <v>7</v>
      </c>
      <c r="D188" s="65" t="s">
        <v>8</v>
      </c>
      <c r="E188" s="66"/>
    </row>
    <row r="189" spans="1:6" ht="18" x14ac:dyDescent="0.25">
      <c r="A189" s="15" t="str">
        <f>VLOOKUP(B189,'[1]LISTADO ATM'!$A$2:$C$822,3,0)</f>
        <v>DISTRITO NACIONAL</v>
      </c>
      <c r="B189" s="34">
        <v>60</v>
      </c>
      <c r="C189" s="15" t="str">
        <f>VLOOKUP(B189,'[1]LISTADO ATM'!$A$2:$B$822,2,0)</f>
        <v xml:space="preserve">ATM Autobanco 27 de Febrero </v>
      </c>
      <c r="D189" s="43" t="s">
        <v>19</v>
      </c>
      <c r="E189" s="44"/>
    </row>
    <row r="190" spans="1:6" ht="18" x14ac:dyDescent="0.25">
      <c r="A190" s="15" t="str">
        <f>VLOOKUP(B190,'[1]LISTADO ATM'!$A$2:$C$822,3,0)</f>
        <v>DISTRITO NACIONAL</v>
      </c>
      <c r="B190" s="34">
        <v>546</v>
      </c>
      <c r="C190" s="15" t="str">
        <f>VLOOKUP(B190,'[1]LISTADO ATM'!$A$2:$B$822,2,0)</f>
        <v xml:space="preserve">ATM ITLA </v>
      </c>
      <c r="D190" s="43" t="s">
        <v>29</v>
      </c>
      <c r="E190" s="44"/>
    </row>
    <row r="191" spans="1:6" ht="18" x14ac:dyDescent="0.25">
      <c r="A191" s="15" t="str">
        <f>VLOOKUP(B191,'[1]LISTADO ATM'!$A$2:$C$822,3,0)</f>
        <v>ESTE</v>
      </c>
      <c r="B191" s="34">
        <v>495</v>
      </c>
      <c r="C191" s="15" t="str">
        <f>VLOOKUP(B191,'[1]LISTADO ATM'!$A$2:$B$822,2,0)</f>
        <v>ATM Cemento PANAM</v>
      </c>
      <c r="D191" s="43" t="s">
        <v>19</v>
      </c>
      <c r="E191" s="44"/>
    </row>
    <row r="192" spans="1:6" ht="18" x14ac:dyDescent="0.25">
      <c r="A192" s="15" t="str">
        <f>VLOOKUP(B192,'[1]LISTADO ATM'!$A$2:$C$822,3,0)</f>
        <v>DISTRITO NACIONAL</v>
      </c>
      <c r="B192" s="34">
        <v>618</v>
      </c>
      <c r="C192" s="15" t="str">
        <f>VLOOKUP(B192,'[1]LISTADO ATM'!$A$2:$B$822,2,0)</f>
        <v xml:space="preserve">ATM Bienes Nacionales </v>
      </c>
      <c r="D192" s="43" t="s">
        <v>19</v>
      </c>
      <c r="E192" s="44"/>
    </row>
    <row r="193" spans="1:5" ht="18" x14ac:dyDescent="0.25">
      <c r="A193" s="15" t="str">
        <f>VLOOKUP(B193,'[1]LISTADO ATM'!$A$2:$C$822,3,0)</f>
        <v>NORTE</v>
      </c>
      <c r="B193" s="34">
        <v>662</v>
      </c>
      <c r="C193" s="15" t="str">
        <f>VLOOKUP(B193,'[1]LISTADO ATM'!$A$2:$B$822,2,0)</f>
        <v>ATM UTESA (Santiago)</v>
      </c>
      <c r="D193" s="43" t="s">
        <v>19</v>
      </c>
      <c r="E193" s="44"/>
    </row>
    <row r="194" spans="1:5" ht="18" x14ac:dyDescent="0.25">
      <c r="A194" s="15" t="str">
        <f>VLOOKUP(B194,'[1]LISTADO ATM'!$A$2:$C$822,3,0)</f>
        <v>SUR</v>
      </c>
      <c r="B194" s="34">
        <v>296</v>
      </c>
      <c r="C194" s="15" t="str">
        <f>VLOOKUP(B194,'[1]LISTADO ATM'!$A$2:$B$822,2,0)</f>
        <v>ATM Estación BANICOMB (Baní)  ECO Petroleo</v>
      </c>
      <c r="D194" s="43" t="s">
        <v>19</v>
      </c>
      <c r="E194" s="44"/>
    </row>
    <row r="195" spans="1:5" ht="18" x14ac:dyDescent="0.25">
      <c r="A195" s="15" t="str">
        <f>VLOOKUP(B195,'[1]LISTADO ATM'!$A$2:$C$822,3,0)</f>
        <v>DISTRITO NACIONAL</v>
      </c>
      <c r="B195" s="34">
        <v>408</v>
      </c>
      <c r="C195" s="15" t="str">
        <f>VLOOKUP(B195,'[1]LISTADO ATM'!$A$2:$B$822,2,0)</f>
        <v xml:space="preserve">ATM Autobanco Las Palmas de Herrera </v>
      </c>
      <c r="D195" s="43" t="s">
        <v>19</v>
      </c>
      <c r="E195" s="44"/>
    </row>
    <row r="196" spans="1:5" ht="18" x14ac:dyDescent="0.25">
      <c r="A196" s="39" t="str">
        <f>VLOOKUP(B196,'[1]LISTADO ATM'!$A$2:$C$822,3,0)</f>
        <v>DISTRITO NACIONAL</v>
      </c>
      <c r="B196" s="34">
        <v>498</v>
      </c>
      <c r="C196" s="15" t="str">
        <f>VLOOKUP(B196,'[1]LISTADO ATM'!$A$2:$B$822,2,0)</f>
        <v xml:space="preserve">ATM Estación Sunix 27 de Febrero </v>
      </c>
      <c r="D196" s="43" t="s">
        <v>29</v>
      </c>
      <c r="E196" s="44"/>
    </row>
    <row r="197" spans="1:5" ht="18" x14ac:dyDescent="0.25">
      <c r="A197" s="39" t="str">
        <f>VLOOKUP(B197,'[1]LISTADO ATM'!$A$2:$C$822,3,0)</f>
        <v>NORTE</v>
      </c>
      <c r="B197" s="34">
        <v>181</v>
      </c>
      <c r="C197" s="15" t="str">
        <f>VLOOKUP(B197,'[1]LISTADO ATM'!$A$2:$B$822,2,0)</f>
        <v xml:space="preserve">ATM Oficina Sabaneta </v>
      </c>
      <c r="D197" s="43" t="s">
        <v>19</v>
      </c>
      <c r="E197" s="44"/>
    </row>
    <row r="198" spans="1:5" ht="18" x14ac:dyDescent="0.25">
      <c r="A198" s="39" t="str">
        <f>VLOOKUP(B198,'[1]LISTADO ATM'!$A$2:$C$822,3,0)</f>
        <v>NORTE</v>
      </c>
      <c r="B198" s="34">
        <v>291</v>
      </c>
      <c r="C198" s="15" t="str">
        <f>VLOOKUP(B198,'[1]LISTADO ATM'!$A$2:$B$822,2,0)</f>
        <v xml:space="preserve">ATM S/M Jumbo Las Colinas </v>
      </c>
      <c r="D198" s="43" t="s">
        <v>19</v>
      </c>
      <c r="E198" s="44"/>
    </row>
    <row r="199" spans="1:5" ht="18" x14ac:dyDescent="0.25">
      <c r="A199" s="39" t="str">
        <f>VLOOKUP(B199,'[1]LISTADO ATM'!$A$2:$C$822,3,0)</f>
        <v>NORTE</v>
      </c>
      <c r="B199" s="34">
        <v>497</v>
      </c>
      <c r="C199" s="15" t="str">
        <f>VLOOKUP(B199,'[1]LISTADO ATM'!$A$2:$B$822,2,0)</f>
        <v>ATM Ofic. El Portal ll (Santiago)</v>
      </c>
      <c r="D199" s="43" t="s">
        <v>19</v>
      </c>
      <c r="E199" s="44"/>
    </row>
    <row r="200" spans="1:5" ht="18" x14ac:dyDescent="0.25">
      <c r="A200" s="39" t="str">
        <f>VLOOKUP(B200,'[1]LISTADO ATM'!$A$2:$C$822,3,0)</f>
        <v>DISTRITO NACIONAL</v>
      </c>
      <c r="B200" s="34">
        <v>514</v>
      </c>
      <c r="C200" s="15" t="str">
        <f>VLOOKUP(B200,'[1]LISTADO ATM'!$A$2:$B$822,2,0)</f>
        <v>ATM Autoservicio Charles de Gaulle</v>
      </c>
      <c r="D200" s="43" t="s">
        <v>19</v>
      </c>
      <c r="E200" s="44"/>
    </row>
    <row r="201" spans="1:5" ht="18" x14ac:dyDescent="0.25">
      <c r="A201" s="39" t="str">
        <f>VLOOKUP(B201,'[1]LISTADO ATM'!$A$2:$C$822,3,0)</f>
        <v>DISTRITO NACIONAL</v>
      </c>
      <c r="B201" s="34">
        <v>577</v>
      </c>
      <c r="C201" s="15" t="str">
        <f>VLOOKUP(B201,'[1]LISTADO ATM'!$A$2:$B$822,2,0)</f>
        <v xml:space="preserve">ATM Olé Ave. Duarte </v>
      </c>
      <c r="D201" s="43" t="s">
        <v>19</v>
      </c>
      <c r="E201" s="44"/>
    </row>
    <row r="202" spans="1:5" ht="18" x14ac:dyDescent="0.25">
      <c r="A202" s="39" t="str">
        <f>VLOOKUP(B202,'[1]LISTADO ATM'!$A$2:$C$822,3,0)</f>
        <v>ESTE</v>
      </c>
      <c r="B202" s="34">
        <v>660</v>
      </c>
      <c r="C202" s="15" t="str">
        <f>VLOOKUP(B202,'[1]LISTADO ATM'!$A$2:$B$822,2,0)</f>
        <v>ATM Oficina Romana Norte II</v>
      </c>
      <c r="D202" s="43" t="s">
        <v>19</v>
      </c>
      <c r="E202" s="44"/>
    </row>
    <row r="203" spans="1:5" ht="18" x14ac:dyDescent="0.25">
      <c r="A203" s="39" t="str">
        <f>VLOOKUP(B203,'[1]LISTADO ATM'!$A$2:$C$822,3,0)</f>
        <v>NORTE</v>
      </c>
      <c r="B203" s="34">
        <v>757</v>
      </c>
      <c r="C203" s="15" t="str">
        <f>VLOOKUP(B203,'[1]LISTADO ATM'!$A$2:$B$822,2,0)</f>
        <v xml:space="preserve">ATM UNP Plaza Paseo (Santiago) </v>
      </c>
      <c r="D203" s="43" t="s">
        <v>19</v>
      </c>
      <c r="E203" s="44"/>
    </row>
    <row r="204" spans="1:5" ht="18" x14ac:dyDescent="0.25">
      <c r="A204" s="39" t="str">
        <f>VLOOKUP(B204,'[1]LISTADO ATM'!$A$2:$C$822,3,0)</f>
        <v>ESTE</v>
      </c>
      <c r="B204" s="34">
        <v>776</v>
      </c>
      <c r="C204" s="15" t="str">
        <f>VLOOKUP(B204,'[1]LISTADO ATM'!$A$2:$B$822,2,0)</f>
        <v xml:space="preserve">ATM Oficina Monte Plata </v>
      </c>
      <c r="D204" s="43" t="s">
        <v>19</v>
      </c>
      <c r="E204" s="44"/>
    </row>
    <row r="205" spans="1:5" ht="18" x14ac:dyDescent="0.25">
      <c r="A205" s="39" t="str">
        <f>VLOOKUP(B205,'[1]LISTADO ATM'!$A$2:$C$822,3,0)</f>
        <v>DISTRITO NACIONAL</v>
      </c>
      <c r="B205" s="34">
        <v>884</v>
      </c>
      <c r="C205" s="15" t="str">
        <f>VLOOKUP(B205,'[1]LISTADO ATM'!$A$2:$B$822,2,0)</f>
        <v xml:space="preserve">ATM UNP Olé Sabana Perdida </v>
      </c>
      <c r="D205" s="43" t="s">
        <v>19</v>
      </c>
      <c r="E205" s="44"/>
    </row>
    <row r="206" spans="1:5" ht="18" x14ac:dyDescent="0.25">
      <c r="A206" s="39" t="str">
        <f>VLOOKUP(B206,'[1]LISTADO ATM'!$A$2:$C$822,3,0)</f>
        <v>DISTRITO NACIONAL</v>
      </c>
      <c r="B206" s="34">
        <v>949</v>
      </c>
      <c r="C206" s="15" t="str">
        <f>VLOOKUP(B206,'[1]LISTADO ATM'!$A$2:$B$822,2,0)</f>
        <v xml:space="preserve">ATM S/M Bravo San Isidro Coral Mall </v>
      </c>
      <c r="D206" s="43" t="s">
        <v>19</v>
      </c>
      <c r="E206" s="44"/>
    </row>
    <row r="207" spans="1:5" ht="18" x14ac:dyDescent="0.25">
      <c r="A207" s="39" t="str">
        <f>VLOOKUP(B207,'[1]LISTADO ATM'!$A$2:$C$822,3,0)</f>
        <v>SUR</v>
      </c>
      <c r="B207" s="34">
        <v>962</v>
      </c>
      <c r="C207" s="15" t="str">
        <f>VLOOKUP(B207,'[1]LISTADO ATM'!$A$2:$B$822,2,0)</f>
        <v xml:space="preserve">ATM Oficina Villa Ofelia II (San Juan) </v>
      </c>
      <c r="D207" s="43" t="s">
        <v>19</v>
      </c>
      <c r="E207" s="44"/>
    </row>
    <row r="208" spans="1:5" ht="18" x14ac:dyDescent="0.25">
      <c r="A208" s="39" t="str">
        <f>VLOOKUP(B208,'[1]LISTADO ATM'!$A$2:$C$822,3,0)</f>
        <v>DISTRITO NACIONAL</v>
      </c>
      <c r="B208" s="34">
        <v>194</v>
      </c>
      <c r="C208" s="15" t="str">
        <f>VLOOKUP(B208,'[1]LISTADO ATM'!$A$2:$B$822,2,0)</f>
        <v xml:space="preserve">ATM UNP Pantoja </v>
      </c>
      <c r="D208" s="43" t="s">
        <v>19</v>
      </c>
      <c r="E208" s="44"/>
    </row>
    <row r="209" spans="1:5" ht="18" x14ac:dyDescent="0.25">
      <c r="A209" s="39" t="str">
        <f>VLOOKUP(B209,'[1]LISTADO ATM'!$A$2:$C$822,3,0)</f>
        <v>DISTRITO NACIONAL</v>
      </c>
      <c r="B209" s="34">
        <v>408</v>
      </c>
      <c r="C209" s="15" t="str">
        <f>VLOOKUP(B209,'[1]LISTADO ATM'!$A$2:$B$822,2,0)</f>
        <v xml:space="preserve">ATM Autobanco Las Palmas de Herrera </v>
      </c>
      <c r="D209" s="43" t="s">
        <v>19</v>
      </c>
      <c r="E209" s="44"/>
    </row>
    <row r="210" spans="1:5" ht="18" x14ac:dyDescent="0.25">
      <c r="A210" s="39" t="str">
        <f>VLOOKUP(B210,'[1]LISTADO ATM'!$A$2:$C$822,3,0)</f>
        <v>NORTE</v>
      </c>
      <c r="B210" s="34">
        <v>395</v>
      </c>
      <c r="C210" s="15" t="str">
        <f>VLOOKUP(B210,'[1]LISTADO ATM'!$A$2:$B$822,2,0)</f>
        <v xml:space="preserve">ATM UNP Sabana Iglesia </v>
      </c>
      <c r="D210" s="43" t="s">
        <v>19</v>
      </c>
      <c r="E210" s="44"/>
    </row>
    <row r="211" spans="1:5" ht="18" x14ac:dyDescent="0.25">
      <c r="A211" s="39" t="str">
        <f>VLOOKUP(B211,'[1]LISTADO ATM'!$A$2:$C$822,3,0)</f>
        <v>DISTRITO NACIONAL</v>
      </c>
      <c r="B211" s="34">
        <v>415</v>
      </c>
      <c r="C211" s="15" t="str">
        <f>VLOOKUP(B211,'[1]LISTADO ATM'!$A$2:$B$822,2,0)</f>
        <v xml:space="preserve">ATM Autobanco San Martín I </v>
      </c>
      <c r="D211" s="43" t="s">
        <v>19</v>
      </c>
      <c r="E211" s="44"/>
    </row>
    <row r="212" spans="1:5" ht="18.75" thickBot="1" x14ac:dyDescent="0.3">
      <c r="A212" s="16" t="s">
        <v>11</v>
      </c>
      <c r="B212" s="38">
        <f>COUNT(B189:B211)</f>
        <v>23</v>
      </c>
      <c r="C212" s="22"/>
      <c r="D212" s="22"/>
      <c r="E212" s="27"/>
    </row>
  </sheetData>
  <dataConsolidate/>
  <mergeCells count="35">
    <mergeCell ref="D210:E210"/>
    <mergeCell ref="D211:E211"/>
    <mergeCell ref="D205:E205"/>
    <mergeCell ref="D206:E206"/>
    <mergeCell ref="D207:E207"/>
    <mergeCell ref="D208:E208"/>
    <mergeCell ref="D209:E209"/>
    <mergeCell ref="D200:E200"/>
    <mergeCell ref="D201:E201"/>
    <mergeCell ref="D202:E202"/>
    <mergeCell ref="D203:E203"/>
    <mergeCell ref="D204:E204"/>
    <mergeCell ref="D197:E197"/>
    <mergeCell ref="D198:E198"/>
    <mergeCell ref="D199:E199"/>
    <mergeCell ref="D190:E190"/>
    <mergeCell ref="D191:E191"/>
    <mergeCell ref="D192:E192"/>
    <mergeCell ref="D194:E194"/>
    <mergeCell ref="D193:E193"/>
    <mergeCell ref="D196:E196"/>
    <mergeCell ref="A1:E1"/>
    <mergeCell ref="A2:E2"/>
    <mergeCell ref="A7:E7"/>
    <mergeCell ref="C117:E117"/>
    <mergeCell ref="D195:E195"/>
    <mergeCell ref="A119:E119"/>
    <mergeCell ref="C130:E130"/>
    <mergeCell ref="A132:E132"/>
    <mergeCell ref="A161:E161"/>
    <mergeCell ref="A172:E172"/>
    <mergeCell ref="A184:B184"/>
    <mergeCell ref="A187:E187"/>
    <mergeCell ref="D188:E188"/>
    <mergeCell ref="D189:E189"/>
  </mergeCells>
  <phoneticPr fontId="10" type="noConversion"/>
  <conditionalFormatting sqref="E93 E33">
    <cfRule type="duplicateValues" dxfId="271" priority="325"/>
  </conditionalFormatting>
  <conditionalFormatting sqref="E41">
    <cfRule type="duplicateValues" dxfId="270" priority="323"/>
  </conditionalFormatting>
  <conditionalFormatting sqref="E41">
    <cfRule type="duplicateValues" dxfId="269" priority="324"/>
  </conditionalFormatting>
  <conditionalFormatting sqref="E196">
    <cfRule type="duplicateValues" dxfId="268" priority="302"/>
  </conditionalFormatting>
  <conditionalFormatting sqref="E176">
    <cfRule type="duplicateValues" dxfId="267" priority="300"/>
  </conditionalFormatting>
  <conditionalFormatting sqref="E176">
    <cfRule type="duplicateValues" dxfId="266" priority="299"/>
  </conditionalFormatting>
  <conditionalFormatting sqref="E176">
    <cfRule type="duplicateValues" dxfId="265" priority="298"/>
  </conditionalFormatting>
  <conditionalFormatting sqref="E176">
    <cfRule type="duplicateValues" dxfId="264" priority="297"/>
  </conditionalFormatting>
  <conditionalFormatting sqref="E176">
    <cfRule type="duplicateValues" dxfId="263" priority="296"/>
  </conditionalFormatting>
  <conditionalFormatting sqref="E44">
    <cfRule type="duplicateValues" dxfId="262" priority="293"/>
  </conditionalFormatting>
  <conditionalFormatting sqref="E44">
    <cfRule type="duplicateValues" dxfId="261" priority="292"/>
  </conditionalFormatting>
  <conditionalFormatting sqref="E115">
    <cfRule type="duplicateValues" dxfId="260" priority="291"/>
  </conditionalFormatting>
  <conditionalFormatting sqref="E115">
    <cfRule type="duplicateValues" dxfId="259" priority="289"/>
  </conditionalFormatting>
  <conditionalFormatting sqref="E115">
    <cfRule type="duplicateValues" dxfId="258" priority="288"/>
  </conditionalFormatting>
  <conditionalFormatting sqref="E167">
    <cfRule type="duplicateValues" dxfId="257" priority="280"/>
  </conditionalFormatting>
  <conditionalFormatting sqref="E167">
    <cfRule type="duplicateValues" dxfId="256" priority="279"/>
  </conditionalFormatting>
  <conditionalFormatting sqref="E167">
    <cfRule type="duplicateValues" dxfId="255" priority="278"/>
  </conditionalFormatting>
  <conditionalFormatting sqref="E167">
    <cfRule type="duplicateValues" dxfId="254" priority="277"/>
  </conditionalFormatting>
  <conditionalFormatting sqref="E167">
    <cfRule type="duplicateValues" dxfId="253" priority="281"/>
  </conditionalFormatting>
  <conditionalFormatting sqref="E167">
    <cfRule type="duplicateValues" dxfId="252" priority="282"/>
    <cfRule type="duplicateValues" dxfId="251" priority="283"/>
  </conditionalFormatting>
  <conditionalFormatting sqref="E77">
    <cfRule type="duplicateValues" dxfId="250" priority="273"/>
  </conditionalFormatting>
  <conditionalFormatting sqref="E77">
    <cfRule type="duplicateValues" dxfId="249" priority="272"/>
  </conditionalFormatting>
  <conditionalFormatting sqref="E77">
    <cfRule type="duplicateValues" dxfId="248" priority="271"/>
  </conditionalFormatting>
  <conditionalFormatting sqref="E77">
    <cfRule type="duplicateValues" dxfId="247" priority="270"/>
  </conditionalFormatting>
  <conditionalFormatting sqref="E77">
    <cfRule type="duplicateValues" dxfId="246" priority="274"/>
  </conditionalFormatting>
  <conditionalFormatting sqref="E77">
    <cfRule type="duplicateValues" dxfId="245" priority="275"/>
    <cfRule type="duplicateValues" dxfId="244" priority="276"/>
  </conditionalFormatting>
  <conditionalFormatting sqref="E109">
    <cfRule type="duplicateValues" dxfId="243" priority="266"/>
  </conditionalFormatting>
  <conditionalFormatting sqref="E109">
    <cfRule type="duplicateValues" dxfId="242" priority="267"/>
  </conditionalFormatting>
  <conditionalFormatting sqref="E109">
    <cfRule type="duplicateValues" dxfId="241" priority="268"/>
    <cfRule type="duplicateValues" dxfId="240" priority="269"/>
  </conditionalFormatting>
  <conditionalFormatting sqref="E45">
    <cfRule type="duplicateValues" dxfId="239" priority="262"/>
  </conditionalFormatting>
  <conditionalFormatting sqref="E45">
    <cfRule type="duplicateValues" dxfId="238" priority="264"/>
    <cfRule type="duplicateValues" dxfId="237" priority="265"/>
  </conditionalFormatting>
  <conditionalFormatting sqref="E65">
    <cfRule type="duplicateValues" dxfId="236" priority="255"/>
  </conditionalFormatting>
  <conditionalFormatting sqref="E65">
    <cfRule type="duplicateValues" dxfId="235" priority="256"/>
  </conditionalFormatting>
  <conditionalFormatting sqref="E65">
    <cfRule type="duplicateValues" dxfId="234" priority="257"/>
    <cfRule type="duplicateValues" dxfId="233" priority="258"/>
  </conditionalFormatting>
  <conditionalFormatting sqref="E78">
    <cfRule type="duplicateValues" dxfId="232" priority="251"/>
  </conditionalFormatting>
  <conditionalFormatting sqref="E78">
    <cfRule type="duplicateValues" dxfId="231" priority="253"/>
    <cfRule type="duplicateValues" dxfId="230" priority="254"/>
  </conditionalFormatting>
  <conditionalFormatting sqref="E96">
    <cfRule type="duplicateValues" dxfId="229" priority="244"/>
  </conditionalFormatting>
  <conditionalFormatting sqref="E96">
    <cfRule type="duplicateValues" dxfId="228" priority="245"/>
  </conditionalFormatting>
  <conditionalFormatting sqref="E96">
    <cfRule type="duplicateValues" dxfId="227" priority="246"/>
    <cfRule type="duplicateValues" dxfId="226" priority="247"/>
  </conditionalFormatting>
  <conditionalFormatting sqref="E101">
    <cfRule type="duplicateValues" dxfId="225" priority="240"/>
  </conditionalFormatting>
  <conditionalFormatting sqref="E101">
    <cfRule type="duplicateValues" dxfId="224" priority="239"/>
  </conditionalFormatting>
  <conditionalFormatting sqref="E101">
    <cfRule type="duplicateValues" dxfId="223" priority="238"/>
  </conditionalFormatting>
  <conditionalFormatting sqref="E101">
    <cfRule type="duplicateValues" dxfId="222" priority="237"/>
  </conditionalFormatting>
  <conditionalFormatting sqref="E101">
    <cfRule type="duplicateValues" dxfId="221" priority="241"/>
  </conditionalFormatting>
  <conditionalFormatting sqref="E101">
    <cfRule type="duplicateValues" dxfId="220" priority="242"/>
    <cfRule type="duplicateValues" dxfId="219" priority="243"/>
  </conditionalFormatting>
  <conditionalFormatting sqref="E139">
    <cfRule type="duplicateValues" dxfId="218" priority="233"/>
  </conditionalFormatting>
  <conditionalFormatting sqref="E139">
    <cfRule type="duplicateValues" dxfId="217" priority="234"/>
  </conditionalFormatting>
  <conditionalFormatting sqref="E139">
    <cfRule type="duplicateValues" dxfId="216" priority="235"/>
    <cfRule type="duplicateValues" dxfId="215" priority="236"/>
  </conditionalFormatting>
  <conditionalFormatting sqref="E66">
    <cfRule type="duplicateValues" dxfId="214" priority="229"/>
  </conditionalFormatting>
  <conditionalFormatting sqref="E66">
    <cfRule type="duplicateValues" dxfId="213" priority="230"/>
  </conditionalFormatting>
  <conditionalFormatting sqref="E66">
    <cfRule type="duplicateValues" dxfId="212" priority="231"/>
    <cfRule type="duplicateValues" dxfId="211" priority="232"/>
  </conditionalFormatting>
  <conditionalFormatting sqref="E67">
    <cfRule type="duplicateValues" dxfId="210" priority="225"/>
  </conditionalFormatting>
  <conditionalFormatting sqref="E67">
    <cfRule type="duplicateValues" dxfId="209" priority="226"/>
  </conditionalFormatting>
  <conditionalFormatting sqref="E67">
    <cfRule type="duplicateValues" dxfId="208" priority="227"/>
    <cfRule type="duplicateValues" dxfId="207" priority="228"/>
  </conditionalFormatting>
  <conditionalFormatting sqref="E110">
    <cfRule type="duplicateValues" dxfId="206" priority="221"/>
  </conditionalFormatting>
  <conditionalFormatting sqref="E110">
    <cfRule type="duplicateValues" dxfId="205" priority="222"/>
  </conditionalFormatting>
  <conditionalFormatting sqref="E110">
    <cfRule type="duplicateValues" dxfId="204" priority="223"/>
    <cfRule type="duplicateValues" dxfId="203" priority="224"/>
  </conditionalFormatting>
  <conditionalFormatting sqref="E68">
    <cfRule type="duplicateValues" dxfId="202" priority="217"/>
  </conditionalFormatting>
  <conditionalFormatting sqref="E68">
    <cfRule type="duplicateValues" dxfId="201" priority="218"/>
  </conditionalFormatting>
  <conditionalFormatting sqref="E68">
    <cfRule type="duplicateValues" dxfId="200" priority="219"/>
    <cfRule type="duplicateValues" dxfId="199" priority="220"/>
  </conditionalFormatting>
  <conditionalFormatting sqref="B27:B100">
    <cfRule type="duplicateValues" dxfId="198" priority="216"/>
  </conditionalFormatting>
  <conditionalFormatting sqref="B30:B77">
    <cfRule type="duplicateValues" dxfId="197" priority="215"/>
  </conditionalFormatting>
  <conditionalFormatting sqref="B33:B34">
    <cfRule type="duplicateValues" dxfId="196" priority="214"/>
  </conditionalFormatting>
  <conditionalFormatting sqref="E137 E94 E34">
    <cfRule type="duplicateValues" dxfId="195" priority="1301"/>
  </conditionalFormatting>
  <conditionalFormatting sqref="E97">
    <cfRule type="duplicateValues" dxfId="194" priority="210"/>
  </conditionalFormatting>
  <conditionalFormatting sqref="E97">
    <cfRule type="duplicateValues" dxfId="193" priority="211"/>
  </conditionalFormatting>
  <conditionalFormatting sqref="E97">
    <cfRule type="duplicateValues" dxfId="192" priority="212"/>
    <cfRule type="duplicateValues" dxfId="191" priority="213"/>
  </conditionalFormatting>
  <conditionalFormatting sqref="E79">
    <cfRule type="duplicateValues" dxfId="190" priority="194"/>
  </conditionalFormatting>
  <conditionalFormatting sqref="E79">
    <cfRule type="duplicateValues" dxfId="189" priority="193"/>
  </conditionalFormatting>
  <conditionalFormatting sqref="E79">
    <cfRule type="duplicateValues" dxfId="188" priority="192"/>
  </conditionalFormatting>
  <conditionalFormatting sqref="E79">
    <cfRule type="duplicateValues" dxfId="187" priority="191"/>
  </conditionalFormatting>
  <conditionalFormatting sqref="E79">
    <cfRule type="duplicateValues" dxfId="186" priority="195"/>
  </conditionalFormatting>
  <conditionalFormatting sqref="E79">
    <cfRule type="duplicateValues" dxfId="185" priority="196"/>
    <cfRule type="duplicateValues" dxfId="184" priority="197"/>
  </conditionalFormatting>
  <conditionalFormatting sqref="E69">
    <cfRule type="duplicateValues" dxfId="183" priority="183"/>
  </conditionalFormatting>
  <conditionalFormatting sqref="E69">
    <cfRule type="duplicateValues" dxfId="182" priority="184"/>
  </conditionalFormatting>
  <conditionalFormatting sqref="E69">
    <cfRule type="duplicateValues" dxfId="181" priority="185"/>
    <cfRule type="duplicateValues" dxfId="180" priority="186"/>
  </conditionalFormatting>
  <conditionalFormatting sqref="E70">
    <cfRule type="duplicateValues" dxfId="179" priority="179"/>
  </conditionalFormatting>
  <conditionalFormatting sqref="E70">
    <cfRule type="duplicateValues" dxfId="178" priority="181"/>
    <cfRule type="duplicateValues" dxfId="177" priority="182"/>
  </conditionalFormatting>
  <conditionalFormatting sqref="E140">
    <cfRule type="duplicateValues" dxfId="176" priority="175"/>
  </conditionalFormatting>
  <conditionalFormatting sqref="E140">
    <cfRule type="duplicateValues" dxfId="175" priority="176"/>
  </conditionalFormatting>
  <conditionalFormatting sqref="E140">
    <cfRule type="duplicateValues" dxfId="174" priority="177"/>
    <cfRule type="duplicateValues" dxfId="173" priority="178"/>
  </conditionalFormatting>
  <conditionalFormatting sqref="E98">
    <cfRule type="duplicateValues" dxfId="172" priority="163"/>
  </conditionalFormatting>
  <conditionalFormatting sqref="E98">
    <cfRule type="duplicateValues" dxfId="171" priority="164"/>
  </conditionalFormatting>
  <conditionalFormatting sqref="E98">
    <cfRule type="duplicateValues" dxfId="170" priority="165"/>
    <cfRule type="duplicateValues" dxfId="169" priority="166"/>
  </conditionalFormatting>
  <conditionalFormatting sqref="E116">
    <cfRule type="duplicateValues" dxfId="168" priority="158"/>
  </conditionalFormatting>
  <conditionalFormatting sqref="E116">
    <cfRule type="duplicateValues" dxfId="167" priority="157"/>
  </conditionalFormatting>
  <conditionalFormatting sqref="E116">
    <cfRule type="duplicateValues" dxfId="166" priority="156"/>
  </conditionalFormatting>
  <conditionalFormatting sqref="E116">
    <cfRule type="duplicateValues" dxfId="165" priority="160"/>
  </conditionalFormatting>
  <conditionalFormatting sqref="E177">
    <cfRule type="duplicateValues" dxfId="164" priority="136"/>
  </conditionalFormatting>
  <conditionalFormatting sqref="E177">
    <cfRule type="duplicateValues" dxfId="163" priority="137"/>
  </conditionalFormatting>
  <conditionalFormatting sqref="E177">
    <cfRule type="duplicateValues" dxfId="162" priority="138"/>
    <cfRule type="duplicateValues" dxfId="161" priority="139"/>
  </conditionalFormatting>
  <conditionalFormatting sqref="E177">
    <cfRule type="duplicateValues" dxfId="160" priority="140"/>
  </conditionalFormatting>
  <conditionalFormatting sqref="E178">
    <cfRule type="duplicateValues" dxfId="159" priority="131"/>
  </conditionalFormatting>
  <conditionalFormatting sqref="E178">
    <cfRule type="duplicateValues" dxfId="158" priority="132"/>
  </conditionalFormatting>
  <conditionalFormatting sqref="E178">
    <cfRule type="duplicateValues" dxfId="157" priority="133"/>
    <cfRule type="duplicateValues" dxfId="156" priority="134"/>
  </conditionalFormatting>
  <conditionalFormatting sqref="E178">
    <cfRule type="duplicateValues" dxfId="155" priority="135"/>
  </conditionalFormatting>
  <conditionalFormatting sqref="B57:B59">
    <cfRule type="duplicateValues" dxfId="154" priority="130"/>
  </conditionalFormatting>
  <conditionalFormatting sqref="E91 E59">
    <cfRule type="duplicateValues" dxfId="153" priority="1677"/>
  </conditionalFormatting>
  <conditionalFormatting sqref="B63:B74">
    <cfRule type="duplicateValues" dxfId="152" priority="129"/>
  </conditionalFormatting>
  <conditionalFormatting sqref="B66:B67">
    <cfRule type="duplicateValues" dxfId="151" priority="128"/>
  </conditionalFormatting>
  <conditionalFormatting sqref="B69:B74">
    <cfRule type="duplicateValues" dxfId="150" priority="127"/>
  </conditionalFormatting>
  <conditionalFormatting sqref="E163:E166 E71:E75 E36:E40 E15:E16">
    <cfRule type="duplicateValues" dxfId="149" priority="2512"/>
  </conditionalFormatting>
  <conditionalFormatting sqref="E169 E115 E76 E42">
    <cfRule type="duplicateValues" dxfId="148" priority="2544"/>
  </conditionalFormatting>
  <conditionalFormatting sqref="E141">
    <cfRule type="duplicateValues" dxfId="147" priority="115"/>
  </conditionalFormatting>
  <conditionalFormatting sqref="E141">
    <cfRule type="duplicateValues" dxfId="146" priority="116"/>
  </conditionalFormatting>
  <conditionalFormatting sqref="E141">
    <cfRule type="duplicateValues" dxfId="145" priority="117"/>
    <cfRule type="duplicateValues" dxfId="144" priority="118"/>
  </conditionalFormatting>
  <conditionalFormatting sqref="E99">
    <cfRule type="duplicateValues" dxfId="143" priority="104"/>
  </conditionalFormatting>
  <conditionalFormatting sqref="E99">
    <cfRule type="duplicateValues" dxfId="142" priority="105"/>
  </conditionalFormatting>
  <conditionalFormatting sqref="E99">
    <cfRule type="duplicateValues" dxfId="141" priority="106"/>
    <cfRule type="duplicateValues" dxfId="140" priority="107"/>
  </conditionalFormatting>
  <conditionalFormatting sqref="E142">
    <cfRule type="duplicateValues" dxfId="139" priority="100"/>
  </conditionalFormatting>
  <conditionalFormatting sqref="E142">
    <cfRule type="duplicateValues" dxfId="138" priority="101"/>
  </conditionalFormatting>
  <conditionalFormatting sqref="E142">
    <cfRule type="duplicateValues" dxfId="137" priority="102"/>
    <cfRule type="duplicateValues" dxfId="136" priority="103"/>
  </conditionalFormatting>
  <conditionalFormatting sqref="E168">
    <cfRule type="duplicateValues" dxfId="135" priority="96"/>
  </conditionalFormatting>
  <conditionalFormatting sqref="E168">
    <cfRule type="duplicateValues" dxfId="134" priority="95"/>
  </conditionalFormatting>
  <conditionalFormatting sqref="E168">
    <cfRule type="duplicateValues" dxfId="133" priority="94"/>
  </conditionalFormatting>
  <conditionalFormatting sqref="E168">
    <cfRule type="duplicateValues" dxfId="132" priority="93"/>
  </conditionalFormatting>
  <conditionalFormatting sqref="E168">
    <cfRule type="duplicateValues" dxfId="131" priority="97"/>
  </conditionalFormatting>
  <conditionalFormatting sqref="E168">
    <cfRule type="duplicateValues" dxfId="130" priority="98"/>
    <cfRule type="duplicateValues" dxfId="129" priority="99"/>
  </conditionalFormatting>
  <conditionalFormatting sqref="E179">
    <cfRule type="duplicateValues" dxfId="128" priority="88"/>
  </conditionalFormatting>
  <conditionalFormatting sqref="E179">
    <cfRule type="duplicateValues" dxfId="127" priority="89"/>
  </conditionalFormatting>
  <conditionalFormatting sqref="E179">
    <cfRule type="duplicateValues" dxfId="126" priority="90"/>
    <cfRule type="duplicateValues" dxfId="125" priority="91"/>
  </conditionalFormatting>
  <conditionalFormatting sqref="E179">
    <cfRule type="duplicateValues" dxfId="124" priority="92"/>
  </conditionalFormatting>
  <conditionalFormatting sqref="E180">
    <cfRule type="duplicateValues" dxfId="123" priority="83"/>
  </conditionalFormatting>
  <conditionalFormatting sqref="E180">
    <cfRule type="duplicateValues" dxfId="122" priority="84"/>
  </conditionalFormatting>
  <conditionalFormatting sqref="E180">
    <cfRule type="duplicateValues" dxfId="121" priority="85"/>
    <cfRule type="duplicateValues" dxfId="120" priority="86"/>
  </conditionalFormatting>
  <conditionalFormatting sqref="E180">
    <cfRule type="duplicateValues" dxfId="119" priority="87"/>
  </conditionalFormatting>
  <conditionalFormatting sqref="E143">
    <cfRule type="duplicateValues" dxfId="118" priority="79"/>
  </conditionalFormatting>
  <conditionalFormatting sqref="E143">
    <cfRule type="duplicateValues" dxfId="117" priority="80"/>
  </conditionalFormatting>
  <conditionalFormatting sqref="E143">
    <cfRule type="duplicateValues" dxfId="116" priority="81"/>
    <cfRule type="duplicateValues" dxfId="115" priority="82"/>
  </conditionalFormatting>
  <conditionalFormatting sqref="E144">
    <cfRule type="duplicateValues" dxfId="114" priority="75"/>
  </conditionalFormatting>
  <conditionalFormatting sqref="E144">
    <cfRule type="duplicateValues" dxfId="113" priority="76"/>
  </conditionalFormatting>
  <conditionalFormatting sqref="E144">
    <cfRule type="duplicateValues" dxfId="112" priority="77"/>
    <cfRule type="duplicateValues" dxfId="111" priority="78"/>
  </conditionalFormatting>
  <conditionalFormatting sqref="E100">
    <cfRule type="duplicateValues" dxfId="110" priority="71"/>
  </conditionalFormatting>
  <conditionalFormatting sqref="E100">
    <cfRule type="duplicateValues" dxfId="109" priority="72"/>
  </conditionalFormatting>
  <conditionalFormatting sqref="E100">
    <cfRule type="duplicateValues" dxfId="108" priority="73"/>
    <cfRule type="duplicateValues" dxfId="107" priority="74"/>
  </conditionalFormatting>
  <conditionalFormatting sqref="B87">
    <cfRule type="duplicateValues" dxfId="106" priority="57"/>
  </conditionalFormatting>
  <conditionalFormatting sqref="B88:B97">
    <cfRule type="duplicateValues" dxfId="105" priority="58"/>
  </conditionalFormatting>
  <conditionalFormatting sqref="B105">
    <cfRule type="duplicateValues" dxfId="104" priority="2993"/>
  </conditionalFormatting>
  <conditionalFormatting sqref="B94:B95">
    <cfRule type="duplicateValues" dxfId="103" priority="56"/>
  </conditionalFormatting>
  <conditionalFormatting sqref="E138 E95 E43 E35 E63:E64">
    <cfRule type="duplicateValues" dxfId="102" priority="3033"/>
  </conditionalFormatting>
  <conditionalFormatting sqref="E134 E81:E90 E46:E58 E9:E13 E17:E31 E102:E105">
    <cfRule type="duplicateValues" dxfId="101" priority="3781"/>
  </conditionalFormatting>
  <conditionalFormatting sqref="E106:E107 E92 E60:E62 E32 E14">
    <cfRule type="duplicateValues" dxfId="100" priority="3831"/>
  </conditionalFormatting>
  <conditionalFormatting sqref="E212:E1048576 E169:E176 E159:E166 E1:E43 E46:E64 E181:E196 E71:E76 E81:E95 E102:E108 E115 E117:E138">
    <cfRule type="duplicateValues" dxfId="99" priority="3860"/>
  </conditionalFormatting>
  <conditionalFormatting sqref="E212:E1048576 E169:E176 E159:E166 E1:E44 E46:E64 E181:E196 E71:E76 E81:E95 E102:E108 E115 E117:E138">
    <cfRule type="duplicateValues" dxfId="98" priority="3872"/>
    <cfRule type="duplicateValues" dxfId="97" priority="3873"/>
  </conditionalFormatting>
  <conditionalFormatting sqref="E135:E136 E108">
    <cfRule type="duplicateValues" dxfId="96" priority="3997"/>
  </conditionalFormatting>
  <conditionalFormatting sqref="B109">
    <cfRule type="duplicateValues" dxfId="95" priority="55"/>
  </conditionalFormatting>
  <conditionalFormatting sqref="B110">
    <cfRule type="duplicateValues" dxfId="94" priority="54"/>
  </conditionalFormatting>
  <conditionalFormatting sqref="B111:B115">
    <cfRule type="duplicateValues" dxfId="93" priority="51"/>
  </conditionalFormatting>
  <conditionalFormatting sqref="E111:E114">
    <cfRule type="duplicateValues" dxfId="92" priority="47"/>
  </conditionalFormatting>
  <conditionalFormatting sqref="E111:E114">
    <cfRule type="duplicateValues" dxfId="91" priority="48"/>
  </conditionalFormatting>
  <conditionalFormatting sqref="E111:E114">
    <cfRule type="duplicateValues" dxfId="90" priority="49"/>
    <cfRule type="duplicateValues" dxfId="89" priority="50"/>
  </conditionalFormatting>
  <conditionalFormatting sqref="B111:B115">
    <cfRule type="duplicateValues" dxfId="88" priority="52"/>
  </conditionalFormatting>
  <conditionalFormatting sqref="B111:B115">
    <cfRule type="duplicateValues" dxfId="87" priority="46"/>
  </conditionalFormatting>
  <conditionalFormatting sqref="B116">
    <cfRule type="duplicateValues" dxfId="86" priority="44"/>
  </conditionalFormatting>
  <conditionalFormatting sqref="B116">
    <cfRule type="duplicateValues" dxfId="85" priority="45"/>
  </conditionalFormatting>
  <conditionalFormatting sqref="E116">
    <cfRule type="duplicateValues" dxfId="84" priority="4258"/>
  </conditionalFormatting>
  <conditionalFormatting sqref="E116">
    <cfRule type="duplicateValues" dxfId="83" priority="4259"/>
    <cfRule type="duplicateValues" dxfId="82" priority="4260"/>
  </conditionalFormatting>
  <conditionalFormatting sqref="E80">
    <cfRule type="duplicateValues" dxfId="81" priority="4264"/>
  </conditionalFormatting>
  <conditionalFormatting sqref="E80">
    <cfRule type="duplicateValues" dxfId="80" priority="4265"/>
    <cfRule type="duplicateValues" dxfId="79" priority="4266"/>
  </conditionalFormatting>
  <conditionalFormatting sqref="B213:B1048576 B174:B181 B1:B7 B183:B187 B171:B172 B160:B161 B131:B132 B118:B119 B163:B169 B121:B129 B189:B207 B134 B9:B105 B109:B110">
    <cfRule type="duplicateValues" dxfId="78" priority="4267"/>
  </conditionalFormatting>
  <conditionalFormatting sqref="B212:B1048576 B174:B207 B163:B172 B134:B144 B1:B7 B9:B110 B117:B119 B121:B132 B159:B161">
    <cfRule type="duplicateValues" dxfId="77" priority="4299"/>
  </conditionalFormatting>
  <conditionalFormatting sqref="E181 E174:E175 E121:E129">
    <cfRule type="duplicateValues" dxfId="76" priority="4311"/>
  </conditionalFormatting>
  <conditionalFormatting sqref="E212:E1048576 E163:E166 E71:E75 E36:E40 E1:E7 E134 E81:E90 E46:E58 E159:E161 E170:E172 E174:E175 E9:E13 E15:E31 E181:E195 E102:E105 E117:E119 E121:E132">
    <cfRule type="duplicateValues" dxfId="75" priority="4327"/>
  </conditionalFormatting>
  <conditionalFormatting sqref="B135:B144 B106:B108">
    <cfRule type="duplicateValues" dxfId="74" priority="4369"/>
  </conditionalFormatting>
  <conditionalFormatting sqref="E197:E207">
    <cfRule type="duplicateValues" dxfId="73" priority="4370"/>
  </conditionalFormatting>
  <conditionalFormatting sqref="E197:E207">
    <cfRule type="duplicateValues" dxfId="72" priority="4374"/>
    <cfRule type="duplicateValues" dxfId="71" priority="4375"/>
  </conditionalFormatting>
  <conditionalFormatting sqref="B208:B210">
    <cfRule type="duplicateValues" dxfId="70" priority="21"/>
  </conditionalFormatting>
  <conditionalFormatting sqref="B208:B210">
    <cfRule type="duplicateValues" dxfId="69" priority="22"/>
  </conditionalFormatting>
  <conditionalFormatting sqref="E208:E210">
    <cfRule type="duplicateValues" dxfId="68" priority="23"/>
  </conditionalFormatting>
  <conditionalFormatting sqref="E208:E210">
    <cfRule type="duplicateValues" dxfId="67" priority="24"/>
    <cfRule type="duplicateValues" dxfId="66" priority="25"/>
  </conditionalFormatting>
  <conditionalFormatting sqref="E145:E155">
    <cfRule type="duplicateValues" dxfId="65" priority="15"/>
  </conditionalFormatting>
  <conditionalFormatting sqref="E145:E155">
    <cfRule type="duplicateValues" dxfId="64" priority="16"/>
  </conditionalFormatting>
  <conditionalFormatting sqref="E145:E155">
    <cfRule type="duplicateValues" dxfId="63" priority="17"/>
    <cfRule type="duplicateValues" dxfId="62" priority="18"/>
  </conditionalFormatting>
  <conditionalFormatting sqref="B145:B155">
    <cfRule type="duplicateValues" dxfId="61" priority="19"/>
  </conditionalFormatting>
  <conditionalFormatting sqref="B145:B155">
    <cfRule type="duplicateValues" dxfId="60" priority="20"/>
  </conditionalFormatting>
  <conditionalFormatting sqref="B211">
    <cfRule type="duplicateValues" dxfId="59" priority="7"/>
  </conditionalFormatting>
  <conditionalFormatting sqref="B211">
    <cfRule type="duplicateValues" dxfId="58" priority="8"/>
  </conditionalFormatting>
  <conditionalFormatting sqref="E211">
    <cfRule type="duplicateValues" dxfId="57" priority="9"/>
  </conditionalFormatting>
  <conditionalFormatting sqref="E211">
    <cfRule type="duplicateValues" dxfId="56" priority="10"/>
    <cfRule type="duplicateValues" dxfId="55" priority="11"/>
  </conditionalFormatting>
  <conditionalFormatting sqref="E156:E158">
    <cfRule type="duplicateValues" dxfId="54" priority="1"/>
  </conditionalFormatting>
  <conditionalFormatting sqref="E156:E158">
    <cfRule type="duplicateValues" dxfId="53" priority="2"/>
  </conditionalFormatting>
  <conditionalFormatting sqref="E156:E158">
    <cfRule type="duplicateValues" dxfId="52" priority="3"/>
    <cfRule type="duplicateValues" dxfId="51" priority="4"/>
  </conditionalFormatting>
  <conditionalFormatting sqref="B156:B158">
    <cfRule type="duplicateValues" dxfId="50" priority="5"/>
  </conditionalFormatting>
  <conditionalFormatting sqref="B156:B158">
    <cfRule type="duplicateValues" dxfId="49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5"/>
      <c r="C3" s="23" t="s">
        <v>16</v>
      </c>
    </row>
    <row r="4" spans="2:5" ht="18.75" thickBot="1" x14ac:dyDescent="0.3">
      <c r="B4" s="35"/>
      <c r="C4" s="23" t="s">
        <v>16</v>
      </c>
    </row>
    <row r="5" spans="2:5" ht="18.75" thickBot="1" x14ac:dyDescent="0.3">
      <c r="B5" s="15"/>
      <c r="C5" s="23" t="s">
        <v>16</v>
      </c>
    </row>
    <row r="6" spans="2:5" ht="18.75" thickBot="1" x14ac:dyDescent="0.3">
      <c r="B6" s="34"/>
      <c r="C6" s="23" t="s">
        <v>16</v>
      </c>
    </row>
    <row r="7" spans="2:5" ht="18.75" thickBot="1" x14ac:dyDescent="0.3">
      <c r="B7" s="34"/>
      <c r="C7" s="23" t="s">
        <v>16</v>
      </c>
    </row>
    <row r="8" spans="2:5" ht="18.75" thickBot="1" x14ac:dyDescent="0.3">
      <c r="B8" s="34"/>
      <c r="C8" s="23" t="s">
        <v>16</v>
      </c>
    </row>
    <row r="9" spans="2:5" ht="18.75" thickBot="1" x14ac:dyDescent="0.3">
      <c r="B9" s="34"/>
      <c r="C9" s="23" t="s">
        <v>16</v>
      </c>
    </row>
    <row r="10" spans="2:5" ht="18.75" thickBot="1" x14ac:dyDescent="0.3">
      <c r="B10" s="34"/>
      <c r="C10" s="23" t="s">
        <v>16</v>
      </c>
    </row>
    <row r="11" spans="2:5" ht="18.75" thickBot="1" x14ac:dyDescent="0.3">
      <c r="B11" s="34"/>
      <c r="C11" s="23" t="s">
        <v>16</v>
      </c>
    </row>
    <row r="12" spans="2:5" ht="18.75" thickBot="1" x14ac:dyDescent="0.3">
      <c r="B12" s="34"/>
      <c r="C12" s="23" t="s">
        <v>16</v>
      </c>
    </row>
    <row r="13" spans="2:5" ht="18.75" thickBot="1" x14ac:dyDescent="0.3">
      <c r="B13" s="34"/>
      <c r="C13" s="23" t="s">
        <v>16</v>
      </c>
    </row>
    <row r="14" spans="2:5" ht="18.75" thickBot="1" x14ac:dyDescent="0.3">
      <c r="B14" s="34"/>
      <c r="C14" s="23" t="s">
        <v>16</v>
      </c>
    </row>
    <row r="15" spans="2:5" ht="18.75" thickBot="1" x14ac:dyDescent="0.3">
      <c r="B15" s="34"/>
      <c r="C15" s="23" t="s">
        <v>16</v>
      </c>
    </row>
    <row r="16" spans="2:5" ht="18.75" thickBot="1" x14ac:dyDescent="0.3">
      <c r="B16" s="34"/>
      <c r="C16" s="23" t="s">
        <v>16</v>
      </c>
    </row>
    <row r="17" spans="2:3" ht="18.75" thickBot="1" x14ac:dyDescent="0.3">
      <c r="B17" s="34"/>
      <c r="C17" s="23" t="s">
        <v>16</v>
      </c>
    </row>
    <row r="18" spans="2:3" ht="18.75" thickBot="1" x14ac:dyDescent="0.3">
      <c r="B18" s="34"/>
      <c r="C18" s="23" t="s">
        <v>16</v>
      </c>
    </row>
    <row r="19" spans="2:3" ht="18.75" thickBot="1" x14ac:dyDescent="0.3">
      <c r="B19" s="34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15"/>
      <c r="C29" s="23" t="s">
        <v>16</v>
      </c>
    </row>
    <row r="30" spans="2:3" ht="18.75" thickBot="1" x14ac:dyDescent="0.3">
      <c r="B30" s="15"/>
      <c r="C30" s="23" t="s">
        <v>16</v>
      </c>
    </row>
    <row r="31" spans="2:3" ht="18.75" thickBot="1" x14ac:dyDescent="0.3">
      <c r="B31" s="15"/>
      <c r="C31" s="23" t="s">
        <v>16</v>
      </c>
    </row>
    <row r="32" spans="2:3" ht="18.75" thickBot="1" x14ac:dyDescent="0.3">
      <c r="B32" s="15"/>
      <c r="C32" s="23" t="s">
        <v>16</v>
      </c>
    </row>
    <row r="33" spans="2:3" ht="18.75" thickBot="1" x14ac:dyDescent="0.3">
      <c r="B33" s="15"/>
      <c r="C33" s="23" t="s">
        <v>16</v>
      </c>
    </row>
    <row r="34" spans="2:3" ht="18.75" thickBot="1" x14ac:dyDescent="0.3">
      <c r="B34" s="15"/>
      <c r="C34" s="23" t="s">
        <v>16</v>
      </c>
    </row>
    <row r="35" spans="2:3" ht="18.75" thickBot="1" x14ac:dyDescent="0.3">
      <c r="B35" s="15"/>
      <c r="C35" s="23" t="s">
        <v>16</v>
      </c>
    </row>
    <row r="36" spans="2:3" ht="18.75" thickBot="1" x14ac:dyDescent="0.3">
      <c r="B36" s="15"/>
      <c r="C36" s="23" t="s">
        <v>16</v>
      </c>
    </row>
    <row r="37" spans="2:3" ht="18.75" thickBot="1" x14ac:dyDescent="0.3">
      <c r="B37" s="15"/>
      <c r="C37" s="23" t="s">
        <v>16</v>
      </c>
    </row>
    <row r="38" spans="2:3" ht="18.75" thickBot="1" x14ac:dyDescent="0.3">
      <c r="B38" s="15"/>
      <c r="C38" s="23" t="s">
        <v>16</v>
      </c>
    </row>
    <row r="39" spans="2:3" ht="18.75" thickBot="1" x14ac:dyDescent="0.3">
      <c r="B39" s="15"/>
      <c r="C39" s="23" t="s">
        <v>16</v>
      </c>
    </row>
    <row r="40" spans="2:3" ht="18.75" thickBot="1" x14ac:dyDescent="0.3">
      <c r="B40" s="15"/>
      <c r="C40" s="23" t="s">
        <v>16</v>
      </c>
    </row>
    <row r="41" spans="2:3" ht="18.75" thickBot="1" x14ac:dyDescent="0.3">
      <c r="B41" s="15"/>
      <c r="C41" s="23" t="s">
        <v>16</v>
      </c>
    </row>
    <row r="42" spans="2:3" ht="18.75" thickBot="1" x14ac:dyDescent="0.3">
      <c r="B42" s="15"/>
      <c r="C42" s="23" t="s">
        <v>16</v>
      </c>
    </row>
    <row r="43" spans="2:3" ht="18.75" thickBot="1" x14ac:dyDescent="0.3">
      <c r="B43" s="15"/>
      <c r="C43" s="23" t="s">
        <v>16</v>
      </c>
    </row>
    <row r="44" spans="2:3" ht="18.75" thickBot="1" x14ac:dyDescent="0.3">
      <c r="B44" s="15"/>
      <c r="C44" s="23" t="s">
        <v>16</v>
      </c>
    </row>
    <row r="45" spans="2:3" ht="18.75" thickBot="1" x14ac:dyDescent="0.3">
      <c r="B45" s="15"/>
      <c r="C45" s="23" t="s">
        <v>16</v>
      </c>
    </row>
    <row r="46" spans="2:3" ht="18.75" thickBot="1" x14ac:dyDescent="0.3">
      <c r="B46" s="15"/>
      <c r="C46" s="23" t="s">
        <v>16</v>
      </c>
    </row>
    <row r="47" spans="2:3" ht="18.75" thickBot="1" x14ac:dyDescent="0.3">
      <c r="B47" s="15"/>
      <c r="C47" s="23" t="s">
        <v>16</v>
      </c>
    </row>
    <row r="48" spans="2:3" ht="18.75" thickBot="1" x14ac:dyDescent="0.3">
      <c r="B48" s="15"/>
      <c r="C48" s="23" t="s">
        <v>16</v>
      </c>
    </row>
    <row r="49" spans="2:3" ht="18.75" thickBot="1" x14ac:dyDescent="0.3">
      <c r="B49" s="15"/>
      <c r="C49" s="23" t="s">
        <v>16</v>
      </c>
    </row>
    <row r="50" spans="2:3" ht="18.75" thickBot="1" x14ac:dyDescent="0.3">
      <c r="B50" s="15"/>
      <c r="C50" s="23" t="s">
        <v>16</v>
      </c>
    </row>
    <row r="51" spans="2:3" ht="18.75" thickBot="1" x14ac:dyDescent="0.3">
      <c r="B51" s="15"/>
      <c r="C51" s="23" t="s">
        <v>16</v>
      </c>
    </row>
    <row r="52" spans="2:3" ht="18.75" thickBot="1" x14ac:dyDescent="0.3">
      <c r="B52" s="15"/>
      <c r="C52" s="23" t="s">
        <v>16</v>
      </c>
    </row>
    <row r="53" spans="2:3" ht="18.75" thickBot="1" x14ac:dyDescent="0.3">
      <c r="B53" s="15"/>
      <c r="C53" s="23" t="s">
        <v>16</v>
      </c>
    </row>
    <row r="54" spans="2:3" ht="18.75" thickBot="1" x14ac:dyDescent="0.3">
      <c r="B54" s="15"/>
      <c r="C54" s="23" t="s">
        <v>16</v>
      </c>
    </row>
    <row r="55" spans="2:3" ht="18.75" thickBot="1" x14ac:dyDescent="0.3">
      <c r="B55" s="15"/>
      <c r="C55" s="23" t="s">
        <v>16</v>
      </c>
    </row>
    <row r="56" spans="2:3" ht="18.75" thickBot="1" x14ac:dyDescent="0.3">
      <c r="B56" s="15"/>
      <c r="C56" s="23" t="s">
        <v>16</v>
      </c>
    </row>
    <row r="57" spans="2:3" ht="18.75" thickBot="1" x14ac:dyDescent="0.3">
      <c r="B57" s="15"/>
      <c r="C57" s="23" t="s">
        <v>16</v>
      </c>
    </row>
    <row r="58" spans="2:3" ht="18.75" thickBot="1" x14ac:dyDescent="0.3">
      <c r="B58" s="15"/>
      <c r="C58" s="23" t="s">
        <v>16</v>
      </c>
    </row>
    <row r="59" spans="2:3" ht="18.75" thickBot="1" x14ac:dyDescent="0.3">
      <c r="B59" s="15"/>
      <c r="C59" s="23" t="s">
        <v>16</v>
      </c>
    </row>
    <row r="60" spans="2:3" ht="18.75" thickBot="1" x14ac:dyDescent="0.3">
      <c r="B60" s="15"/>
      <c r="C60" s="23" t="s">
        <v>16</v>
      </c>
    </row>
    <row r="61" spans="2:3" ht="18.75" thickBot="1" x14ac:dyDescent="0.3">
      <c r="B61" s="15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2:B68">
    <cfRule type="duplicateValues" dxfId="48" priority="427"/>
  </conditionalFormatting>
  <conditionalFormatting sqref="B62:B68">
    <cfRule type="duplicateValues" dxfId="47" priority="426"/>
  </conditionalFormatting>
  <conditionalFormatting sqref="B44:B61">
    <cfRule type="duplicateValues" dxfId="46" priority="18"/>
  </conditionalFormatting>
  <conditionalFormatting sqref="B44:B61">
    <cfRule type="duplicateValues" dxfId="45" priority="21"/>
  </conditionalFormatting>
  <conditionalFormatting sqref="B20:B43">
    <cfRule type="duplicateValues" dxfId="44" priority="10"/>
  </conditionalFormatting>
  <conditionalFormatting sqref="B20:B43">
    <cfRule type="duplicateValues" dxfId="43" priority="13"/>
  </conditionalFormatting>
  <conditionalFormatting sqref="B12:B19 B6:B10">
    <cfRule type="duplicateValues" dxfId="42" priority="6"/>
  </conditionalFormatting>
  <conditionalFormatting sqref="B12:B19 B6:B10">
    <cfRule type="duplicateValues" dxfId="41" priority="5"/>
  </conditionalFormatting>
  <conditionalFormatting sqref="B11">
    <cfRule type="duplicateValues" dxfId="40" priority="7"/>
  </conditionalFormatting>
  <conditionalFormatting sqref="B2">
    <cfRule type="duplicateValues" dxfId="39" priority="4"/>
  </conditionalFormatting>
  <conditionalFormatting sqref="B2">
    <cfRule type="duplicateValues" dxfId="38" priority="3"/>
  </conditionalFormatting>
  <conditionalFormatting sqref="B3:B5">
    <cfRule type="duplicateValues" dxfId="37" priority="2"/>
  </conditionalFormatting>
  <conditionalFormatting sqref="B3:B5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15" sqref="I15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65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33"/>
    </row>
    <row r="12" spans="1:2" ht="18" x14ac:dyDescent="0.25">
      <c r="B12" s="33"/>
    </row>
    <row r="13" spans="1:2" ht="18" x14ac:dyDescent="0.25">
      <c r="B13" s="33"/>
    </row>
    <row r="15" spans="1:2" ht="18" x14ac:dyDescent="0.25">
      <c r="A15" t="s">
        <v>66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35" priority="36"/>
  </conditionalFormatting>
  <conditionalFormatting sqref="B25:B27">
    <cfRule type="duplicateValues" dxfId="34" priority="35"/>
  </conditionalFormatting>
  <conditionalFormatting sqref="B25:B27">
    <cfRule type="duplicateValues" dxfId="33" priority="33"/>
    <cfRule type="duplicateValues" dxfId="32" priority="34"/>
  </conditionalFormatting>
  <conditionalFormatting sqref="B25:B27">
    <cfRule type="duplicateValues" dxfId="31" priority="32"/>
  </conditionalFormatting>
  <conditionalFormatting sqref="B25:B27">
    <cfRule type="duplicateValues" dxfId="30" priority="31"/>
  </conditionalFormatting>
  <conditionalFormatting sqref="B25:B2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25:B27">
    <cfRule type="duplicateValues" dxfId="25" priority="26"/>
  </conditionalFormatting>
  <conditionalFormatting sqref="B1 B25:B1048576 B11:B14">
    <cfRule type="duplicateValues" dxfId="24" priority="25"/>
  </conditionalFormatting>
  <conditionalFormatting sqref="B18:B2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18:B24">
    <cfRule type="duplicateValues" dxfId="19" priority="20"/>
  </conditionalFormatting>
  <conditionalFormatting sqref="B18:B24">
    <cfRule type="duplicateValues" dxfId="18" priority="19"/>
  </conditionalFormatting>
  <conditionalFormatting sqref="B18:B24">
    <cfRule type="duplicateValues" dxfId="17" priority="17"/>
    <cfRule type="duplicateValues" dxfId="16" priority="18"/>
  </conditionalFormatting>
  <conditionalFormatting sqref="B18:B24">
    <cfRule type="duplicateValues" dxfId="15" priority="16"/>
  </conditionalFormatting>
  <conditionalFormatting sqref="B18:B24">
    <cfRule type="duplicateValues" dxfId="14" priority="15"/>
  </conditionalFormatting>
  <conditionalFormatting sqref="B18:B24">
    <cfRule type="duplicateValues" dxfId="13" priority="14"/>
  </conditionalFormatting>
  <conditionalFormatting sqref="B1:B2 B18:B1048576 B6:B14">
    <cfRule type="duplicateValues" dxfId="12" priority="13"/>
  </conditionalFormatting>
  <conditionalFormatting sqref="B15:B1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15:B17">
    <cfRule type="duplicateValues" dxfId="7" priority="8"/>
  </conditionalFormatting>
  <conditionalFormatting sqref="B15:B17">
    <cfRule type="duplicateValues" dxfId="6" priority="7"/>
  </conditionalFormatting>
  <conditionalFormatting sqref="B15:B17">
    <cfRule type="duplicateValues" dxfId="5" priority="5"/>
    <cfRule type="duplicateValues" dxfId="4" priority="6"/>
  </conditionalFormatting>
  <conditionalFormatting sqref="B15:B17">
    <cfRule type="duplicateValues" dxfId="3" priority="4"/>
  </conditionalFormatting>
  <conditionalFormatting sqref="B15:B17">
    <cfRule type="duplicateValues" dxfId="2" priority="3"/>
  </conditionalFormatting>
  <conditionalFormatting sqref="B15:B1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2021-08-18T03:14:41Z</dcterms:modified>
</cp:coreProperties>
</file>