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2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Efectivo!$A$83:$E$83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120" i="1"/>
  <c r="C112" i="1"/>
  <c r="C113" i="1"/>
  <c r="C114" i="1"/>
  <c r="C115" i="1"/>
  <c r="A112" i="1"/>
  <c r="A113" i="1"/>
  <c r="A114" i="1"/>
  <c r="A115" i="1"/>
  <c r="B80" i="1"/>
  <c r="C76" i="1"/>
  <c r="C77" i="1"/>
  <c r="A76" i="1"/>
  <c r="A77" i="1"/>
  <c r="B96" i="1"/>
  <c r="C91" i="1"/>
  <c r="C92" i="1"/>
  <c r="C93" i="1"/>
  <c r="C94" i="1"/>
  <c r="C95" i="1"/>
  <c r="A91" i="1"/>
  <c r="A92" i="1"/>
  <c r="A93" i="1"/>
  <c r="A94" i="1"/>
  <c r="A95" i="1"/>
  <c r="C75" i="1"/>
  <c r="C78" i="1"/>
  <c r="A75" i="1"/>
  <c r="A78" i="1"/>
  <c r="C52" i="1"/>
  <c r="C53" i="1"/>
  <c r="C54" i="1"/>
  <c r="A53" i="1"/>
  <c r="A54" i="1"/>
  <c r="C50" i="1"/>
  <c r="C51" i="1"/>
  <c r="A50" i="1"/>
  <c r="A51" i="1"/>
  <c r="A52" i="1"/>
  <c r="B12" i="1" l="1"/>
  <c r="C11" i="1"/>
  <c r="A11" i="1"/>
  <c r="C110" i="1"/>
  <c r="C111" i="1"/>
  <c r="C116" i="1"/>
  <c r="C117" i="1"/>
  <c r="C118" i="1"/>
  <c r="C119" i="1"/>
  <c r="A110" i="1"/>
  <c r="A111" i="1"/>
  <c r="A116" i="1"/>
  <c r="A117" i="1"/>
  <c r="A118" i="1"/>
  <c r="A119" i="1"/>
  <c r="C72" i="1"/>
  <c r="C73" i="1"/>
  <c r="C74" i="1"/>
  <c r="C79" i="1"/>
  <c r="A72" i="1"/>
  <c r="A73" i="1"/>
  <c r="A74" i="1"/>
  <c r="A79" i="1"/>
  <c r="C46" i="1"/>
  <c r="C47" i="1"/>
  <c r="C48" i="1"/>
  <c r="C49" i="1"/>
  <c r="C55" i="1"/>
  <c r="A47" i="1"/>
  <c r="A48" i="1"/>
  <c r="A49" i="1"/>
  <c r="A55" i="1"/>
  <c r="B17" i="1" l="1"/>
  <c r="A70" i="1"/>
  <c r="A71" i="1"/>
  <c r="C70" i="1"/>
  <c r="C71" i="1"/>
  <c r="C90" i="1"/>
  <c r="A90" i="1"/>
  <c r="A37" i="1"/>
  <c r="A38" i="1"/>
  <c r="A39" i="1"/>
  <c r="A40" i="1"/>
  <c r="A41" i="1"/>
  <c r="A42" i="1"/>
  <c r="A43" i="1"/>
  <c r="A44" i="1"/>
  <c r="A45" i="1"/>
  <c r="A46" i="1"/>
  <c r="C37" i="1"/>
  <c r="C38" i="1"/>
  <c r="C39" i="1"/>
  <c r="C40" i="1"/>
  <c r="C41" i="1"/>
  <c r="C42" i="1"/>
  <c r="C43" i="1"/>
  <c r="C44" i="1"/>
  <c r="C45" i="1"/>
  <c r="A36" i="1"/>
  <c r="C36" i="1"/>
  <c r="C88" i="1"/>
  <c r="C86" i="1" l="1"/>
  <c r="C67" i="1"/>
  <c r="C68" i="1"/>
  <c r="C69" i="1"/>
  <c r="A86" i="1"/>
  <c r="A67" i="1"/>
  <c r="A68" i="1"/>
  <c r="A69" i="1"/>
  <c r="A34" i="1"/>
  <c r="A35" i="1"/>
  <c r="C34" i="1"/>
  <c r="C35" i="1"/>
  <c r="C89" i="1"/>
  <c r="A89" i="1"/>
  <c r="A88" i="1" l="1"/>
  <c r="A85" i="1"/>
  <c r="C85" i="1"/>
  <c r="A87" i="1"/>
  <c r="C87" i="1"/>
  <c r="C31" i="1" l="1"/>
  <c r="C32" i="1"/>
  <c r="C33" i="1"/>
  <c r="A31" i="1"/>
  <c r="A32" i="1"/>
  <c r="A33" i="1"/>
  <c r="C66" i="1"/>
  <c r="A66" i="1"/>
  <c r="C65" i="1"/>
  <c r="A65" i="1"/>
  <c r="C10" i="1"/>
  <c r="C29" i="1"/>
  <c r="C30" i="1"/>
  <c r="A10" i="1"/>
  <c r="A29" i="1"/>
  <c r="A30" i="1"/>
  <c r="C109" i="1"/>
  <c r="C108" i="1"/>
  <c r="A109" i="1"/>
  <c r="A108" i="1"/>
  <c r="E2" i="3" l="1"/>
  <c r="C27" i="1"/>
  <c r="C28" i="1"/>
  <c r="A27" i="1"/>
  <c r="A28" i="1"/>
  <c r="A26" i="1" l="1"/>
  <c r="C26" i="1"/>
  <c r="A64" i="1"/>
  <c r="C64" i="1"/>
  <c r="A24" i="1"/>
  <c r="A25" i="1"/>
  <c r="C24" i="1"/>
  <c r="C25" i="1"/>
  <c r="A16" i="1"/>
  <c r="A84" i="1"/>
  <c r="C16" i="1"/>
  <c r="C84" i="1"/>
  <c r="A23" i="1"/>
  <c r="C23" i="1"/>
  <c r="C63" i="1"/>
  <c r="A63" i="1"/>
  <c r="C62" i="1" l="1"/>
  <c r="A62" i="1"/>
  <c r="C61" i="1"/>
  <c r="A61" i="1"/>
  <c r="C60" i="1"/>
  <c r="A60" i="1"/>
  <c r="C106" i="1"/>
  <c r="A106" i="1"/>
  <c r="C22" i="1"/>
  <c r="A22" i="1"/>
  <c r="C21" i="1" l="1"/>
  <c r="A21" i="1"/>
  <c r="C9" i="1" l="1"/>
  <c r="A9" i="1"/>
  <c r="C107" i="1"/>
  <c r="A107" i="1"/>
  <c r="C105" i="1" l="1"/>
  <c r="A105" i="1"/>
  <c r="C104" i="1" l="1"/>
  <c r="A104" i="1"/>
  <c r="C103" i="1"/>
  <c r="A103" i="1"/>
  <c r="A99" i="1"/>
</calcChain>
</file>

<file path=xl/sharedStrings.xml><?xml version="1.0" encoding="utf-8"?>
<sst xmlns="http://schemas.openxmlformats.org/spreadsheetml/2006/main" count="1110" uniqueCount="116">
  <si>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</si>
  <si>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</si>
  <si>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</si>
  <si>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</si>
  <si>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</si>
  <si>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</si>
  <si>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</si>
  <si>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</si>
  <si>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</si>
  <si>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</si>
  <si>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</si>
  <si>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</si>
  <si>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</si>
  <si>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</si>
  <si>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</si>
  <si>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</si>
  <si>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</si>
  <si>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</si>
  <si>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</si>
  <si>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</si>
  <si>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</si>
  <si>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</si>
  <si>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</si>
  <si>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</si>
  <si>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</si>
  <si>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</si>
  <si>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</si>
  <si>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</si>
  <si>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</si>
  <si>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</si>
  <si>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</si>
  <si>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</si>
  <si>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</si>
  <si>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</si>
  <si>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</si>
  <si>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</si>
  <si>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</si>
  <si>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</si>
  <si>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</si>
  <si>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</si>
  <si>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</si>
  <si>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</si>
  <si>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</si>
  <si>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</si>
  <si>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</si>
  <si>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</si>
  <si>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</si>
  <si>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</si>
  <si>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</si>
  <si>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</si>
  <si>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</si>
  <si>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</si>
  <si>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</si>
  <si>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</si>
  <si>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</si>
  <si>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</si>
  <si>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</si>
  <si>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</si>
  <si>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</si>
  <si>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</si>
  <si>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</si>
  <si>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</si>
  <si>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</si>
  <si>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</si>
  <si>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</si>
  <si>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</si>
  <si>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</si>
  <si>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</si>
  <si>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</si>
  <si>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</si>
  <si>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</si>
  <si>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</si>
  <si>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</si>
  <si>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</si>
  <si>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</si>
  <si>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</si>
  <si>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</si>
  <si>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</si>
  <si>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</si>
  <si>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</si>
  <si>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</si>
  <si>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</si>
  <si>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</si>
  <si>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</si>
  <si>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</si>
  <si>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</si>
  <si>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</si>
  <si>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</si>
  <si>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</si>
  <si>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</si>
  <si>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</si>
  <si>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</si>
  <si>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</si>
  <si>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</si>
  <si>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</si>
  <si>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</si>
  <si>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</si>
  <si>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</si>
  <si>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</si>
  <si>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</si>
  <si>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</si>
  <si>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</si>
  <si>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</si>
  <si>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</si>
  <si>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</si>
  <si>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</si>
  <si>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</si>
  <si>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3335996456 </t>
  </si>
  <si>
    <t>3335996614 </t>
  </si>
  <si>
    <t>3335996591 </t>
  </si>
  <si>
    <t>3335996616 </t>
  </si>
  <si>
    <t>3335996617 </t>
  </si>
  <si>
    <t>3335996618 </t>
  </si>
  <si>
    <t>3335996669 </t>
  </si>
  <si>
    <t>3335996670 </t>
  </si>
  <si>
    <t>3335996674 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</si>
</sst>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  <font>
      <b/>
      <sz val="12"/>
      <color rgb="FF333333"/>
      <name val="Verdana"/>
      <family val="2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AEEF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07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 vertical="center" wrapText="1"/>
    </xf>
    <xf numFmtId="0" fontId="8" fillId="8" borderId="50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vertical="center" wrapText="1"/>
    </xf>
    <xf numFmtId="0" fontId="9" fillId="9" borderId="51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6" borderId="7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45" fillId="48" borderId="7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zoomScale="70" zoomScaleNormal="70" workbookViewId="0">
      <selection activeCell="F100" sqref="F100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38.42578125" bestFit="1" customWidth="1"/>
    <col min="5" max="5" width="17.28515625" style="8" bestFit="1" customWidth="1"/>
  </cols>
  <sheetData>
    <row r="1" spans="1:5" ht="25.5" customHeight="1" x14ac:dyDescent="0.25">
      <c r="A1" s="63" t="s">
        <v>0</v>
      </c>
      <c r="B1" s="64"/>
      <c r="C1" s="64"/>
      <c r="D1" s="64"/>
      <c r="E1" s="65"/>
    </row>
    <row r="2" spans="1:5" ht="25.5" customHeight="1" x14ac:dyDescent="0.25">
      <c r="A2" s="66" t="s">
        <v>25</v>
      </c>
      <c r="B2" s="67"/>
      <c r="C2" s="67"/>
      <c r="D2" s="67"/>
      <c r="E2" s="68"/>
    </row>
    <row r="3" spans="1:5" ht="18" customHeight="1" x14ac:dyDescent="0.25">
      <c r="A3" s="78"/>
      <c r="B3" s="79"/>
      <c r="C3" s="80"/>
      <c r="D3" s="80"/>
      <c r="E3" s="81"/>
    </row>
    <row r="4" spans="1:5" ht="18.75" thickBot="1" x14ac:dyDescent="0.3">
      <c r="A4" s="33" t="s">
        <v>1</v>
      </c>
      <c r="B4" s="9">
        <v>44430.25</v>
      </c>
      <c r="C4" s="82"/>
      <c r="D4" s="82"/>
      <c r="E4" s="83"/>
    </row>
    <row r="5" spans="1:5" ht="18.75" thickBot="1" x14ac:dyDescent="0.3">
      <c r="A5" s="33" t="s">
        <v>2</v>
      </c>
      <c r="B5" s="9">
        <v>44430.708333333336</v>
      </c>
      <c r="C5" s="82"/>
      <c r="D5" s="82"/>
      <c r="E5" s="83"/>
    </row>
    <row r="6" spans="1:5" ht="18" customHeight="1" x14ac:dyDescent="0.25">
      <c r="A6" s="75"/>
      <c r="B6" s="76"/>
      <c r="C6" s="84"/>
      <c r="D6" s="84"/>
      <c r="E6" s="85"/>
    </row>
    <row r="7" spans="1:5" ht="18" customHeight="1" x14ac:dyDescent="0.25">
      <c r="A7" s="69" t="s">
        <v>3</v>
      </c>
      <c r="B7" s="70"/>
      <c r="C7" s="70"/>
      <c r="D7" s="70"/>
      <c r="E7" s="71"/>
    </row>
    <row r="8" spans="1:5" ht="18" x14ac:dyDescent="0.25">
      <c r="A8" s="34" t="s">
        <v>4</v>
      </c>
      <c r="B8" s="34" t="s">
        <v>5</v>
      </c>
      <c r="C8" s="1" t="s">
        <v>6</v>
      </c>
      <c r="D8" s="1" t="s">
        <v>7</v>
      </c>
      <c r="E8" s="34" t="s">
        <v>8</v>
      </c>
    </row>
    <row r="9" spans="1:5" ht="18" x14ac:dyDescent="0.25">
      <c r="A9" s="41" t="str">
        <f>VLOOKUP(B9,'[1]LISTADO ATM'!$A$2:$C$922,3,0)</f>
        <v>DISTRITO NACIONAL</v>
      </c>
      <c r="B9" s="49">
        <v>441</v>
      </c>
      <c r="C9" s="7" t="str">
        <f>VLOOKUP(B9,'[1]LISTADO ATM'!$A$2:$B$922,2,0)</f>
        <v>ATM Estacion de Servicio Romulo Betancour</v>
      </c>
      <c r="D9" s="3" t="s">
        <v>19</v>
      </c>
      <c r="E9" s="39">
        <v>3335995876</v>
      </c>
    </row>
    <row r="10" spans="1:5" ht="18" x14ac:dyDescent="0.25">
      <c r="A10" s="41" t="str">
        <f>VLOOKUP(B10,'[1]LISTADO ATM'!$A$2:$C$922,3,0)</f>
        <v>NORTE</v>
      </c>
      <c r="B10" s="49">
        <v>796</v>
      </c>
      <c r="C10" s="7" t="str">
        <f>VLOOKUP(B10,'[1]LISTADO ATM'!$A$2:$B$922,2,0)</f>
        <v xml:space="preserve">ATM Oficina Plaza Ventura (Nagua) </v>
      </c>
      <c r="D10" s="3" t="s">
        <v>19</v>
      </c>
      <c r="E10" s="38">
        <v>3335996578</v>
      </c>
    </row>
    <row r="11" spans="1:5" ht="18" x14ac:dyDescent="0.25">
      <c r="A11" s="41" t="str">
        <f>VLOOKUP(B11,'[1]LISTADO ATM'!$A$2:$C$922,3,0)</f>
        <v>NORTE</v>
      </c>
      <c r="B11" s="60">
        <v>350</v>
      </c>
      <c r="C11" s="7" t="str">
        <f>VLOOKUP(B11,'[1]LISTADO ATM'!$A$2:$B$922,2,0)</f>
        <v xml:space="preserve">ATM Oficina Villa Tapia </v>
      </c>
      <c r="D11" s="3" t="s">
        <v>19</v>
      </c>
      <c r="E11" s="38">
        <v>3335996599</v>
      </c>
    </row>
    <row r="12" spans="1:5" ht="18" customHeight="1" thickBot="1" x14ac:dyDescent="0.3">
      <c r="A12" s="40" t="s">
        <v>10</v>
      </c>
      <c r="B12" s="17">
        <f>COUNT(B9:B11)</f>
        <v>3</v>
      </c>
      <c r="C12" s="72"/>
      <c r="D12" s="73"/>
      <c r="E12" s="74"/>
    </row>
    <row r="13" spans="1:5" ht="18" customHeight="1" x14ac:dyDescent="0.25">
      <c r="A13" s="75"/>
      <c r="B13" s="76"/>
      <c r="C13" s="76"/>
      <c r="D13" s="76"/>
      <c r="E13" s="77"/>
    </row>
    <row r="14" spans="1:5" ht="18" customHeight="1" x14ac:dyDescent="0.25">
      <c r="A14" s="69" t="s">
        <v>14</v>
      </c>
      <c r="B14" s="70"/>
      <c r="C14" s="70"/>
      <c r="D14" s="70"/>
      <c r="E14" s="71"/>
    </row>
    <row r="15" spans="1:5" ht="18" x14ac:dyDescent="0.25">
      <c r="A15" s="34" t="s">
        <v>4</v>
      </c>
      <c r="B15" s="34" t="s">
        <v>5</v>
      </c>
      <c r="C15" s="1" t="s">
        <v>6</v>
      </c>
      <c r="D15" s="1" t="s">
        <v>7</v>
      </c>
      <c r="E15" s="34" t="s">
        <v>8</v>
      </c>
    </row>
    <row r="16" spans="1:5" ht="18" x14ac:dyDescent="0.25">
      <c r="A16" s="46" t="str">
        <f>VLOOKUP(B16,'[1]LISTADO ATM'!$A$2:$C$822,3,0)</f>
        <v>DISTRITO NACIONAL</v>
      </c>
      <c r="B16" s="7">
        <v>540</v>
      </c>
      <c r="C16" s="18" t="str">
        <f>VLOOKUP(B16,'[1]LISTADO ATM'!$A$2:$B$822,2,0)</f>
        <v xml:space="preserve">ATM Autoservicio Sambil I </v>
      </c>
      <c r="D16" s="3" t="s">
        <v>24</v>
      </c>
      <c r="E16" s="37" t="s">
        <v>107</v>
      </c>
    </row>
    <row r="17" spans="1:5" ht="18.75" thickBot="1" x14ac:dyDescent="0.3">
      <c r="A17" s="40" t="s">
        <v>10</v>
      </c>
      <c r="B17" s="17">
        <f>COUNT(B16:B16)</f>
        <v>1</v>
      </c>
      <c r="C17" s="72"/>
      <c r="D17" s="73"/>
      <c r="E17" s="74"/>
    </row>
    <row r="18" spans="1:5" ht="15.75" thickBot="1" x14ac:dyDescent="0.3">
      <c r="A18" s="99"/>
      <c r="B18" s="95"/>
      <c r="C18" s="95"/>
      <c r="D18" s="95"/>
      <c r="E18" s="96"/>
    </row>
    <row r="19" spans="1:5" ht="18" customHeight="1" thickBot="1" x14ac:dyDescent="0.3">
      <c r="A19" s="86" t="s">
        <v>12</v>
      </c>
      <c r="B19" s="87"/>
      <c r="C19" s="87"/>
      <c r="D19" s="87"/>
      <c r="E19" s="88"/>
    </row>
    <row r="20" spans="1:5" ht="18" x14ac:dyDescent="0.25">
      <c r="A20" s="34" t="s">
        <v>4</v>
      </c>
      <c r="B20" s="34" t="s">
        <v>5</v>
      </c>
      <c r="C20" s="1" t="s">
        <v>6</v>
      </c>
      <c r="D20" s="1" t="s">
        <v>7</v>
      </c>
      <c r="E20" s="34" t="s">
        <v>8</v>
      </c>
    </row>
    <row r="21" spans="1:5" ht="18" x14ac:dyDescent="0.25">
      <c r="A21" s="41" t="str">
        <f>VLOOKUP(B21,'[1]LISTADO ATM'!$A$2:$C$922,3,0)</f>
        <v>SUR</v>
      </c>
      <c r="B21" s="49">
        <v>249</v>
      </c>
      <c r="C21" s="7" t="str">
        <f>VLOOKUP(B21,'[1]LISTADO ATM'!$A$2:$B$922,2,0)</f>
        <v xml:space="preserve">ATM Banco Agrícola Neiba </v>
      </c>
      <c r="D21" s="12" t="s">
        <v>9</v>
      </c>
      <c r="E21" s="38">
        <v>3335996175</v>
      </c>
    </row>
    <row r="22" spans="1:5" ht="18" x14ac:dyDescent="0.25">
      <c r="A22" s="41" t="str">
        <f>VLOOKUP(B22,'[1]LISTADO ATM'!$A$2:$C$922,3,0)</f>
        <v>NORTE</v>
      </c>
      <c r="B22" s="49">
        <v>903</v>
      </c>
      <c r="C22" s="7" t="str">
        <f>VLOOKUP(B22,'[1]LISTADO ATM'!$A$2:$B$922,2,0)</f>
        <v xml:space="preserve">ATM Oficina La Vega Real I </v>
      </c>
      <c r="D22" s="12" t="s">
        <v>9</v>
      </c>
      <c r="E22" s="38">
        <v>3335996225</v>
      </c>
    </row>
    <row r="23" spans="1:5" ht="18" x14ac:dyDescent="0.25">
      <c r="A23" s="41" t="str">
        <f>VLOOKUP(B23,'[1]LISTADO ATM'!$A$2:$C$922,3,0)</f>
        <v>DISTRITO NACIONAL</v>
      </c>
      <c r="B23" s="49">
        <v>572</v>
      </c>
      <c r="C23" s="7" t="str">
        <f>VLOOKUP(B23,'[1]LISTADO ATM'!$A$2:$B$922,2,0)</f>
        <v xml:space="preserve">ATM Olé Ovando </v>
      </c>
      <c r="D23" s="12" t="s">
        <v>9</v>
      </c>
      <c r="E23" s="38">
        <v>3335996372</v>
      </c>
    </row>
    <row r="24" spans="1:5" ht="18" x14ac:dyDescent="0.25">
      <c r="A24" s="41" t="str">
        <f>VLOOKUP(B24,'[1]LISTADO ATM'!$A$2:$C$922,3,0)</f>
        <v>ESTE</v>
      </c>
      <c r="B24" s="49">
        <v>114</v>
      </c>
      <c r="C24" s="7" t="str">
        <f>VLOOKUP(B24,'[1]LISTADO ATM'!$A$2:$B$922,2,0)</f>
        <v xml:space="preserve">ATM Oficina Hato Mayor </v>
      </c>
      <c r="D24" s="12" t="s">
        <v>9</v>
      </c>
      <c r="E24" s="38">
        <v>3335996448</v>
      </c>
    </row>
    <row r="25" spans="1:5" ht="18" x14ac:dyDescent="0.25">
      <c r="A25" s="41" t="str">
        <f>VLOOKUP(B25,'[1]LISTADO ATM'!$A$2:$C$922,3,0)</f>
        <v>DISTRITO NACIONAL</v>
      </c>
      <c r="B25" s="49">
        <v>406</v>
      </c>
      <c r="C25" s="7" t="str">
        <f>VLOOKUP(B25,'[1]LISTADO ATM'!$A$2:$B$922,2,0)</f>
        <v xml:space="preserve">ATM UNP Plaza Lama Máximo Gómez </v>
      </c>
      <c r="D25" s="12" t="s">
        <v>9</v>
      </c>
      <c r="E25" s="38">
        <v>3335996482</v>
      </c>
    </row>
    <row r="26" spans="1:5" ht="18" x14ac:dyDescent="0.25">
      <c r="A26" s="41" t="str">
        <f>VLOOKUP(B26,'[1]LISTADO ATM'!$A$2:$C$922,3,0)</f>
        <v>ESTE</v>
      </c>
      <c r="B26" s="49">
        <v>353</v>
      </c>
      <c r="C26" s="7" t="str">
        <f>VLOOKUP(B26,'[1]LISTADO ATM'!$A$2:$B$922,2,0)</f>
        <v xml:space="preserve">ATM Estación Boulevard Juan Dolio </v>
      </c>
      <c r="D26" s="12" t="s">
        <v>9</v>
      </c>
      <c r="E26" s="38">
        <v>3335996485</v>
      </c>
    </row>
    <row r="27" spans="1:5" ht="18" x14ac:dyDescent="0.25">
      <c r="A27" s="41" t="str">
        <f>VLOOKUP(B27,'[1]LISTADO ATM'!$A$2:$C$922,3,0)</f>
        <v>ESTE</v>
      </c>
      <c r="B27" s="49">
        <v>612</v>
      </c>
      <c r="C27" s="7" t="str">
        <f>VLOOKUP(B27,'[1]LISTADO ATM'!$A$2:$B$922,2,0)</f>
        <v xml:space="preserve">ATM Plaza Orense (La Romana) </v>
      </c>
      <c r="D27" s="12" t="s">
        <v>9</v>
      </c>
      <c r="E27" s="38">
        <v>3335996544</v>
      </c>
    </row>
    <row r="28" spans="1:5" ht="18" x14ac:dyDescent="0.25">
      <c r="A28" s="41" t="str">
        <f>VLOOKUP(B28,'[1]LISTADO ATM'!$A$2:$C$922,3,0)</f>
        <v>ESTE</v>
      </c>
      <c r="B28" s="49">
        <v>912</v>
      </c>
      <c r="C28" s="7" t="str">
        <f>VLOOKUP(B28,'[1]LISTADO ATM'!$A$2:$B$922,2,0)</f>
        <v xml:space="preserve">ATM Oficina San Pedro II </v>
      </c>
      <c r="D28" s="12" t="s">
        <v>9</v>
      </c>
      <c r="E28" s="38">
        <v>3335996545</v>
      </c>
    </row>
    <row r="29" spans="1:5" ht="18" x14ac:dyDescent="0.25">
      <c r="A29" s="41" t="str">
        <f>VLOOKUP(B29,'[1]LISTADO ATM'!$A$2:$C$922,3,0)</f>
        <v>DISTRITO NACIONAL</v>
      </c>
      <c r="B29" s="49">
        <v>696</v>
      </c>
      <c r="C29" s="7" t="str">
        <f>VLOOKUP(B29,'[1]LISTADO ATM'!$A$2:$B$922,2,0)</f>
        <v>ATM Olé Jacobo Majluta</v>
      </c>
      <c r="D29" s="12" t="s">
        <v>9</v>
      </c>
      <c r="E29" s="38">
        <v>3335994870</v>
      </c>
    </row>
    <row r="30" spans="1:5" ht="18" x14ac:dyDescent="0.25">
      <c r="A30" s="41" t="str">
        <f>VLOOKUP(B30,'[1]LISTADO ATM'!$A$2:$C$922,3,0)</f>
        <v>DISTRITO NACIONAL</v>
      </c>
      <c r="B30" s="49">
        <v>713</v>
      </c>
      <c r="C30" s="7" t="str">
        <f>VLOOKUP(B30,'[1]LISTADO ATM'!$A$2:$B$922,2,0)</f>
        <v xml:space="preserve">ATM Oficina Las Américas </v>
      </c>
      <c r="D30" s="12" t="s">
        <v>9</v>
      </c>
      <c r="E30" s="38">
        <v>3335996580</v>
      </c>
    </row>
    <row r="31" spans="1:5" ht="18" x14ac:dyDescent="0.25">
      <c r="A31" s="41" t="str">
        <f>VLOOKUP(B31,'[1]LISTADO ATM'!$A$2:$C$922,3,0)</f>
        <v>ESTE</v>
      </c>
      <c r="B31" s="49">
        <v>631</v>
      </c>
      <c r="C31" s="7" t="str">
        <f>VLOOKUP(B31,'[1]LISTADO ATM'!$A$2:$B$922,2,0)</f>
        <v xml:space="preserve">ATM ASOCODEQUI (San Pedro) </v>
      </c>
      <c r="D31" s="12" t="s">
        <v>9</v>
      </c>
      <c r="E31" s="38">
        <v>3335996594</v>
      </c>
    </row>
    <row r="32" spans="1:5" ht="18" x14ac:dyDescent="0.25">
      <c r="A32" s="41" t="str">
        <f>VLOOKUP(B32,'[1]LISTADO ATM'!$A$2:$C$922,3,0)</f>
        <v>DISTRITO NACIONAL</v>
      </c>
      <c r="B32" s="49">
        <v>416</v>
      </c>
      <c r="C32" s="7" t="str">
        <f>VLOOKUP(B32,'[1]LISTADO ATM'!$A$2:$B$922,2,0)</f>
        <v xml:space="preserve">ATM Autobanco San Martín II </v>
      </c>
      <c r="D32" s="12" t="s">
        <v>9</v>
      </c>
      <c r="E32" s="38">
        <v>3335996598</v>
      </c>
    </row>
    <row r="33" spans="1:5" ht="18" x14ac:dyDescent="0.25">
      <c r="A33" s="41" t="str">
        <f>VLOOKUP(B33,'[1]LISTADO ATM'!$A$2:$C$922,3,0)</f>
        <v>ESTE</v>
      </c>
      <c r="B33" s="49">
        <v>211</v>
      </c>
      <c r="C33" s="7" t="str">
        <f>VLOOKUP(B33,'[1]LISTADO ATM'!$A$2:$B$922,2,0)</f>
        <v xml:space="preserve">ATM Oficina La Romana I </v>
      </c>
      <c r="D33" s="12" t="s">
        <v>9</v>
      </c>
      <c r="E33" s="38">
        <v>3335996606</v>
      </c>
    </row>
    <row r="34" spans="1:5" ht="18" x14ac:dyDescent="0.25">
      <c r="A34" s="41" t="str">
        <f>VLOOKUP(B34,'[1]LISTADO ATM'!$A$2:$C$922,3,0)</f>
        <v>DISTRITO NACIONAL</v>
      </c>
      <c r="B34" s="55">
        <v>957</v>
      </c>
      <c r="C34" s="7" t="str">
        <f>VLOOKUP(B34,'[1]LISTADO ATM'!$A$2:$B$922,2,0)</f>
        <v xml:space="preserve">ATM Oficina Venezuela </v>
      </c>
      <c r="D34" s="12" t="s">
        <v>9</v>
      </c>
      <c r="E34" s="38" t="s">
        <v>108</v>
      </c>
    </row>
    <row r="35" spans="1:5" ht="18" x14ac:dyDescent="0.25">
      <c r="A35" s="41" t="str">
        <f>VLOOKUP(B35,'[1]LISTADO ATM'!$A$2:$C$922,3,0)</f>
        <v>DISTRITO NACIONAL</v>
      </c>
      <c r="B35" s="55">
        <v>359</v>
      </c>
      <c r="C35" s="7" t="str">
        <f>VLOOKUP(B35,'[1]LISTADO ATM'!$A$2:$B$922,2,0)</f>
        <v>ATM S/M Bravo Ozama</v>
      </c>
      <c r="D35" s="12" t="s">
        <v>9</v>
      </c>
      <c r="E35" s="38" t="s">
        <v>109</v>
      </c>
    </row>
    <row r="36" spans="1:5" ht="18" x14ac:dyDescent="0.25">
      <c r="A36" s="41" t="str">
        <f>VLOOKUP(B36,'[1]LISTADO ATM'!$A$2:$C$922,3,0)</f>
        <v>DISTRITO NACIONAL</v>
      </c>
      <c r="B36" s="56">
        <v>800</v>
      </c>
      <c r="C36" s="7" t="str">
        <f>VLOOKUP(B36,'[1]LISTADO ATM'!$A$2:$B$922,2,0)</f>
        <v xml:space="preserve">ATM Estación Next Dipsa Pedro Livio Cedeño </v>
      </c>
      <c r="D36" s="12" t="s">
        <v>9</v>
      </c>
      <c r="E36" s="38">
        <v>3335996630</v>
      </c>
    </row>
    <row r="37" spans="1:5" ht="18" x14ac:dyDescent="0.25">
      <c r="A37" s="41" t="str">
        <f>VLOOKUP(B37,'[1]LISTADO ATM'!$A$2:$C$922,3,0)</f>
        <v>DISTRITO NACIONAL</v>
      </c>
      <c r="B37" s="56">
        <v>823</v>
      </c>
      <c r="C37" s="7" t="str">
        <f>VLOOKUP(B37,'[1]LISTADO ATM'!$A$2:$B$922,2,0)</f>
        <v xml:space="preserve">ATM UNP El Carril (Haina) </v>
      </c>
      <c r="D37" s="12" t="s">
        <v>9</v>
      </c>
      <c r="E37" s="38">
        <v>3335996664</v>
      </c>
    </row>
    <row r="38" spans="1:5" ht="18" x14ac:dyDescent="0.25">
      <c r="A38" s="41" t="str">
        <f>VLOOKUP(B38,'[1]LISTADO ATM'!$A$2:$C$922,3,0)</f>
        <v>DISTRITO NACIONAL</v>
      </c>
      <c r="B38" s="56">
        <v>967</v>
      </c>
      <c r="C38" s="7" t="str">
        <f>VLOOKUP(B38,'[1]LISTADO ATM'!$A$2:$B$922,2,0)</f>
        <v xml:space="preserve">ATM UNP Hiper Olé Autopista Duarte </v>
      </c>
      <c r="D38" s="12" t="s">
        <v>9</v>
      </c>
      <c r="E38" s="38">
        <v>3335996665</v>
      </c>
    </row>
    <row r="39" spans="1:5" ht="18" x14ac:dyDescent="0.25">
      <c r="A39" s="41" t="str">
        <f>VLOOKUP(B39,'[1]LISTADO ATM'!$A$2:$C$922,3,0)</f>
        <v>NORTE</v>
      </c>
      <c r="B39" s="56">
        <v>151</v>
      </c>
      <c r="C39" s="7" t="str">
        <f>VLOOKUP(B39,'[1]LISTADO ATM'!$A$2:$B$922,2,0)</f>
        <v xml:space="preserve">ATM Oficina Nagua </v>
      </c>
      <c r="D39" s="12" t="s">
        <v>9</v>
      </c>
      <c r="E39" s="38">
        <v>3335996667</v>
      </c>
    </row>
    <row r="40" spans="1:5" ht="18" x14ac:dyDescent="0.25">
      <c r="A40" s="41" t="str">
        <f>VLOOKUP(B40,'[1]LISTADO ATM'!$A$2:$C$922,3,0)</f>
        <v>NORTE</v>
      </c>
      <c r="B40" s="56">
        <v>142</v>
      </c>
      <c r="C40" s="7" t="str">
        <f>VLOOKUP(B40,'[1]LISTADO ATM'!$A$2:$B$922,2,0)</f>
        <v xml:space="preserve">ATM Centro de Caja Galerías Bonao </v>
      </c>
      <c r="D40" s="12" t="s">
        <v>9</v>
      </c>
      <c r="E40" s="38">
        <v>3335996668</v>
      </c>
    </row>
    <row r="41" spans="1:5" ht="18" x14ac:dyDescent="0.25">
      <c r="A41" s="41" t="str">
        <f>VLOOKUP(B41,'[1]LISTADO ATM'!$A$2:$C$922,3,0)</f>
        <v>DISTRITO NACIONAL</v>
      </c>
      <c r="B41" s="56">
        <v>486</v>
      </c>
      <c r="C41" s="7" t="str">
        <f>VLOOKUP(B41,'[1]LISTADO ATM'!$A$2:$B$922,2,0)</f>
        <v xml:space="preserve">ATM Olé La Caleta </v>
      </c>
      <c r="D41" s="12" t="s">
        <v>9</v>
      </c>
      <c r="E41" s="38" t="s">
        <v>113</v>
      </c>
    </row>
    <row r="42" spans="1:5" ht="18" x14ac:dyDescent="0.25">
      <c r="A42" s="41" t="str">
        <f>VLOOKUP(B42,'[1]LISTADO ATM'!$A$2:$C$922,3,0)</f>
        <v>NORTE</v>
      </c>
      <c r="B42" s="56">
        <v>500</v>
      </c>
      <c r="C42" s="7" t="str">
        <f>VLOOKUP(B42,'[1]LISTADO ATM'!$A$2:$B$922,2,0)</f>
        <v xml:space="preserve">ATM UNP Cutupú </v>
      </c>
      <c r="D42" s="12" t="s">
        <v>9</v>
      </c>
      <c r="E42" s="38" t="s">
        <v>115</v>
      </c>
    </row>
    <row r="43" spans="1:5" ht="18" x14ac:dyDescent="0.25">
      <c r="A43" s="41" t="str">
        <f>VLOOKUP(B43,'[1]LISTADO ATM'!$A$2:$C$922,3,0)</f>
        <v>NORTE</v>
      </c>
      <c r="B43" s="56">
        <v>144</v>
      </c>
      <c r="C43" s="7" t="str">
        <f>VLOOKUP(B43,'[1]LISTADO ATM'!$A$2:$B$922,2,0)</f>
        <v xml:space="preserve">ATM Oficina Villa Altagracia </v>
      </c>
      <c r="D43" s="12" t="s">
        <v>9</v>
      </c>
      <c r="E43" s="38">
        <v>3335996675</v>
      </c>
    </row>
    <row r="44" spans="1:5" ht="18" x14ac:dyDescent="0.25">
      <c r="A44" s="41" t="str">
        <f>VLOOKUP(B44,'[1]LISTADO ATM'!$A$2:$C$922,3,0)</f>
        <v>DISTRITO NACIONAL</v>
      </c>
      <c r="B44" s="56">
        <v>165</v>
      </c>
      <c r="C44" s="7" t="str">
        <f>VLOOKUP(B44,'[1]LISTADO ATM'!$A$2:$B$922,2,0)</f>
        <v>ATM Autoservicio Megacentro</v>
      </c>
      <c r="D44" s="12" t="s">
        <v>9</v>
      </c>
      <c r="E44" s="38">
        <v>3335996676</v>
      </c>
    </row>
    <row r="45" spans="1:5" ht="18" x14ac:dyDescent="0.25">
      <c r="A45" s="41" t="str">
        <f>VLOOKUP(B45,'[1]LISTADO ATM'!$A$2:$C$922,3,0)</f>
        <v>DISTRITO NACIONAL</v>
      </c>
      <c r="B45" s="56">
        <v>298</v>
      </c>
      <c r="C45" s="7" t="str">
        <f>VLOOKUP(B45,'[1]LISTADO ATM'!$A$2:$B$922,2,0)</f>
        <v xml:space="preserve">ATM S/M Aprezio Engombe </v>
      </c>
      <c r="D45" s="12" t="s">
        <v>9</v>
      </c>
      <c r="E45" s="38">
        <v>3335996677</v>
      </c>
    </row>
    <row r="46" spans="1:5" ht="18" x14ac:dyDescent="0.25">
      <c r="A46" s="41" t="str">
        <f>VLOOKUP(B46,'[1]LISTADO ATM'!$A$2:$C$922,3,0)</f>
        <v>NORTE</v>
      </c>
      <c r="B46" s="56">
        <v>348</v>
      </c>
      <c r="C46" s="7" t="str">
        <f>VLOOKUP(B46,'[1]LISTADO ATM'!$A$2:$B$922,2,0)</f>
        <v xml:space="preserve">ATM Oficina Las Terrenas </v>
      </c>
      <c r="D46" s="12" t="s">
        <v>9</v>
      </c>
      <c r="E46" s="38">
        <v>3335996679</v>
      </c>
    </row>
    <row r="47" spans="1:5" ht="18" x14ac:dyDescent="0.25">
      <c r="A47" s="41" t="str">
        <f>VLOOKUP(B47,'[1]LISTADO ATM'!$A$2:$C$922,3,0)</f>
        <v>ESTE</v>
      </c>
      <c r="B47" s="57">
        <v>268</v>
      </c>
      <c r="C47" s="7" t="str">
        <f>VLOOKUP(B47,'[1]LISTADO ATM'!$A$2:$B$922,2,0)</f>
        <v xml:space="preserve">ATM Autobanco La Altagracia (Higuey) </v>
      </c>
      <c r="D47" s="12" t="s">
        <v>9</v>
      </c>
      <c r="E47" s="38">
        <v>3335996683</v>
      </c>
    </row>
    <row r="48" spans="1:5" ht="18" x14ac:dyDescent="0.25">
      <c r="A48" s="41" t="str">
        <f>VLOOKUP(B48,'[1]LISTADO ATM'!$A$2:$C$922,3,0)</f>
        <v>DISTRITO NACIONAL</v>
      </c>
      <c r="B48" s="57">
        <v>889</v>
      </c>
      <c r="C48" s="7" t="str">
        <f>VLOOKUP(B48,'[1]LISTADO ATM'!$A$2:$B$922,2,0)</f>
        <v>ATM Oficina Plaza Lama Máximo Gómez II</v>
      </c>
      <c r="D48" s="12" t="s">
        <v>9</v>
      </c>
      <c r="E48" s="38">
        <v>3335996684</v>
      </c>
    </row>
    <row r="49" spans="1:5" ht="18" x14ac:dyDescent="0.25">
      <c r="A49" s="41" t="str">
        <f>VLOOKUP(B49,'[1]LISTADO ATM'!$A$2:$C$922,3,0)</f>
        <v>SUR</v>
      </c>
      <c r="B49" s="57">
        <v>750</v>
      </c>
      <c r="C49" s="7" t="str">
        <f>VLOOKUP(B49,'[1]LISTADO ATM'!$A$2:$B$922,2,0)</f>
        <v xml:space="preserve">ATM UNP Duvergé </v>
      </c>
      <c r="D49" s="12" t="s">
        <v>9</v>
      </c>
      <c r="E49" s="38">
        <v>3335996712</v>
      </c>
    </row>
    <row r="50" spans="1:5" ht="18" x14ac:dyDescent="0.25">
      <c r="A50" s="41" t="str">
        <f>VLOOKUP(B50,'[1]LISTADO ATM'!$A$2:$C$922,3,0)</f>
        <v>ESTE</v>
      </c>
      <c r="B50" s="58">
        <v>427</v>
      </c>
      <c r="C50" s="7" t="str">
        <f>VLOOKUP(B50,'[1]LISTADO ATM'!$A$2:$B$922,2,0)</f>
        <v xml:space="preserve">ATM Almacenes Iberia (Hato Mayor) </v>
      </c>
      <c r="D50" s="12" t="s">
        <v>9</v>
      </c>
      <c r="E50" s="38">
        <v>3335996714</v>
      </c>
    </row>
    <row r="51" spans="1:5" ht="18" x14ac:dyDescent="0.25">
      <c r="A51" s="41" t="str">
        <f>VLOOKUP(B51,'[1]LISTADO ATM'!$A$2:$C$922,3,0)</f>
        <v>DISTRITO NACIONAL</v>
      </c>
      <c r="B51" s="58">
        <v>527</v>
      </c>
      <c r="C51" s="7" t="str">
        <f>VLOOKUP(B51,'[1]LISTADO ATM'!$A$2:$B$922,2,0)</f>
        <v>ATM Oficina Zona Oriental II</v>
      </c>
      <c r="D51" s="12" t="s">
        <v>9</v>
      </c>
      <c r="E51" s="38">
        <v>3335996593</v>
      </c>
    </row>
    <row r="52" spans="1:5" ht="18" x14ac:dyDescent="0.25">
      <c r="A52" s="41" t="str">
        <f>VLOOKUP(B52,'[1]LISTADO ATM'!$A$2:$C$922,3,0)</f>
        <v>DISTRITO NACIONAL</v>
      </c>
      <c r="B52" s="57">
        <v>697</v>
      </c>
      <c r="C52" s="7" t="str">
        <f>VLOOKUP(B52,'[1]LISTADO ATM'!$A$2:$B$922,2,0)</f>
        <v>ATM Hipermercado Olé Ciudad Juan Bosch</v>
      </c>
      <c r="D52" s="12" t="s">
        <v>9</v>
      </c>
      <c r="E52" s="38">
        <v>3335996720</v>
      </c>
    </row>
    <row r="53" spans="1:5" ht="18" x14ac:dyDescent="0.25">
      <c r="A53" s="41" t="str">
        <f>VLOOKUP(B53,'[1]LISTADO ATM'!$A$2:$C$922,3,0)</f>
        <v>DISTRITO NACIONAL</v>
      </c>
      <c r="B53" s="58">
        <v>684</v>
      </c>
      <c r="C53" s="7" t="str">
        <f>VLOOKUP(B53,'[1]LISTADO ATM'!$A$2:$B$922,2,0)</f>
        <v>ATM Estación Texaco Prolongación 27 Febrero</v>
      </c>
      <c r="D53" s="12" t="s">
        <v>9</v>
      </c>
      <c r="E53" s="38">
        <v>3335996721</v>
      </c>
    </row>
    <row r="54" spans="1:5" ht="18" x14ac:dyDescent="0.25">
      <c r="A54" s="41" t="str">
        <f>VLOOKUP(B54,'[1]LISTADO ATM'!$A$2:$C$922,3,0)</f>
        <v>DISTRITO NACIONAL</v>
      </c>
      <c r="B54" s="58">
        <v>147</v>
      </c>
      <c r="C54" s="7" t="str">
        <f>VLOOKUP(B54,'[1]LISTADO ATM'!$A$2:$B$922,2,0)</f>
        <v xml:space="preserve">ATM Kiosco Megacentro I </v>
      </c>
      <c r="D54" s="12" t="s">
        <v>9</v>
      </c>
      <c r="E54" s="38">
        <v>3335996745</v>
      </c>
    </row>
    <row r="55" spans="1:5" ht="18" x14ac:dyDescent="0.25">
      <c r="A55" s="41" t="str">
        <f>VLOOKUP(B55,'[1]LISTADO ATM'!$A$2:$C$922,3,0)</f>
        <v>NORTE</v>
      </c>
      <c r="B55" s="57">
        <v>774</v>
      </c>
      <c r="C55" s="7" t="str">
        <f>VLOOKUP(B55,'[1]LISTADO ATM'!$A$2:$B$922,2,0)</f>
        <v xml:space="preserve">ATM Oficina Montecristi </v>
      </c>
      <c r="D55" s="12" t="s">
        <v>9</v>
      </c>
      <c r="E55" s="38">
        <v>3335996746</v>
      </c>
    </row>
    <row r="56" spans="1:5" ht="18" x14ac:dyDescent="0.25">
      <c r="A56" s="42"/>
      <c r="B56" s="48">
        <f>COUNT(B21:B55)</f>
        <v>35</v>
      </c>
      <c r="C56" s="2"/>
      <c r="D56" s="2"/>
      <c r="E56" s="43"/>
    </row>
    <row r="57" spans="1:5" ht="15.75" thickBot="1" x14ac:dyDescent="0.3">
      <c r="A57" s="99"/>
      <c r="B57" s="95"/>
      <c r="C57" s="95"/>
      <c r="D57" s="95"/>
      <c r="E57" s="96"/>
    </row>
    <row r="58" spans="1:5" ht="18" customHeight="1" x14ac:dyDescent="0.25">
      <c r="A58" s="89" t="s">
        <v>106</v>
      </c>
      <c r="B58" s="90"/>
      <c r="C58" s="90"/>
      <c r="D58" s="90"/>
      <c r="E58" s="91"/>
    </row>
    <row r="59" spans="1:5" ht="18" x14ac:dyDescent="0.25">
      <c r="A59" s="34" t="s">
        <v>4</v>
      </c>
      <c r="B59" s="34" t="s">
        <v>5</v>
      </c>
      <c r="C59" s="1" t="s">
        <v>6</v>
      </c>
      <c r="D59" s="1" t="s">
        <v>7</v>
      </c>
      <c r="E59" s="34" t="s">
        <v>8</v>
      </c>
    </row>
    <row r="60" spans="1:5" ht="18" x14ac:dyDescent="0.25">
      <c r="A60" s="41" t="str">
        <f>VLOOKUP(B60,'[1]LISTADO ATM'!$A$2:$C$822,3,0)</f>
        <v>DISTRITO NACIONAL</v>
      </c>
      <c r="B60" s="49">
        <v>745</v>
      </c>
      <c r="C60" s="7" t="str">
        <f>VLOOKUP(B60,'[1]LISTADO ATM'!$A$2:$B$822,2,0)</f>
        <v xml:space="preserve">ATM Oficina Ave. Duarte </v>
      </c>
      <c r="D60" s="7" t="s">
        <v>16</v>
      </c>
      <c r="E60" s="37">
        <v>3335995919</v>
      </c>
    </row>
    <row r="61" spans="1:5" ht="18" x14ac:dyDescent="0.25">
      <c r="A61" s="41" t="str">
        <f>VLOOKUP(B61,'[1]LISTADO ATM'!$A$2:$C$822,3,0)</f>
        <v>DISTRITO NACIONAL</v>
      </c>
      <c r="B61" s="49">
        <v>578</v>
      </c>
      <c r="C61" s="7" t="str">
        <f>VLOOKUP(B61,'[1]LISTADO ATM'!$A$2:$B$822,2,0)</f>
        <v xml:space="preserve">ATM Procuraduría General de la República </v>
      </c>
      <c r="D61" s="7" t="s">
        <v>16</v>
      </c>
      <c r="E61" s="37">
        <v>3335996236</v>
      </c>
    </row>
    <row r="62" spans="1:5" ht="18" x14ac:dyDescent="0.25">
      <c r="A62" s="41" t="str">
        <f>VLOOKUP(B62,'[1]LISTADO ATM'!$A$2:$C$822,3,0)</f>
        <v>ESTE</v>
      </c>
      <c r="B62" s="47">
        <v>673</v>
      </c>
      <c r="C62" s="7" t="str">
        <f>VLOOKUP(B62,'[1]LISTADO ATM'!$A$2:$B$822,2,0)</f>
        <v>ATM Clínica Dr. Cruz Jiminián</v>
      </c>
      <c r="D62" s="7" t="s">
        <v>16</v>
      </c>
      <c r="E62" s="37">
        <v>3335996246</v>
      </c>
    </row>
    <row r="63" spans="1:5" ht="18" x14ac:dyDescent="0.25">
      <c r="A63" s="41" t="e">
        <f>VLOOKUP(B63,'[1]LISTADO ATM'!$A$2:$C$822,3,0)</f>
        <v>#N/A</v>
      </c>
      <c r="B63" s="49">
        <v>995</v>
      </c>
      <c r="C63" s="7" t="e">
        <f>VLOOKUP(B63,'[1]LISTADO ATM'!$A$2:$B$822,2,0)</f>
        <v>#N/A</v>
      </c>
      <c r="D63" s="7" t="s">
        <v>16</v>
      </c>
      <c r="E63" s="37">
        <v>3335996403</v>
      </c>
    </row>
    <row r="64" spans="1:5" ht="18" x14ac:dyDescent="0.25">
      <c r="A64" s="41" t="str">
        <f>VLOOKUP(B64,'[1]LISTADO ATM'!$A$2:$C$822,3,0)</f>
        <v>DISTRITO NACIONAL</v>
      </c>
      <c r="B64" s="49">
        <v>970</v>
      </c>
      <c r="C64" s="7" t="str">
        <f>VLOOKUP(B64,'[1]LISTADO ATM'!$A$2:$B$822,2,0)</f>
        <v xml:space="preserve">ATM S/M Olé Haina </v>
      </c>
      <c r="D64" s="7" t="s">
        <v>16</v>
      </c>
      <c r="E64" s="37">
        <v>3335996446</v>
      </c>
    </row>
    <row r="65" spans="1:5" ht="18" x14ac:dyDescent="0.25">
      <c r="A65" s="41" t="str">
        <f>VLOOKUP(B65,'[1]LISTADO ATM'!$A$2:$C$822,3,0)</f>
        <v>NORTE</v>
      </c>
      <c r="B65" s="49">
        <v>775</v>
      </c>
      <c r="C65" s="7" t="str">
        <f>VLOOKUP(B65,'[1]LISTADO ATM'!$A$2:$B$822,2,0)</f>
        <v xml:space="preserve">ATM S/M Lilo (Montecristi) </v>
      </c>
      <c r="D65" s="7" t="s">
        <v>16</v>
      </c>
      <c r="E65" s="37">
        <v>3335996576</v>
      </c>
    </row>
    <row r="66" spans="1:5" ht="18" x14ac:dyDescent="0.25">
      <c r="A66" s="41" t="str">
        <f>VLOOKUP(B66,'[1]LISTADO ATM'!$A$2:$C$822,3,0)</f>
        <v>DISTRITO NACIONAL</v>
      </c>
      <c r="B66" s="49">
        <v>717</v>
      </c>
      <c r="C66" s="7" t="str">
        <f>VLOOKUP(B66,'[1]LISTADO ATM'!$A$2:$B$822,2,0)</f>
        <v xml:space="preserve">ATM Oficina Los Alcarrizos </v>
      </c>
      <c r="D66" s="7" t="s">
        <v>16</v>
      </c>
      <c r="E66" s="37">
        <v>3335996590</v>
      </c>
    </row>
    <row r="67" spans="1:5" ht="18" x14ac:dyDescent="0.25">
      <c r="A67" s="41" t="str">
        <f>VLOOKUP(B67,'[1]LISTADO ATM'!$A$2:$C$822,3,0)</f>
        <v>NORTE</v>
      </c>
      <c r="B67" s="55">
        <v>383</v>
      </c>
      <c r="C67" s="7" t="str">
        <f>VLOOKUP(B67,'[1]LISTADO ATM'!$A$2:$B$822,2,0)</f>
        <v>ATM S/M Daniel (Dajabón)</v>
      </c>
      <c r="D67" s="7" t="s">
        <v>16</v>
      </c>
      <c r="E67" s="37" t="s">
        <v>110</v>
      </c>
    </row>
    <row r="68" spans="1:5" ht="18" x14ac:dyDescent="0.25">
      <c r="A68" s="41" t="str">
        <f>VLOOKUP(B68,'[1]LISTADO ATM'!$A$2:$C$822,3,0)</f>
        <v>ESTE</v>
      </c>
      <c r="B68" s="55">
        <v>386</v>
      </c>
      <c r="C68" s="7" t="str">
        <f>VLOOKUP(B68,'[1]LISTADO ATM'!$A$2:$B$822,2,0)</f>
        <v xml:space="preserve">ATM Plaza Verón II </v>
      </c>
      <c r="D68" s="7" t="s">
        <v>16</v>
      </c>
      <c r="E68" s="37" t="s">
        <v>111</v>
      </c>
    </row>
    <row r="69" spans="1:5" ht="18" x14ac:dyDescent="0.25">
      <c r="A69" s="41" t="str">
        <f>VLOOKUP(B69,'[1]LISTADO ATM'!$A$2:$C$822,3,0)</f>
        <v>DISTRITO NACIONAL</v>
      </c>
      <c r="B69" s="55">
        <v>600</v>
      </c>
      <c r="C69" s="7" t="str">
        <f>VLOOKUP(B69,'[1]LISTADO ATM'!$A$2:$B$822,2,0)</f>
        <v>ATM S/M Bravo Hipica</v>
      </c>
      <c r="D69" s="7" t="s">
        <v>16</v>
      </c>
      <c r="E69" s="37" t="s">
        <v>112</v>
      </c>
    </row>
    <row r="70" spans="1:5" ht="18" x14ac:dyDescent="0.25">
      <c r="A70" s="41" t="str">
        <f>VLOOKUP(B70,'[1]LISTADO ATM'!$A$2:$C$822,3,0)</f>
        <v>DISTRITO NACIONAL</v>
      </c>
      <c r="B70" s="56">
        <v>194</v>
      </c>
      <c r="C70" s="7" t="str">
        <f>VLOOKUP(B70,'[1]LISTADO ATM'!$A$2:$B$822,2,0)</f>
        <v xml:space="preserve">ATM UNP Pantoja </v>
      </c>
      <c r="D70" s="7" t="s">
        <v>16</v>
      </c>
      <c r="E70" s="37" t="s">
        <v>114</v>
      </c>
    </row>
    <row r="71" spans="1:5" ht="18" x14ac:dyDescent="0.25">
      <c r="A71" s="41" t="str">
        <f>VLOOKUP(B71,'[1]LISTADO ATM'!$A$2:$C$822,3,0)</f>
        <v>DISTRITO NACIONAL</v>
      </c>
      <c r="B71" s="56">
        <v>790</v>
      </c>
      <c r="C71" s="7" t="str">
        <f>VLOOKUP(B71,'[1]LISTADO ATM'!$A$2:$B$822,2,0)</f>
        <v xml:space="preserve">ATM Oficina Bella Vista Mall I </v>
      </c>
      <c r="D71" s="7" t="s">
        <v>16</v>
      </c>
      <c r="E71" s="37">
        <v>3335996673</v>
      </c>
    </row>
    <row r="72" spans="1:5" ht="18" x14ac:dyDescent="0.25">
      <c r="A72" s="41" t="str">
        <f>VLOOKUP(B72,'[1]LISTADO ATM'!$A$2:$C$822,3,0)</f>
        <v>ESTE</v>
      </c>
      <c r="B72" s="57">
        <v>824</v>
      </c>
      <c r="C72" s="7" t="str">
        <f>VLOOKUP(B72,'[1]LISTADO ATM'!$A$2:$B$822,2,0)</f>
        <v xml:space="preserve">ATM Multiplaza (Higuey) </v>
      </c>
      <c r="D72" s="7" t="s">
        <v>16</v>
      </c>
      <c r="E72" s="37">
        <v>3335996713</v>
      </c>
    </row>
    <row r="73" spans="1:5" ht="18" x14ac:dyDescent="0.25">
      <c r="A73" s="41" t="str">
        <f>VLOOKUP(B73,'[1]LISTADO ATM'!$A$2:$C$822,3,0)</f>
        <v>SUR</v>
      </c>
      <c r="B73" s="57">
        <v>766</v>
      </c>
      <c r="C73" s="7" t="str">
        <f>VLOOKUP(B73,'[1]LISTADO ATM'!$A$2:$B$822,2,0)</f>
        <v xml:space="preserve">ATM Oficina Azua II </v>
      </c>
      <c r="D73" s="7" t="s">
        <v>16</v>
      </c>
      <c r="E73" s="37">
        <v>3335996722</v>
      </c>
    </row>
    <row r="74" spans="1:5" ht="18" x14ac:dyDescent="0.25">
      <c r="A74" s="41" t="str">
        <f>VLOOKUP(B74,'[1]LISTADO ATM'!$A$2:$C$822,3,0)</f>
        <v>ESTE</v>
      </c>
      <c r="B74" s="57">
        <v>111</v>
      </c>
      <c r="C74" s="7" t="str">
        <f>VLOOKUP(B74,'[1]LISTADO ATM'!$A$2:$B$822,2,0)</f>
        <v xml:space="preserve">ATM Oficina San Pedro </v>
      </c>
      <c r="D74" s="7" t="s">
        <v>16</v>
      </c>
      <c r="E74" s="37">
        <v>3335996724</v>
      </c>
    </row>
    <row r="75" spans="1:5" ht="18" x14ac:dyDescent="0.25">
      <c r="A75" s="41" t="str">
        <f>VLOOKUP(B75,'[1]LISTADO ATM'!$A$2:$C$822,3,0)</f>
        <v>DISTRITO NACIONAL</v>
      </c>
      <c r="B75" s="58">
        <v>57</v>
      </c>
      <c r="C75" s="7" t="str">
        <f>VLOOKUP(B75,'[1]LISTADO ATM'!$A$2:$B$822,2,0)</f>
        <v xml:space="preserve">ATM Oficina Malecon Center </v>
      </c>
      <c r="D75" s="7" t="s">
        <v>16</v>
      </c>
      <c r="E75" s="37">
        <v>3335996732</v>
      </c>
    </row>
    <row r="76" spans="1:5" ht="18" x14ac:dyDescent="0.25">
      <c r="A76" s="41" t="str">
        <f>VLOOKUP(B76,'[1]LISTADO ATM'!$A$2:$C$822,3,0)</f>
        <v>DISTRITO NACIONAL</v>
      </c>
      <c r="B76" s="58">
        <v>184</v>
      </c>
      <c r="C76" s="7" t="str">
        <f>VLOOKUP(B76,'[1]LISTADO ATM'!$A$2:$B$822,2,0)</f>
        <v xml:space="preserve">ATM Hermanas Mirabal </v>
      </c>
      <c r="D76" s="7" t="s">
        <v>16</v>
      </c>
      <c r="E76" s="37">
        <v>3335996733</v>
      </c>
    </row>
    <row r="77" spans="1:5" ht="18" x14ac:dyDescent="0.25">
      <c r="A77" s="41" t="str">
        <f>VLOOKUP(B77,'[1]LISTADO ATM'!$A$2:$C$822,3,0)</f>
        <v>DISTRITO NACIONAL</v>
      </c>
      <c r="B77" s="58">
        <v>473</v>
      </c>
      <c r="C77" s="7" t="str">
        <f>VLOOKUP(B77,'[1]LISTADO ATM'!$A$2:$B$822,2,0)</f>
        <v xml:space="preserve">ATM Oficina Carrefour II </v>
      </c>
      <c r="D77" s="7" t="s">
        <v>16</v>
      </c>
      <c r="E77" s="37">
        <v>3335996734</v>
      </c>
    </row>
    <row r="78" spans="1:5" ht="18" x14ac:dyDescent="0.25">
      <c r="A78" s="41" t="e">
        <f>VLOOKUP(B78,'[1]LISTADO ATM'!$A$2:$C$822,3,0)</f>
        <v>#N/A</v>
      </c>
      <c r="B78" s="58"/>
      <c r="C78" s="7" t="e">
        <f>VLOOKUP(B78,'[1]LISTADO ATM'!$A$2:$B$822,2,0)</f>
        <v>#N/A</v>
      </c>
      <c r="D78" s="59"/>
      <c r="E78" s="106"/>
    </row>
    <row r="79" spans="1:5" ht="18" x14ac:dyDescent="0.25">
      <c r="A79" s="41" t="e">
        <f>VLOOKUP(B79,'[1]LISTADO ATM'!$A$2:$C$822,3,0)</f>
        <v>#N/A</v>
      </c>
      <c r="B79" s="57"/>
      <c r="C79" s="7" t="e">
        <f>VLOOKUP(B79,'[1]LISTADO ATM'!$A$2:$B$822,2,0)</f>
        <v>#N/A</v>
      </c>
      <c r="D79" s="59"/>
      <c r="E79" s="58"/>
    </row>
    <row r="80" spans="1:5" ht="18.75" thickBot="1" x14ac:dyDescent="0.3">
      <c r="A80" s="42" t="s">
        <v>10</v>
      </c>
      <c r="B80" s="17">
        <f>COUNT(B60:B77)</f>
        <v>18</v>
      </c>
      <c r="C80" s="2"/>
      <c r="D80" s="2"/>
      <c r="E80" s="43"/>
    </row>
    <row r="81" spans="1:5" ht="15.75" thickBot="1" x14ac:dyDescent="0.3">
      <c r="A81" s="99"/>
      <c r="B81" s="95"/>
      <c r="C81" s="95"/>
      <c r="D81" s="95"/>
      <c r="E81" s="96"/>
    </row>
    <row r="82" spans="1:5" ht="18" customHeight="1" x14ac:dyDescent="0.25">
      <c r="A82" s="89" t="s">
        <v>17</v>
      </c>
      <c r="B82" s="90"/>
      <c r="C82" s="90"/>
      <c r="D82" s="90"/>
      <c r="E82" s="91"/>
    </row>
    <row r="83" spans="1:5" ht="18" x14ac:dyDescent="0.25">
      <c r="A83" s="44" t="s">
        <v>4</v>
      </c>
      <c r="B83" s="34" t="s">
        <v>5</v>
      </c>
      <c r="C83" s="4" t="s">
        <v>6</v>
      </c>
      <c r="D83" s="4" t="s">
        <v>7</v>
      </c>
      <c r="E83" s="45" t="s">
        <v>8</v>
      </c>
    </row>
    <row r="84" spans="1:5" ht="18" x14ac:dyDescent="0.25">
      <c r="A84" s="46" t="str">
        <f>VLOOKUP(B84,'[1]LISTADO ATM'!$A$2:$C$822,3,0)</f>
        <v>ESTE</v>
      </c>
      <c r="B84" s="7">
        <v>385</v>
      </c>
      <c r="C84" s="7" t="str">
        <f>VLOOKUP(B84,'[1]LISTADO ATM'!$A$2:$B$822,2,0)</f>
        <v xml:space="preserve">ATM Plaza Verón I </v>
      </c>
      <c r="D84" s="32" t="s">
        <v>26</v>
      </c>
      <c r="E84" s="37">
        <v>3335996366</v>
      </c>
    </row>
    <row r="85" spans="1:5" ht="18" x14ac:dyDescent="0.25">
      <c r="A85" s="46" t="str">
        <f>VLOOKUP(B85,'[1]LISTADO ATM'!$A$2:$C$822,3,0)</f>
        <v>DISTRITO NACIONAL</v>
      </c>
      <c r="B85" s="7">
        <v>85</v>
      </c>
      <c r="C85" s="7" t="str">
        <f>VLOOKUP(B85,'[1]LISTADO ATM'!$A$2:$B$822,2,0)</f>
        <v xml:space="preserve">ATM Oficina San Isidro (Fuerza Aérea) </v>
      </c>
      <c r="D85" s="32" t="s">
        <v>26</v>
      </c>
      <c r="E85" s="37">
        <v>3335996607</v>
      </c>
    </row>
    <row r="86" spans="1:5" ht="18" x14ac:dyDescent="0.25">
      <c r="A86" s="41" t="str">
        <f>VLOOKUP(B86,'[1]LISTADO ATM'!$A$2:$C$822,3,0)</f>
        <v>NORTE</v>
      </c>
      <c r="B86" s="55">
        <v>228</v>
      </c>
      <c r="C86" s="7" t="str">
        <f>VLOOKUP(B86,'[1]LISTADO ATM'!$A$2:$B$822,2,0)</f>
        <v xml:space="preserve">ATM Oficina SAJOMA </v>
      </c>
      <c r="D86" s="32" t="s">
        <v>26</v>
      </c>
      <c r="E86" s="37">
        <v>3335996615</v>
      </c>
    </row>
    <row r="87" spans="1:5" ht="18" x14ac:dyDescent="0.25">
      <c r="A87" s="46" t="str">
        <f>VLOOKUP(B87,'[1]LISTADO ATM'!$A$2:$C$822,3,0)</f>
        <v>ESTE</v>
      </c>
      <c r="B87" s="18">
        <v>399</v>
      </c>
      <c r="C87" s="7" t="str">
        <f>VLOOKUP(B87,'[1]LISTADO ATM'!$A$2:$B$822,2,0)</f>
        <v xml:space="preserve">ATM Oficina La Romana II </v>
      </c>
      <c r="D87" s="32" t="s">
        <v>26</v>
      </c>
      <c r="E87" s="37">
        <v>3335996455</v>
      </c>
    </row>
    <row r="88" spans="1:5" ht="18" x14ac:dyDescent="0.25">
      <c r="A88" s="46" t="e">
        <f>VLOOKUP(B88,'[1]LISTADO ATM'!$A$2:$C$822,3,0)</f>
        <v>#N/A</v>
      </c>
      <c r="B88" s="7">
        <v>990</v>
      </c>
      <c r="C88" s="7" t="e">
        <f>VLOOKUP(B88,'[1]LISTADO ATM'!$A$2:$B$822,2,0)</f>
        <v>#N/A</v>
      </c>
      <c r="D88" s="54" t="s">
        <v>20</v>
      </c>
      <c r="E88" s="37">
        <v>3335996587</v>
      </c>
    </row>
    <row r="89" spans="1:5" ht="18" x14ac:dyDescent="0.25">
      <c r="A89" s="46" t="str">
        <f>VLOOKUP(B89,'[1]LISTADO ATM'!$A$2:$C$822,3,0)</f>
        <v>NORTE</v>
      </c>
      <c r="B89" s="7">
        <v>307</v>
      </c>
      <c r="C89" s="7" t="str">
        <f>VLOOKUP(B89,'[1]LISTADO ATM'!$A$2:$B$822,2,0)</f>
        <v>ATM Oficina Nagua II</v>
      </c>
      <c r="D89" s="54" t="s">
        <v>20</v>
      </c>
      <c r="E89" s="37">
        <v>3335996610</v>
      </c>
    </row>
    <row r="90" spans="1:5" ht="18" x14ac:dyDescent="0.25">
      <c r="A90" s="7" t="str">
        <f>VLOOKUP(B90,'[1]LISTADO ATM'!$A$2:$C$822,3,0)</f>
        <v>NORTE</v>
      </c>
      <c r="B90" s="7">
        <v>291</v>
      </c>
      <c r="C90" s="7" t="str">
        <f>VLOOKUP(B90,'[1]LISTADO ATM'!$A$2:$B$822,2,0)</f>
        <v xml:space="preserve">ATM S/M Jumbo Las Colinas </v>
      </c>
      <c r="D90" s="54" t="s">
        <v>20</v>
      </c>
      <c r="E90" s="37">
        <v>3335996678</v>
      </c>
    </row>
    <row r="91" spans="1:5" ht="18" x14ac:dyDescent="0.25">
      <c r="A91" s="7" t="str">
        <f>VLOOKUP(B91,'[1]LISTADO ATM'!$A$2:$C$822,3,0)</f>
        <v>DISTRITO NACIONAL</v>
      </c>
      <c r="B91" s="7">
        <v>231</v>
      </c>
      <c r="C91" s="7" t="str">
        <f>VLOOKUP(B91,'[1]LISTADO ATM'!$A$2:$B$822,2,0)</f>
        <v xml:space="preserve">ATM Oficina Zona Oriental </v>
      </c>
      <c r="D91" s="54" t="s">
        <v>20</v>
      </c>
      <c r="E91" s="37">
        <v>3335996727</v>
      </c>
    </row>
    <row r="92" spans="1:5" ht="18" x14ac:dyDescent="0.25">
      <c r="A92" s="7" t="str">
        <f>VLOOKUP(B92,'[1]LISTADO ATM'!$A$2:$C$822,3,0)</f>
        <v>NORTE</v>
      </c>
      <c r="B92" s="7">
        <v>283</v>
      </c>
      <c r="C92" s="7" t="str">
        <f>VLOOKUP(B92,'[1]LISTADO ATM'!$A$2:$B$822,2,0)</f>
        <v xml:space="preserve">ATM Oficina Nibaje </v>
      </c>
      <c r="D92" s="54" t="s">
        <v>20</v>
      </c>
      <c r="E92" s="37">
        <v>3335996729</v>
      </c>
    </row>
    <row r="93" spans="1:5" ht="18" x14ac:dyDescent="0.25">
      <c r="A93" s="7" t="str">
        <f>VLOOKUP(B93,'[1]LISTADO ATM'!$A$2:$C$822,3,0)</f>
        <v>DISTRITO NACIONAL</v>
      </c>
      <c r="B93" s="7">
        <v>113</v>
      </c>
      <c r="C93" s="7" t="str">
        <f>VLOOKUP(B93,'[1]LISTADO ATM'!$A$2:$B$822,2,0)</f>
        <v xml:space="preserve">ATM Autoservicio Atalaya del Mar </v>
      </c>
      <c r="D93" s="54" t="s">
        <v>20</v>
      </c>
      <c r="E93" s="37">
        <v>3335996730</v>
      </c>
    </row>
    <row r="94" spans="1:5" ht="18" x14ac:dyDescent="0.25">
      <c r="A94" s="7" t="str">
        <f>VLOOKUP(B94,'[1]LISTADO ATM'!$A$2:$C$822,3,0)</f>
        <v>DISTRITO NACIONAL</v>
      </c>
      <c r="B94" s="7">
        <v>743</v>
      </c>
      <c r="C94" s="7" t="str">
        <f>VLOOKUP(B94,'[1]LISTADO ATM'!$A$2:$B$822,2,0)</f>
        <v xml:space="preserve">ATM Oficina Los Frailes </v>
      </c>
      <c r="D94" s="54" t="s">
        <v>20</v>
      </c>
      <c r="E94" s="37">
        <v>3335996731</v>
      </c>
    </row>
    <row r="95" spans="1:5" ht="18" x14ac:dyDescent="0.25">
      <c r="A95" s="7" t="e">
        <f>VLOOKUP(B95,'[1]LISTADO ATM'!$A$2:$C$822,3,0)</f>
        <v>#N/A</v>
      </c>
      <c r="B95" s="7"/>
      <c r="C95" s="7" t="e">
        <f>VLOOKUP(B95,'[1]LISTADO ATM'!$A$2:$B$822,2,0)</f>
        <v>#N/A</v>
      </c>
      <c r="D95" s="61"/>
    </row>
    <row r="96" spans="1:5" ht="18.75" thickBot="1" x14ac:dyDescent="0.3">
      <c r="A96" s="42" t="s">
        <v>10</v>
      </c>
      <c r="B96" s="17">
        <f>COUNT(B84:B94)</f>
        <v>11</v>
      </c>
      <c r="C96" s="2"/>
      <c r="D96" s="2"/>
      <c r="E96" s="43"/>
    </row>
    <row r="97" spans="1:5" ht="15.75" thickBot="1" x14ac:dyDescent="0.3">
      <c r="A97" s="99"/>
      <c r="B97" s="95"/>
      <c r="C97" s="79" t="s">
        <v>15</v>
      </c>
      <c r="D97" s="79"/>
      <c r="E97" s="92"/>
    </row>
    <row r="98" spans="1:5" ht="18.75" customHeight="1" thickBot="1" x14ac:dyDescent="0.3">
      <c r="A98" s="102" t="s">
        <v>11</v>
      </c>
      <c r="B98" s="103"/>
      <c r="C98" s="93"/>
      <c r="D98" s="93"/>
      <c r="E98" s="94"/>
    </row>
    <row r="99" spans="1:5" ht="18.75" thickBot="1" x14ac:dyDescent="0.3">
      <c r="A99" s="15">
        <f>+B56+B80+B96</f>
        <v>64</v>
      </c>
      <c r="B99" s="16"/>
      <c r="C99" s="93"/>
      <c r="D99" s="93"/>
      <c r="E99" s="94"/>
    </row>
    <row r="100" spans="1:5" ht="15.75" thickBot="1" x14ac:dyDescent="0.3">
      <c r="A100" s="97"/>
      <c r="B100" s="98"/>
      <c r="C100" s="95"/>
      <c r="D100" s="95"/>
      <c r="E100" s="96"/>
    </row>
    <row r="101" spans="1:5" ht="18.75" customHeight="1" thickBot="1" x14ac:dyDescent="0.3">
      <c r="A101" s="86" t="s">
        <v>13</v>
      </c>
      <c r="B101" s="87"/>
      <c r="C101" s="87"/>
      <c r="D101" s="87"/>
      <c r="E101" s="88"/>
    </row>
    <row r="102" spans="1:5" ht="18" x14ac:dyDescent="0.25">
      <c r="A102" s="44" t="s">
        <v>4</v>
      </c>
      <c r="B102" s="35" t="s">
        <v>5</v>
      </c>
      <c r="C102" s="4" t="s">
        <v>6</v>
      </c>
      <c r="D102" s="4" t="s">
        <v>7</v>
      </c>
      <c r="E102" s="45"/>
    </row>
    <row r="103" spans="1:5" ht="18" x14ac:dyDescent="0.25">
      <c r="A103" s="36" t="str">
        <f>VLOOKUP(B103,'[1]LISTADO ATM'!$A$2:$C$822,3,0)</f>
        <v>DISTRITO NACIONAL</v>
      </c>
      <c r="B103" s="49">
        <v>546</v>
      </c>
      <c r="C103" s="7" t="str">
        <f>VLOOKUP(B103,'[1]LISTADO ATM'!$A$2:$B$822,2,0)</f>
        <v xml:space="preserve">ATM ITLA </v>
      </c>
      <c r="D103" s="104" t="s">
        <v>21</v>
      </c>
      <c r="E103" s="105"/>
    </row>
    <row r="104" spans="1:5" ht="18" x14ac:dyDescent="0.25">
      <c r="A104" s="36" t="str">
        <f>VLOOKUP(B104,'[1]LISTADO ATM'!$A$2:$C$822,3,0)</f>
        <v>ESTE</v>
      </c>
      <c r="B104" s="49">
        <v>495</v>
      </c>
      <c r="C104" s="7" t="str">
        <f>VLOOKUP(B104,'[1]LISTADO ATM'!$A$2:$B$822,2,0)</f>
        <v>ATM Cemento PANAM</v>
      </c>
      <c r="D104" s="104" t="s">
        <v>18</v>
      </c>
      <c r="E104" s="105"/>
    </row>
    <row r="105" spans="1:5" ht="18.75" customHeight="1" x14ac:dyDescent="0.25">
      <c r="A105" s="36" t="str">
        <f>VLOOKUP(B105,'[1]LISTADO ATM'!$A$2:$C$922,3,0)</f>
        <v>DISTRITO NACIONAL</v>
      </c>
      <c r="B105" s="49">
        <v>618</v>
      </c>
      <c r="C105" s="7" t="str">
        <f>VLOOKUP(B105,'[1]LISTADO ATM'!$A$2:$B$922,2,0)</f>
        <v xml:space="preserve">ATM Bienes Nacionales </v>
      </c>
      <c r="D105" s="104" t="s">
        <v>18</v>
      </c>
      <c r="E105" s="105"/>
    </row>
    <row r="106" spans="1:5" ht="18.75" customHeight="1" x14ac:dyDescent="0.25">
      <c r="A106" s="36" t="str">
        <f>VLOOKUP(B106,'[1]LISTADO ATM'!$A$2:$C$922,3,0)</f>
        <v>ESTE</v>
      </c>
      <c r="B106" s="49">
        <v>1</v>
      </c>
      <c r="C106" s="7" t="str">
        <f>VLOOKUP(B106,'[1]LISTADO ATM'!$A$2:$B$922,2,0)</f>
        <v>ATM S/M San Rafael del Yuma</v>
      </c>
      <c r="D106" s="104" t="s">
        <v>18</v>
      </c>
      <c r="E106" s="105"/>
    </row>
    <row r="107" spans="1:5" ht="18.75" customHeight="1" x14ac:dyDescent="0.25">
      <c r="A107" s="36" t="str">
        <f>VLOOKUP(B107,'[1]LISTADO ATM'!$A$2:$C$922,3,0)</f>
        <v>DISTRITO NACIONAL</v>
      </c>
      <c r="B107" s="49">
        <v>573</v>
      </c>
      <c r="C107" s="7" t="str">
        <f>VLOOKUP(B107,'[1]LISTADO ATM'!$A$2:$B$922,2,0)</f>
        <v xml:space="preserve">ATM IDSS </v>
      </c>
      <c r="D107" s="104" t="s">
        <v>18</v>
      </c>
      <c r="E107" s="105"/>
    </row>
    <row r="108" spans="1:5" ht="18.75" customHeight="1" x14ac:dyDescent="0.25">
      <c r="A108" s="36" t="str">
        <f>VLOOKUP(B108,'[1]LISTADO ATM'!$A$2:$C$922,3,0)</f>
        <v>ESTE</v>
      </c>
      <c r="B108" s="47">
        <v>429</v>
      </c>
      <c r="C108" s="7" t="str">
        <f>VLOOKUP(B108,'[1]LISTADO ATM'!$A$2:$B$922,2,0)</f>
        <v xml:space="preserve">ATM Oficina Jumbo La Romana </v>
      </c>
      <c r="D108" s="100" t="s">
        <v>18</v>
      </c>
      <c r="E108" s="101"/>
    </row>
    <row r="109" spans="1:5" ht="18.75" customHeight="1" x14ac:dyDescent="0.25">
      <c r="A109" s="36" t="str">
        <f>VLOOKUP(B109,'[1]LISTADO ATM'!$A$2:$C$922,3,0)</f>
        <v>DISTRITO NACIONAL</v>
      </c>
      <c r="B109" s="47">
        <v>449</v>
      </c>
      <c r="C109" s="7" t="str">
        <f>VLOOKUP(B109,'[1]LISTADO ATM'!$A$2:$B$922,2,0)</f>
        <v>ATM Autobanco Lope de Vega II</v>
      </c>
      <c r="D109" s="100" t="s">
        <v>21</v>
      </c>
      <c r="E109" s="101"/>
    </row>
    <row r="110" spans="1:5" ht="18.75" customHeight="1" x14ac:dyDescent="0.25">
      <c r="A110" s="36" t="str">
        <f>VLOOKUP(B110,'[1]LISTADO ATM'!$A$2:$C$922,3,0)</f>
        <v>DISTRITO NACIONAL</v>
      </c>
      <c r="B110" s="47">
        <v>232</v>
      </c>
      <c r="C110" s="7" t="str">
        <f>VLOOKUP(B110,'[1]LISTADO ATM'!$A$2:$B$922,2,0)</f>
        <v xml:space="preserve">ATM S/M Nacional Charles de Gaulle </v>
      </c>
      <c r="D110" s="100" t="s">
        <v>18</v>
      </c>
      <c r="E110" s="101"/>
    </row>
    <row r="111" spans="1:5" ht="18.75" customHeight="1" x14ac:dyDescent="0.25">
      <c r="A111" s="36" t="str">
        <f>VLOOKUP(B111,'[1]LISTADO ATM'!$A$2:$C$922,3,0)</f>
        <v>DISTRITO NACIONAL</v>
      </c>
      <c r="B111" s="47">
        <v>237</v>
      </c>
      <c r="C111" s="7" t="str">
        <f>VLOOKUP(B111,'[1]LISTADO ATM'!$A$2:$B$922,2,0)</f>
        <v xml:space="preserve">ATM UNP Plaza Vásquez </v>
      </c>
      <c r="D111" s="100" t="s">
        <v>18</v>
      </c>
      <c r="E111" s="101"/>
    </row>
    <row r="112" spans="1:5" ht="18.75" customHeight="1" x14ac:dyDescent="0.25">
      <c r="A112" s="36" t="str">
        <f>VLOOKUP(B112,'[1]LISTADO ATM'!$A$2:$C$922,3,0)</f>
        <v>DISTRITO NACIONAL</v>
      </c>
      <c r="B112" s="47">
        <v>347</v>
      </c>
      <c r="C112" s="7" t="str">
        <f>VLOOKUP(B112,'[1]LISTADO ATM'!$A$2:$B$922,2,0)</f>
        <v>ATM Patio de Colombia</v>
      </c>
      <c r="D112" s="100" t="s">
        <v>18</v>
      </c>
      <c r="E112" s="101"/>
    </row>
    <row r="113" spans="1:5" ht="18.75" customHeight="1" x14ac:dyDescent="0.25">
      <c r="A113" s="36" t="str">
        <f>VLOOKUP(B113,'[1]LISTADO ATM'!$A$2:$C$922,3,0)</f>
        <v>NORTE</v>
      </c>
      <c r="B113" s="47">
        <v>472</v>
      </c>
      <c r="C113" s="7" t="str">
        <f>VLOOKUP(B113,'[1]LISTADO ATM'!$A$2:$B$922,2,0)</f>
        <v xml:space="preserve">ATM Plaza Megatone (Moca) </v>
      </c>
      <c r="D113" s="100" t="s">
        <v>18</v>
      </c>
      <c r="E113" s="101"/>
    </row>
    <row r="114" spans="1:5" ht="18.75" customHeight="1" x14ac:dyDescent="0.25">
      <c r="A114" s="36" t="str">
        <f>VLOOKUP(B114,'[1]LISTADO ATM'!$A$2:$C$922,3,0)</f>
        <v>NORTE</v>
      </c>
      <c r="B114" s="47">
        <v>504</v>
      </c>
      <c r="C114" s="7" t="str">
        <f>VLOOKUP(B114,'[1]LISTADO ATM'!$A$2:$B$922,2,0)</f>
        <v>ATM CURNA UASD Nagua</v>
      </c>
      <c r="D114" s="100" t="s">
        <v>18</v>
      </c>
      <c r="E114" s="101"/>
    </row>
    <row r="115" spans="1:5" ht="18.75" customHeight="1" x14ac:dyDescent="0.25">
      <c r="A115" s="36" t="str">
        <f>VLOOKUP(B115,'[1]LISTADO ATM'!$A$2:$C$922,3,0)</f>
        <v>SUR</v>
      </c>
      <c r="B115" s="47">
        <v>584</v>
      </c>
      <c r="C115" s="7" t="str">
        <f>VLOOKUP(B115,'[1]LISTADO ATM'!$A$2:$B$922,2,0)</f>
        <v xml:space="preserve">ATM Oficina San Cristóbal I </v>
      </c>
      <c r="D115" s="100" t="s">
        <v>18</v>
      </c>
      <c r="E115" s="101"/>
    </row>
    <row r="116" spans="1:5" ht="18.75" customHeight="1" x14ac:dyDescent="0.25">
      <c r="A116" s="36" t="str">
        <f>VLOOKUP(B116,'[1]LISTADO ATM'!$A$2:$C$922,3,0)</f>
        <v>DISTRITO NACIONAL</v>
      </c>
      <c r="B116" s="47">
        <v>930</v>
      </c>
      <c r="C116" s="7" t="str">
        <f>VLOOKUP(B116,'[1]LISTADO ATM'!$A$2:$B$922,2,0)</f>
        <v>ATM Oficina Plaza Spring Center</v>
      </c>
      <c r="D116" s="100" t="s">
        <v>18</v>
      </c>
      <c r="E116" s="101"/>
    </row>
    <row r="117" spans="1:5" ht="18.75" customHeight="1" x14ac:dyDescent="0.25">
      <c r="A117" s="36" t="str">
        <f>VLOOKUP(B117,'[1]LISTADO ATM'!$A$2:$C$922,3,0)</f>
        <v>SUR</v>
      </c>
      <c r="B117" s="47">
        <v>968</v>
      </c>
      <c r="C117" s="7" t="str">
        <f>VLOOKUP(B117,'[1]LISTADO ATM'!$A$2:$B$922,2,0)</f>
        <v xml:space="preserve">ATM UNP Mercado Baní </v>
      </c>
      <c r="D117" s="100" t="s">
        <v>18</v>
      </c>
      <c r="E117" s="101"/>
    </row>
    <row r="118" spans="1:5" ht="18.75" customHeight="1" x14ac:dyDescent="0.25">
      <c r="A118" s="36" t="e">
        <f>VLOOKUP(B118,'[1]LISTADO ATM'!$A$2:$C$922,3,0)</f>
        <v>#N/A</v>
      </c>
      <c r="B118" s="47"/>
      <c r="C118" s="7" t="e">
        <f>VLOOKUP(B118,'[1]LISTADO ATM'!$A$2:$B$922,2,0)</f>
        <v>#N/A</v>
      </c>
      <c r="D118" s="47"/>
      <c r="E118" s="62"/>
    </row>
    <row r="119" spans="1:5" ht="18.75" customHeight="1" x14ac:dyDescent="0.25">
      <c r="A119" s="36" t="e">
        <f>VLOOKUP(B119,'[1]LISTADO ATM'!$A$2:$C$922,3,0)</f>
        <v>#N/A</v>
      </c>
      <c r="B119" s="47"/>
      <c r="C119" s="7" t="e">
        <f>VLOOKUP(B119,'[1]LISTADO ATM'!$A$2:$B$922,2,0)</f>
        <v>#N/A</v>
      </c>
      <c r="D119" s="47"/>
      <c r="E119" s="62"/>
    </row>
    <row r="120" spans="1:5" ht="18.75" thickBot="1" x14ac:dyDescent="0.3">
      <c r="A120" s="50" t="s">
        <v>10</v>
      </c>
      <c r="B120" s="51">
        <f>COUNT(B103:B117)</f>
        <v>15</v>
      </c>
      <c r="C120" s="52"/>
      <c r="D120" s="52"/>
      <c r="E120" s="53"/>
    </row>
  </sheetData>
  <dataConsolidate/>
  <mergeCells count="36">
    <mergeCell ref="D115:E115"/>
    <mergeCell ref="D116:E116"/>
    <mergeCell ref="D117:E117"/>
    <mergeCell ref="D110:E110"/>
    <mergeCell ref="D111:E111"/>
    <mergeCell ref="D112:E112"/>
    <mergeCell ref="D113:E113"/>
    <mergeCell ref="D114:E114"/>
    <mergeCell ref="A98:B98"/>
    <mergeCell ref="D107:E107"/>
    <mergeCell ref="D106:E106"/>
    <mergeCell ref="D109:E109"/>
    <mergeCell ref="D108:E108"/>
    <mergeCell ref="A101:E101"/>
    <mergeCell ref="D103:E103"/>
    <mergeCell ref="D104:E104"/>
    <mergeCell ref="D105:E105"/>
    <mergeCell ref="C17:E17"/>
    <mergeCell ref="A19:E19"/>
    <mergeCell ref="A58:E58"/>
    <mergeCell ref="A82:E82"/>
    <mergeCell ref="C97:E100"/>
    <mergeCell ref="A100:B100"/>
    <mergeCell ref="A97:B97"/>
    <mergeCell ref="A81:E81"/>
    <mergeCell ref="A57:E57"/>
    <mergeCell ref="A18:E18"/>
    <mergeCell ref="A1:E1"/>
    <mergeCell ref="A2:E2"/>
    <mergeCell ref="A7:E7"/>
    <mergeCell ref="C12:E12"/>
    <mergeCell ref="A14:E14"/>
    <mergeCell ref="A13:E13"/>
    <mergeCell ref="A6:B6"/>
    <mergeCell ref="A3:B3"/>
    <mergeCell ref="C3:E6"/>
  </mergeCells>
  <phoneticPr fontId="10" type="noConversion"/>
  <conditionalFormatting sqref="B84:B1048576 B60:B82 B1:B7 B9:B14 B16:B19 B21:B58">
    <cfRule type="duplicateValues" dxfId="74" priority="11"/>
    <cfRule type="duplicateValues" dxfId="73" priority="14"/>
    <cfRule type="duplicateValues" dxfId="72" priority="15"/>
  </conditionalFormatting>
  <conditionalFormatting sqref="E118:E1048576 E96:E109 E79:E90 E56:E58 E1:E7 E9:E14 E16:E19 E21:E47 E60:E71">
    <cfRule type="duplicateValues" dxfId="71" priority="13"/>
  </conditionalFormatting>
  <conditionalFormatting sqref="E48">
    <cfRule type="duplicateValues" dxfId="70" priority="12"/>
  </conditionalFormatting>
  <conditionalFormatting sqref="E49">
    <cfRule type="duplicateValues" dxfId="69" priority="10"/>
  </conditionalFormatting>
  <conditionalFormatting sqref="E50:E51">
    <cfRule type="duplicateValues" dxfId="68" priority="9"/>
  </conditionalFormatting>
  <conditionalFormatting sqref="E52">
    <cfRule type="duplicateValues" dxfId="67" priority="8"/>
  </conditionalFormatting>
  <conditionalFormatting sqref="E72:E73">
    <cfRule type="duplicateValues" dxfId="66" priority="7"/>
  </conditionalFormatting>
  <conditionalFormatting sqref="E53">
    <cfRule type="duplicateValues" dxfId="65" priority="6"/>
  </conditionalFormatting>
  <conditionalFormatting sqref="E74:E77">
    <cfRule type="duplicateValues" dxfId="64" priority="5"/>
  </conditionalFormatting>
  <conditionalFormatting sqref="E91:E94">
    <cfRule type="duplicateValues" dxfId="63" priority="4"/>
  </conditionalFormatting>
  <conditionalFormatting sqref="E110:E117">
    <cfRule type="duplicateValues" dxfId="62" priority="2"/>
  </conditionalFormatting>
  <conditionalFormatting sqref="E54:E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9">
        <v>153</v>
      </c>
      <c r="C1" s="20" t="s">
        <v>27</v>
      </c>
      <c r="D1" s="21"/>
      <c r="E1" s="21"/>
    </row>
    <row r="2" spans="2:5" ht="30.75" thickBot="1" x14ac:dyDescent="0.35">
      <c r="B2" s="19">
        <v>10</v>
      </c>
      <c r="C2" s="20" t="s">
        <v>37</v>
      </c>
      <c r="D2" s="21"/>
      <c r="E2" s="21"/>
    </row>
    <row r="3" spans="2:5" ht="60.75" thickBot="1" x14ac:dyDescent="0.35">
      <c r="B3" s="19">
        <v>18</v>
      </c>
      <c r="C3" s="20" t="s">
        <v>75</v>
      </c>
      <c r="D3" s="21"/>
      <c r="E3" s="21"/>
    </row>
    <row r="4" spans="2:5" ht="60.75" thickBot="1" x14ac:dyDescent="0.35">
      <c r="B4" s="19">
        <v>49</v>
      </c>
      <c r="C4" s="20" t="s">
        <v>84</v>
      </c>
      <c r="D4" s="21"/>
      <c r="E4" s="21"/>
    </row>
    <row r="5" spans="2:5" ht="45.75" thickBot="1" x14ac:dyDescent="0.35">
      <c r="B5" s="19">
        <v>70</v>
      </c>
      <c r="C5" s="20" t="s">
        <v>63</v>
      </c>
      <c r="D5" s="21"/>
      <c r="E5" s="21"/>
    </row>
    <row r="6" spans="2:5" ht="45.75" thickBot="1" x14ac:dyDescent="0.35">
      <c r="B6" s="19">
        <v>80</v>
      </c>
      <c r="C6" s="20" t="s">
        <v>35</v>
      </c>
      <c r="D6" s="21"/>
      <c r="E6" s="21"/>
    </row>
    <row r="7" spans="2:5" ht="45.75" thickBot="1" x14ac:dyDescent="0.35">
      <c r="B7" s="19">
        <v>133</v>
      </c>
      <c r="C7" s="20" t="s">
        <v>57</v>
      </c>
      <c r="D7" s="21"/>
      <c r="E7" s="21"/>
    </row>
    <row r="8" spans="2:5" ht="17.25" thickBot="1" x14ac:dyDescent="0.35">
      <c r="B8" s="19">
        <v>163</v>
      </c>
      <c r="C8" s="20" t="s">
        <v>28</v>
      </c>
      <c r="D8" s="21"/>
      <c r="E8" s="21"/>
    </row>
    <row r="9" spans="2:5" ht="45.75" thickBot="1" x14ac:dyDescent="0.35">
      <c r="B9" s="19">
        <v>192</v>
      </c>
      <c r="C9" s="20" t="s">
        <v>74</v>
      </c>
      <c r="D9" s="21"/>
      <c r="E9" s="21"/>
    </row>
    <row r="10" spans="2:5" ht="60.75" thickBot="1" x14ac:dyDescent="0.35">
      <c r="B10" s="19">
        <v>212</v>
      </c>
      <c r="C10" s="20" t="s">
        <v>30</v>
      </c>
      <c r="D10" s="21"/>
      <c r="E10" s="21"/>
    </row>
    <row r="11" spans="2:5" ht="30.75" thickBot="1" x14ac:dyDescent="0.35">
      <c r="B11" s="19">
        <v>221</v>
      </c>
      <c r="C11" s="20" t="s">
        <v>102</v>
      </c>
      <c r="D11" s="21"/>
      <c r="E11" s="21"/>
    </row>
    <row r="12" spans="2:5" ht="45.75" thickBot="1" x14ac:dyDescent="0.35">
      <c r="B12" s="19">
        <v>226</v>
      </c>
      <c r="C12" s="20" t="s">
        <v>58</v>
      </c>
      <c r="D12" s="21"/>
      <c r="E12" s="21"/>
    </row>
    <row r="13" spans="2:5" ht="60.75" thickBot="1" x14ac:dyDescent="0.35">
      <c r="B13" s="19">
        <v>232</v>
      </c>
      <c r="C13" s="20" t="s">
        <v>62</v>
      </c>
      <c r="D13" s="21"/>
      <c r="E13" s="21"/>
    </row>
    <row r="14" spans="2:5" ht="45.75" thickBot="1" x14ac:dyDescent="0.35">
      <c r="B14" s="19">
        <v>237</v>
      </c>
      <c r="C14" s="20" t="s">
        <v>61</v>
      </c>
      <c r="D14" s="21"/>
      <c r="E14" s="21"/>
    </row>
    <row r="15" spans="2:5" ht="45.75" thickBot="1" x14ac:dyDescent="0.35">
      <c r="B15" s="19">
        <v>239</v>
      </c>
      <c r="C15" s="20" t="s">
        <v>56</v>
      </c>
      <c r="D15" s="21"/>
      <c r="E15" s="21"/>
    </row>
    <row r="16" spans="2:5" ht="60.75" thickBot="1" x14ac:dyDescent="0.35">
      <c r="B16" s="25">
        <v>243</v>
      </c>
      <c r="C16" s="28" t="s">
        <v>49</v>
      </c>
      <c r="D16" s="30"/>
      <c r="E16" s="30"/>
    </row>
    <row r="17" spans="2:5" ht="45.75" thickBot="1" x14ac:dyDescent="0.35">
      <c r="B17" s="19">
        <v>318</v>
      </c>
      <c r="C17" s="20" t="s">
        <v>46</v>
      </c>
      <c r="D17" s="21"/>
      <c r="E17" s="22"/>
    </row>
    <row r="18" spans="2:5" ht="45.75" thickBot="1" x14ac:dyDescent="0.35">
      <c r="B18" s="19">
        <v>319</v>
      </c>
      <c r="C18" s="20" t="s">
        <v>47</v>
      </c>
      <c r="D18" s="21"/>
      <c r="E18" s="21"/>
    </row>
    <row r="19" spans="2:5" ht="45.75" thickBot="1" x14ac:dyDescent="0.35">
      <c r="B19" s="19">
        <v>323</v>
      </c>
      <c r="C19" s="20" t="s">
        <v>51</v>
      </c>
      <c r="D19" s="21"/>
      <c r="E19" s="21"/>
    </row>
    <row r="20" spans="2:5" ht="30.75" thickBot="1" x14ac:dyDescent="0.35">
      <c r="B20" s="19">
        <v>325</v>
      </c>
      <c r="C20" s="20" t="s">
        <v>59</v>
      </c>
      <c r="D20" s="21"/>
      <c r="E20" s="21"/>
    </row>
    <row r="21" spans="2:5" ht="30.75" thickBot="1" x14ac:dyDescent="0.35">
      <c r="B21" s="19">
        <v>335</v>
      </c>
      <c r="C21" s="20" t="s">
        <v>64</v>
      </c>
      <c r="D21" s="21"/>
      <c r="E21" s="21"/>
    </row>
    <row r="22" spans="2:5" ht="60.75" thickBot="1" x14ac:dyDescent="0.35">
      <c r="B22" s="19">
        <v>338</v>
      </c>
      <c r="C22" s="20" t="s">
        <v>92</v>
      </c>
      <c r="D22" s="21"/>
      <c r="E22" s="21"/>
    </row>
    <row r="23" spans="2:5" ht="60.75" thickBot="1" x14ac:dyDescent="0.35">
      <c r="B23" s="19">
        <v>369</v>
      </c>
      <c r="C23" s="20" t="s">
        <v>87</v>
      </c>
      <c r="D23" s="21"/>
      <c r="E23" s="21"/>
    </row>
    <row r="24" spans="2:5" ht="60.75" thickBot="1" x14ac:dyDescent="0.35">
      <c r="B24" s="25">
        <v>394</v>
      </c>
      <c r="C24" s="28" t="s">
        <v>83</v>
      </c>
      <c r="D24" s="30"/>
      <c r="E24" s="30"/>
    </row>
    <row r="25" spans="2:5" ht="45.75" thickBot="1" x14ac:dyDescent="0.35">
      <c r="B25" s="19">
        <v>416</v>
      </c>
      <c r="C25" s="20" t="s">
        <v>33</v>
      </c>
      <c r="D25" s="21"/>
      <c r="E25" s="21"/>
    </row>
    <row r="26" spans="2:5" ht="60.75" thickBot="1" x14ac:dyDescent="0.35">
      <c r="B26" s="19">
        <v>458</v>
      </c>
      <c r="C26" s="20" t="s">
        <v>65</v>
      </c>
      <c r="D26" s="21"/>
      <c r="E26" s="21"/>
    </row>
    <row r="27" spans="2:5" ht="60.75" thickBot="1" x14ac:dyDescent="0.35">
      <c r="B27" s="19">
        <v>461</v>
      </c>
      <c r="C27" s="20" t="s">
        <v>82</v>
      </c>
      <c r="D27" s="21"/>
      <c r="E27" s="21"/>
    </row>
    <row r="28" spans="2:5" ht="45.75" thickBot="1" x14ac:dyDescent="0.35">
      <c r="B28" s="19">
        <v>478</v>
      </c>
      <c r="C28" s="20" t="s">
        <v>36</v>
      </c>
      <c r="D28" s="21"/>
      <c r="E28" s="21"/>
    </row>
    <row r="29" spans="2:5" ht="30.75" thickBot="1" x14ac:dyDescent="0.35">
      <c r="B29" s="19">
        <v>486</v>
      </c>
      <c r="C29" s="20" t="s">
        <v>96</v>
      </c>
      <c r="D29" s="21"/>
      <c r="E29" s="21"/>
    </row>
    <row r="30" spans="2:5" ht="30.75" thickBot="1" x14ac:dyDescent="0.35">
      <c r="B30" s="19">
        <v>505</v>
      </c>
      <c r="C30" s="20" t="s">
        <v>38</v>
      </c>
      <c r="D30" s="21"/>
      <c r="E30" s="21"/>
    </row>
    <row r="31" spans="2:5" ht="60.75" thickBot="1" x14ac:dyDescent="0.35">
      <c r="B31" s="19">
        <v>506</v>
      </c>
      <c r="C31" s="20" t="s">
        <v>67</v>
      </c>
      <c r="D31" s="21"/>
      <c r="E31" s="21"/>
    </row>
    <row r="32" spans="2:5" ht="60.75" thickBot="1" x14ac:dyDescent="0.35">
      <c r="B32" s="19">
        <v>507</v>
      </c>
      <c r="C32" s="20" t="s">
        <v>97</v>
      </c>
      <c r="D32" s="21"/>
      <c r="E32" s="21"/>
    </row>
    <row r="33" spans="2:5" ht="45.75" thickBot="1" x14ac:dyDescent="0.35">
      <c r="B33" s="19">
        <v>522</v>
      </c>
      <c r="C33" s="20" t="s">
        <v>29</v>
      </c>
      <c r="D33" s="21"/>
      <c r="E33" s="21"/>
    </row>
    <row r="34" spans="2:5" ht="45.75" thickBot="1" x14ac:dyDescent="0.35">
      <c r="B34" s="19">
        <v>525</v>
      </c>
      <c r="C34" s="20" t="s">
        <v>99</v>
      </c>
      <c r="D34" s="21"/>
      <c r="E34" s="21"/>
    </row>
    <row r="35" spans="2:5" ht="30.75" thickBot="1" x14ac:dyDescent="0.35">
      <c r="B35" s="19">
        <v>540</v>
      </c>
      <c r="C35" s="20" t="s">
        <v>41</v>
      </c>
      <c r="D35" s="21"/>
      <c r="E35" s="21"/>
    </row>
    <row r="36" spans="2:5" ht="30.75" thickBot="1" x14ac:dyDescent="0.35">
      <c r="B36" s="19">
        <v>541</v>
      </c>
      <c r="C36" s="20" t="s">
        <v>39</v>
      </c>
      <c r="D36" s="21"/>
      <c r="E36" s="21"/>
    </row>
    <row r="37" spans="2:5" ht="45.75" thickBot="1" x14ac:dyDescent="0.35">
      <c r="B37" s="25">
        <v>559</v>
      </c>
      <c r="C37" s="28" t="s">
        <v>48</v>
      </c>
      <c r="D37" s="30"/>
      <c r="E37" s="30"/>
    </row>
    <row r="38" spans="2:5" ht="17.25" thickBot="1" x14ac:dyDescent="0.35">
      <c r="B38" s="19">
        <v>607</v>
      </c>
      <c r="C38" s="20" t="s">
        <v>88</v>
      </c>
      <c r="D38" s="21"/>
      <c r="E38" s="21"/>
    </row>
    <row r="39" spans="2:5" ht="60.75" thickBot="1" x14ac:dyDescent="0.35">
      <c r="B39" s="19">
        <v>640</v>
      </c>
      <c r="C39" s="20" t="s">
        <v>40</v>
      </c>
      <c r="D39" s="21"/>
      <c r="E39" s="21"/>
    </row>
    <row r="40" spans="2:5" ht="60.75" thickBot="1" x14ac:dyDescent="0.35">
      <c r="B40" s="19">
        <v>676</v>
      </c>
      <c r="C40" s="20" t="s">
        <v>77</v>
      </c>
      <c r="D40" s="21"/>
      <c r="E40" s="21"/>
    </row>
    <row r="41" spans="2:5" ht="60.75" thickBot="1" x14ac:dyDescent="0.35">
      <c r="B41" s="19">
        <v>684</v>
      </c>
      <c r="C41" s="20" t="s">
        <v>71</v>
      </c>
      <c r="D41" s="21"/>
      <c r="E41" s="22"/>
    </row>
    <row r="42" spans="2:5" ht="45.75" thickBot="1" x14ac:dyDescent="0.35">
      <c r="B42" s="19">
        <v>696</v>
      </c>
      <c r="C42" s="20" t="s">
        <v>34</v>
      </c>
      <c r="D42" s="21"/>
      <c r="E42" s="21"/>
    </row>
    <row r="43" spans="2:5" ht="45.75" thickBot="1" x14ac:dyDescent="0.35">
      <c r="B43" s="19">
        <v>697</v>
      </c>
      <c r="C43" s="20" t="s">
        <v>98</v>
      </c>
      <c r="D43" s="21"/>
      <c r="E43" s="21"/>
    </row>
    <row r="44" spans="2:5" ht="60.75" thickBot="1" x14ac:dyDescent="0.35">
      <c r="B44" s="19">
        <v>737</v>
      </c>
      <c r="C44" s="20" t="s">
        <v>78</v>
      </c>
      <c r="D44" s="21"/>
      <c r="E44" s="21"/>
    </row>
    <row r="45" spans="2:5" ht="45.75" thickBot="1" x14ac:dyDescent="0.35">
      <c r="B45" s="25">
        <v>755</v>
      </c>
      <c r="C45" s="28" t="s">
        <v>66</v>
      </c>
      <c r="D45" s="30"/>
      <c r="E45" s="30"/>
    </row>
    <row r="46" spans="2:5" ht="60.75" thickBot="1" x14ac:dyDescent="0.35">
      <c r="B46" s="19">
        <v>769</v>
      </c>
      <c r="C46" s="20" t="s">
        <v>89</v>
      </c>
      <c r="D46" s="21"/>
      <c r="E46" s="21"/>
    </row>
    <row r="47" spans="2:5" ht="45.75" thickBot="1" x14ac:dyDescent="0.35">
      <c r="B47" s="19">
        <v>780</v>
      </c>
      <c r="C47" s="20" t="s">
        <v>31</v>
      </c>
      <c r="D47" s="21"/>
      <c r="E47" s="21"/>
    </row>
    <row r="48" spans="2:5" ht="60.75" thickBot="1" x14ac:dyDescent="0.35">
      <c r="B48" s="19">
        <v>810</v>
      </c>
      <c r="C48" s="20" t="s">
        <v>50</v>
      </c>
      <c r="D48" s="21"/>
      <c r="E48" s="21"/>
    </row>
    <row r="49" spans="2:5" ht="30.75" thickBot="1" x14ac:dyDescent="0.35">
      <c r="B49" s="19">
        <v>858</v>
      </c>
      <c r="C49" s="20" t="s">
        <v>32</v>
      </c>
      <c r="D49" s="21"/>
      <c r="E49" s="21"/>
    </row>
    <row r="50" spans="2:5" ht="45.75" thickBot="1" x14ac:dyDescent="0.35">
      <c r="B50" s="19">
        <v>861</v>
      </c>
      <c r="C50" s="20" t="s">
        <v>52</v>
      </c>
      <c r="D50" s="21"/>
      <c r="E50" s="21"/>
    </row>
    <row r="51" spans="2:5" ht="90.75" thickBot="1" x14ac:dyDescent="0.35">
      <c r="B51" s="19">
        <v>875</v>
      </c>
      <c r="C51" s="20" t="s">
        <v>90</v>
      </c>
      <c r="D51" s="21"/>
      <c r="E51" s="21"/>
    </row>
    <row r="52" spans="2:5" ht="45.75" thickBot="1" x14ac:dyDescent="0.35">
      <c r="B52" s="19">
        <v>884</v>
      </c>
      <c r="C52" s="20" t="s">
        <v>60</v>
      </c>
      <c r="D52" s="21"/>
      <c r="E52" s="21"/>
    </row>
    <row r="53" spans="2:5" ht="30.75" thickBot="1" x14ac:dyDescent="0.35">
      <c r="B53" s="19">
        <v>914</v>
      </c>
      <c r="C53" s="20" t="s">
        <v>103</v>
      </c>
      <c r="D53" s="21"/>
      <c r="E53" s="21"/>
    </row>
    <row r="54" spans="2:5" ht="75.75" thickBot="1" x14ac:dyDescent="0.35">
      <c r="B54" s="19">
        <v>955</v>
      </c>
      <c r="C54" s="20" t="s">
        <v>76</v>
      </c>
      <c r="D54" s="21"/>
      <c r="E54" s="21"/>
    </row>
    <row r="55" spans="2:5" ht="75.75" thickBot="1" x14ac:dyDescent="0.35">
      <c r="B55" s="19">
        <v>967</v>
      </c>
      <c r="C55" s="20" t="s">
        <v>91</v>
      </c>
      <c r="D55" s="21"/>
      <c r="E55" s="21"/>
    </row>
    <row r="56" spans="2:5" ht="17.25" thickBot="1" x14ac:dyDescent="0.35">
      <c r="B56" s="25">
        <v>994</v>
      </c>
      <c r="C56" s="28" t="s">
        <v>104</v>
      </c>
      <c r="D56" s="30"/>
      <c r="E56" s="30"/>
    </row>
    <row r="57" spans="2:5" ht="45.75" thickBot="1" x14ac:dyDescent="0.35">
      <c r="B57" s="19">
        <v>995</v>
      </c>
      <c r="C57" s="20" t="s">
        <v>105</v>
      </c>
      <c r="D57" s="21"/>
      <c r="E57" s="21"/>
    </row>
    <row r="58" spans="2:5" ht="60.75" thickBot="1" x14ac:dyDescent="0.35">
      <c r="B58" s="19" t="s">
        <v>100</v>
      </c>
      <c r="C58" s="20" t="s">
        <v>101</v>
      </c>
      <c r="D58" s="21"/>
      <c r="E58" s="21"/>
    </row>
    <row r="59" spans="2:5" ht="45.75" thickBot="1" x14ac:dyDescent="0.35">
      <c r="B59" s="19" t="s">
        <v>85</v>
      </c>
      <c r="C59" s="20" t="s">
        <v>86</v>
      </c>
      <c r="D59" s="21"/>
      <c r="E59" s="21"/>
    </row>
    <row r="60" spans="2:5" ht="30.75" thickBot="1" x14ac:dyDescent="0.35">
      <c r="B60" s="19" t="s">
        <v>72</v>
      </c>
      <c r="C60" s="20" t="s">
        <v>73</v>
      </c>
      <c r="D60" s="21"/>
      <c r="E60" s="21"/>
    </row>
    <row r="61" spans="2:5" ht="104.25" thickBot="1" x14ac:dyDescent="0.3">
      <c r="B61" s="26" t="s">
        <v>42</v>
      </c>
      <c r="C61" s="27" t="s">
        <v>43</v>
      </c>
      <c r="D61" s="29" t="s">
        <v>44</v>
      </c>
      <c r="E61" s="31" t="s">
        <v>45</v>
      </c>
    </row>
    <row r="62" spans="2:5" ht="104.25" thickBot="1" x14ac:dyDescent="0.3">
      <c r="B62" s="24" t="s">
        <v>42</v>
      </c>
      <c r="C62" s="27" t="s">
        <v>53</v>
      </c>
      <c r="D62" s="29" t="s">
        <v>54</v>
      </c>
      <c r="E62" s="31" t="s">
        <v>55</v>
      </c>
    </row>
    <row r="63" spans="2:5" ht="87" thickBot="1" x14ac:dyDescent="0.3">
      <c r="B63" s="24" t="s">
        <v>42</v>
      </c>
      <c r="C63" s="27" t="s">
        <v>68</v>
      </c>
      <c r="D63" s="29" t="s">
        <v>69</v>
      </c>
      <c r="E63" s="31" t="s">
        <v>70</v>
      </c>
    </row>
    <row r="64" spans="2:5" ht="87" thickBot="1" x14ac:dyDescent="0.3">
      <c r="B64" s="26" t="s">
        <v>42</v>
      </c>
      <c r="C64" s="27" t="s">
        <v>79</v>
      </c>
      <c r="D64" s="29" t="s">
        <v>80</v>
      </c>
      <c r="E64" s="31" t="s">
        <v>81</v>
      </c>
    </row>
    <row r="65" spans="2:5" ht="87" thickBot="1" x14ac:dyDescent="0.3">
      <c r="B65" s="26" t="s">
        <v>42</v>
      </c>
      <c r="C65" s="27" t="s">
        <v>93</v>
      </c>
      <c r="D65" s="29" t="s">
        <v>94</v>
      </c>
      <c r="E65" s="31" t="s">
        <v>95</v>
      </c>
    </row>
    <row r="66" spans="2:5" x14ac:dyDescent="0.25">
      <c r="B66" s="23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58"/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58"/>
      <c r="C3" s="11" t="s">
        <v>15</v>
      </c>
    </row>
    <row r="4" spans="2:5" ht="18.75" thickBot="1" x14ac:dyDescent="0.3">
      <c r="B4" s="58"/>
      <c r="C4" s="11" t="s">
        <v>15</v>
      </c>
    </row>
    <row r="5" spans="2:5" ht="18.75" thickBot="1" x14ac:dyDescent="0.3">
      <c r="B5" s="58"/>
      <c r="C5" s="11" t="s">
        <v>15</v>
      </c>
    </row>
    <row r="6" spans="2:5" ht="18.75" thickBot="1" x14ac:dyDescent="0.3">
      <c r="B6" s="58"/>
      <c r="C6" s="11" t="s">
        <v>15</v>
      </c>
    </row>
    <row r="7" spans="2:5" ht="18.75" thickBot="1" x14ac:dyDescent="0.3">
      <c r="B7" s="58"/>
      <c r="C7" s="11" t="s">
        <v>15</v>
      </c>
    </row>
    <row r="8" spans="2:5" ht="18.75" thickBot="1" x14ac:dyDescent="0.3">
      <c r="B8" s="47"/>
      <c r="C8" s="11" t="s">
        <v>15</v>
      </c>
    </row>
    <row r="9" spans="2:5" ht="18.75" thickBot="1" x14ac:dyDescent="0.3">
      <c r="B9" s="47"/>
      <c r="C9" s="11" t="s">
        <v>15</v>
      </c>
    </row>
    <row r="10" spans="2:5" ht="18.75" thickBot="1" x14ac:dyDescent="0.3">
      <c r="B10" s="47"/>
      <c r="C10" s="11" t="s">
        <v>15</v>
      </c>
    </row>
    <row r="11" spans="2:5" ht="18.75" thickBot="1" x14ac:dyDescent="0.3">
      <c r="B11" s="47"/>
      <c r="C11" s="11" t="s">
        <v>15</v>
      </c>
    </row>
    <row r="12" spans="2:5" ht="18.75" thickBot="1" x14ac:dyDescent="0.3">
      <c r="B12" s="57"/>
      <c r="C12" s="11" t="s">
        <v>15</v>
      </c>
    </row>
    <row r="13" spans="2:5" ht="18.75" thickBot="1" x14ac:dyDescent="0.3">
      <c r="B13" s="57"/>
      <c r="C13" s="11" t="s">
        <v>15</v>
      </c>
    </row>
    <row r="14" spans="2:5" ht="18.75" thickBot="1" x14ac:dyDescent="0.3">
      <c r="B14" s="57"/>
      <c r="C14" s="11" t="s">
        <v>15</v>
      </c>
    </row>
    <row r="15" spans="2:5" ht="18.75" thickBot="1" x14ac:dyDescent="0.3">
      <c r="B15" s="57"/>
      <c r="C15" s="11" t="s">
        <v>15</v>
      </c>
    </row>
    <row r="16" spans="2:5" ht="18.75" thickBot="1" x14ac:dyDescent="0.3">
      <c r="B16" s="57"/>
      <c r="C16" s="11" t="s">
        <v>15</v>
      </c>
    </row>
    <row r="17" spans="2:3" ht="18.75" thickBot="1" x14ac:dyDescent="0.3">
      <c r="B17" s="57"/>
      <c r="C17" s="11" t="s">
        <v>15</v>
      </c>
    </row>
    <row r="18" spans="2:3" ht="18.75" thickBot="1" x14ac:dyDescent="0.3">
      <c r="B18" s="57"/>
      <c r="C18" s="11" t="s">
        <v>15</v>
      </c>
    </row>
    <row r="19" spans="2:3" ht="18.75" thickBot="1" x14ac:dyDescent="0.3">
      <c r="B19" s="57"/>
      <c r="C19" s="11" t="s">
        <v>15</v>
      </c>
    </row>
    <row r="20" spans="2:3" ht="18.75" thickBot="1" x14ac:dyDescent="0.3">
      <c r="B20" s="57"/>
      <c r="C20" s="11" t="s">
        <v>15</v>
      </c>
    </row>
    <row r="21" spans="2:3" ht="18.75" thickBot="1" x14ac:dyDescent="0.3">
      <c r="B21" s="57"/>
      <c r="C21" s="11" t="s">
        <v>15</v>
      </c>
    </row>
    <row r="22" spans="2:3" ht="18.75" thickBot="1" x14ac:dyDescent="0.3">
      <c r="B22" s="57"/>
      <c r="C22" s="11" t="s">
        <v>15</v>
      </c>
    </row>
    <row r="23" spans="2:3" ht="18.75" thickBot="1" x14ac:dyDescent="0.3">
      <c r="B23" s="57"/>
      <c r="C23" s="11" t="s">
        <v>15</v>
      </c>
    </row>
    <row r="24" spans="2:3" ht="18.75" thickBot="1" x14ac:dyDescent="0.3">
      <c r="B24" s="57"/>
      <c r="C24" s="11" t="s">
        <v>15</v>
      </c>
    </row>
    <row r="25" spans="2:3" ht="18.75" thickBot="1" x14ac:dyDescent="0.3">
      <c r="B25" s="57"/>
      <c r="C25" s="11" t="s">
        <v>15</v>
      </c>
    </row>
    <row r="26" spans="2:3" ht="18.75" thickBot="1" x14ac:dyDescent="0.3">
      <c r="B26" s="57"/>
      <c r="C26" s="11" t="s">
        <v>15</v>
      </c>
    </row>
    <row r="27" spans="2:3" ht="18.75" thickBot="1" x14ac:dyDescent="0.3">
      <c r="B27" s="57"/>
      <c r="C27" s="11" t="s">
        <v>15</v>
      </c>
    </row>
    <row r="28" spans="2:3" ht="18.75" thickBot="1" x14ac:dyDescent="0.3">
      <c r="B28" s="57"/>
      <c r="C28" s="11" t="s">
        <v>15</v>
      </c>
    </row>
    <row r="29" spans="2:3" ht="18.75" thickBot="1" x14ac:dyDescent="0.3">
      <c r="B29" s="57"/>
      <c r="C29" s="11" t="s">
        <v>15</v>
      </c>
    </row>
    <row r="30" spans="2:3" ht="18.75" thickBot="1" x14ac:dyDescent="0.3">
      <c r="B30" s="57"/>
      <c r="C30" s="11" t="s">
        <v>15</v>
      </c>
    </row>
    <row r="31" spans="2:3" ht="18.75" thickBot="1" x14ac:dyDescent="0.3">
      <c r="B31" s="14"/>
      <c r="C31" s="11" t="s">
        <v>15</v>
      </c>
    </row>
    <row r="32" spans="2:3" ht="18.75" thickBot="1" x14ac:dyDescent="0.3">
      <c r="B32" s="14"/>
      <c r="C32" s="11" t="s">
        <v>15</v>
      </c>
    </row>
    <row r="33" spans="2:3" ht="18.75" thickBot="1" x14ac:dyDescent="0.3">
      <c r="B33" s="14"/>
      <c r="C33" s="11" t="s">
        <v>15</v>
      </c>
    </row>
    <row r="34" spans="2:3" ht="18.75" thickBot="1" x14ac:dyDescent="0.3">
      <c r="B34" s="14"/>
      <c r="C34" s="11" t="s">
        <v>15</v>
      </c>
    </row>
    <row r="35" spans="2:3" ht="18.75" thickBot="1" x14ac:dyDescent="0.3">
      <c r="B35" s="14"/>
      <c r="C35" s="11" t="s">
        <v>15</v>
      </c>
    </row>
    <row r="36" spans="2:3" ht="18.75" thickBot="1" x14ac:dyDescent="0.3">
      <c r="B36" s="14"/>
      <c r="C36" s="11" t="s">
        <v>15</v>
      </c>
    </row>
    <row r="37" spans="2:3" ht="18.75" thickBot="1" x14ac:dyDescent="0.3">
      <c r="B37" s="14"/>
      <c r="C37" s="11" t="s">
        <v>15</v>
      </c>
    </row>
    <row r="38" spans="2:3" ht="18.75" thickBot="1" x14ac:dyDescent="0.3">
      <c r="B38" s="14"/>
      <c r="C38" s="11" t="s">
        <v>15</v>
      </c>
    </row>
    <row r="39" spans="2:3" ht="18.75" thickBot="1" x14ac:dyDescent="0.3">
      <c r="B39" s="14"/>
      <c r="C39" s="11" t="s">
        <v>15</v>
      </c>
    </row>
    <row r="40" spans="2:3" ht="18.75" thickBot="1" x14ac:dyDescent="0.3">
      <c r="B40" s="14"/>
      <c r="C40" s="11" t="s">
        <v>15</v>
      </c>
    </row>
    <row r="41" spans="2:3" ht="18.75" thickBot="1" x14ac:dyDescent="0.3">
      <c r="B41" s="14"/>
      <c r="C41" s="11" t="s">
        <v>15</v>
      </c>
    </row>
    <row r="42" spans="2:3" ht="18.75" thickBot="1" x14ac:dyDescent="0.3">
      <c r="B42" s="14"/>
      <c r="C42" s="11" t="s">
        <v>15</v>
      </c>
    </row>
    <row r="43" spans="2:3" ht="18.75" thickBot="1" x14ac:dyDescent="0.3">
      <c r="B43" s="14"/>
      <c r="C43" s="11" t="s">
        <v>15</v>
      </c>
    </row>
    <row r="44" spans="2:3" ht="18.75" thickBot="1" x14ac:dyDescent="0.3">
      <c r="B44" s="14"/>
      <c r="C44" s="11" t="s">
        <v>15</v>
      </c>
    </row>
    <row r="45" spans="2:3" ht="18.75" thickBot="1" x14ac:dyDescent="0.3">
      <c r="B45" s="14"/>
      <c r="C45" s="11" t="s">
        <v>15</v>
      </c>
    </row>
    <row r="46" spans="2:3" ht="18.75" thickBot="1" x14ac:dyDescent="0.3">
      <c r="B46" s="14"/>
      <c r="C46" s="11" t="s">
        <v>15</v>
      </c>
    </row>
    <row r="47" spans="2:3" ht="18.75" thickBot="1" x14ac:dyDescent="0.3">
      <c r="B47" s="14"/>
      <c r="C47" s="11" t="s">
        <v>15</v>
      </c>
    </row>
    <row r="48" spans="2:3" ht="18.75" thickBot="1" x14ac:dyDescent="0.3">
      <c r="B48" s="14"/>
      <c r="C48" s="11" t="s">
        <v>15</v>
      </c>
    </row>
    <row r="49" spans="2:3" ht="18.75" thickBot="1" x14ac:dyDescent="0.3">
      <c r="B49" s="14"/>
      <c r="C49" s="11" t="s">
        <v>15</v>
      </c>
    </row>
    <row r="50" spans="2:3" ht="18.75" thickBot="1" x14ac:dyDescent="0.3">
      <c r="B50" s="14"/>
      <c r="C50" s="11" t="s">
        <v>15</v>
      </c>
    </row>
    <row r="51" spans="2:3" ht="18.75" thickBot="1" x14ac:dyDescent="0.3">
      <c r="B51" s="14"/>
      <c r="C51" s="11" t="s">
        <v>15</v>
      </c>
    </row>
    <row r="52" spans="2:3" ht="18.75" thickBot="1" x14ac:dyDescent="0.3">
      <c r="B52" s="14"/>
      <c r="C52" s="11" t="s">
        <v>15</v>
      </c>
    </row>
    <row r="53" spans="2:3" ht="18.75" thickBot="1" x14ac:dyDescent="0.3">
      <c r="B53" s="14"/>
      <c r="C53" s="11" t="s">
        <v>15</v>
      </c>
    </row>
    <row r="54" spans="2:3" ht="18.75" thickBot="1" x14ac:dyDescent="0.3">
      <c r="B54" s="14"/>
      <c r="C54" s="11" t="s">
        <v>15</v>
      </c>
    </row>
    <row r="55" spans="2:3" ht="18.75" thickBot="1" x14ac:dyDescent="0.3">
      <c r="B55" s="14"/>
      <c r="C55" s="11" t="s">
        <v>15</v>
      </c>
    </row>
    <row r="56" spans="2:3" ht="18.75" thickBot="1" x14ac:dyDescent="0.3">
      <c r="B56" s="14"/>
      <c r="C56" s="11" t="s">
        <v>15</v>
      </c>
    </row>
    <row r="57" spans="2:3" ht="18.75" thickBot="1" x14ac:dyDescent="0.3">
      <c r="B57" s="14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61" priority="846"/>
  </conditionalFormatting>
  <conditionalFormatting sqref="B62:B68">
    <cfRule type="duplicateValues" dxfId="60" priority="845"/>
  </conditionalFormatting>
  <conditionalFormatting sqref="B58:B61">
    <cfRule type="duplicateValues" dxfId="59" priority="437"/>
  </conditionalFormatting>
  <conditionalFormatting sqref="B58:B61">
    <cfRule type="duplicateValues" dxfId="58" priority="440"/>
  </conditionalFormatting>
  <conditionalFormatting sqref="B31">
    <cfRule type="duplicateValues" dxfId="57" priority="88"/>
  </conditionalFormatting>
  <conditionalFormatting sqref="B37:B38">
    <cfRule type="duplicateValues" dxfId="56" priority="87"/>
  </conditionalFormatting>
  <conditionalFormatting sqref="B34:B36">
    <cfRule type="duplicateValues" dxfId="55" priority="86"/>
  </conditionalFormatting>
  <conditionalFormatting sqref="B32:B33">
    <cfRule type="duplicateValues" dxfId="54" priority="85"/>
  </conditionalFormatting>
  <conditionalFormatting sqref="B31:B57">
    <cfRule type="duplicateValues" dxfId="53" priority="84"/>
  </conditionalFormatting>
  <conditionalFormatting sqref="B39:B57">
    <cfRule type="duplicateValues" dxfId="52" priority="89"/>
  </conditionalFormatting>
  <conditionalFormatting sqref="B31:B57">
    <cfRule type="duplicateValues" dxfId="51" priority="83"/>
  </conditionalFormatting>
  <conditionalFormatting sqref="B14:B30">
    <cfRule type="duplicateValues" dxfId="50" priority="10"/>
    <cfRule type="duplicateValues" dxfId="49" priority="11"/>
  </conditionalFormatting>
  <conditionalFormatting sqref="B12:B13">
    <cfRule type="duplicateValues" dxfId="48" priority="8"/>
    <cfRule type="duplicateValues" dxfId="47" priority="9"/>
  </conditionalFormatting>
  <conditionalFormatting sqref="B2:B11">
    <cfRule type="duplicateValues" dxfId="46" priority="1"/>
    <cfRule type="duplicateValues" dxfId="45" priority="2"/>
    <cfRule type="duplicateValues" dxfId="4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4"/>
    </row>
    <row r="3" spans="1:2" ht="18" x14ac:dyDescent="0.25">
      <c r="A3" t="s">
        <v>22</v>
      </c>
      <c r="B3" s="14"/>
    </row>
    <row r="4" spans="1:2" ht="18" x14ac:dyDescent="0.25">
      <c r="B4" s="14"/>
    </row>
    <row r="5" spans="1:2" ht="18" x14ac:dyDescent="0.25">
      <c r="B5" s="14"/>
    </row>
    <row r="6" spans="1:2" ht="18" x14ac:dyDescent="0.25">
      <c r="B6" s="14"/>
    </row>
    <row r="7" spans="1:2" ht="18" x14ac:dyDescent="0.25">
      <c r="B7" s="14"/>
    </row>
    <row r="8" spans="1:2" ht="18" x14ac:dyDescent="0.25">
      <c r="B8" s="14"/>
    </row>
    <row r="9" spans="1:2" ht="18" x14ac:dyDescent="0.25">
      <c r="B9" s="14"/>
    </row>
    <row r="10" spans="1:2" ht="18" x14ac:dyDescent="0.25">
      <c r="B10" s="14"/>
    </row>
    <row r="11" spans="1:2" ht="18" x14ac:dyDescent="0.25">
      <c r="B11" s="14"/>
    </row>
    <row r="12" spans="1:2" ht="18" x14ac:dyDescent="0.25">
      <c r="B12" s="14"/>
    </row>
    <row r="13" spans="1:2" ht="18" x14ac:dyDescent="0.25">
      <c r="B13" s="14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43" priority="54"/>
  </conditionalFormatting>
  <conditionalFormatting sqref="B25:B27">
    <cfRule type="duplicateValues" dxfId="42" priority="53"/>
  </conditionalFormatting>
  <conditionalFormatting sqref="B25:B27">
    <cfRule type="duplicateValues" dxfId="41" priority="51"/>
    <cfRule type="duplicateValues" dxfId="40" priority="52"/>
  </conditionalFormatting>
  <conditionalFormatting sqref="B25:B27">
    <cfRule type="duplicateValues" dxfId="39" priority="50"/>
  </conditionalFormatting>
  <conditionalFormatting sqref="B25:B27">
    <cfRule type="duplicateValues" dxfId="38" priority="49"/>
  </conditionalFormatting>
  <conditionalFormatting sqref="B25:B27">
    <cfRule type="duplicateValues" dxfId="37" priority="45"/>
    <cfRule type="duplicateValues" dxfId="36" priority="46"/>
    <cfRule type="duplicateValues" dxfId="35" priority="47"/>
    <cfRule type="duplicateValues" dxfId="34" priority="48"/>
  </conditionalFormatting>
  <conditionalFormatting sqref="B25:B27">
    <cfRule type="duplicateValues" dxfId="33" priority="44"/>
  </conditionalFormatting>
  <conditionalFormatting sqref="B1 B25:B1048576 B14">
    <cfRule type="duplicateValues" dxfId="32" priority="43"/>
  </conditionalFormatting>
  <conditionalFormatting sqref="B24">
    <cfRule type="duplicateValues" dxfId="31" priority="39"/>
    <cfRule type="duplicateValues" dxfId="30" priority="40"/>
    <cfRule type="duplicateValues" dxfId="29" priority="41"/>
    <cfRule type="duplicateValues" dxfId="28" priority="42"/>
  </conditionalFormatting>
  <conditionalFormatting sqref="B24">
    <cfRule type="duplicateValues" dxfId="27" priority="38"/>
  </conditionalFormatting>
  <conditionalFormatting sqref="B24">
    <cfRule type="duplicateValues" dxfId="26" priority="37"/>
  </conditionalFormatting>
  <conditionalFormatting sqref="B24">
    <cfRule type="duplicateValues" dxfId="25" priority="35"/>
    <cfRule type="duplicateValues" dxfId="24" priority="36"/>
  </conditionalFormatting>
  <conditionalFormatting sqref="B24">
    <cfRule type="duplicateValues" dxfId="23" priority="34"/>
  </conditionalFormatting>
  <conditionalFormatting sqref="B24">
    <cfRule type="duplicateValues" dxfId="22" priority="33"/>
  </conditionalFormatting>
  <conditionalFormatting sqref="B24">
    <cfRule type="duplicateValues" dxfId="21" priority="32"/>
  </conditionalFormatting>
  <conditionalFormatting sqref="B1 B24:B1048576 B14">
    <cfRule type="duplicateValues" dxfId="20" priority="31"/>
  </conditionalFormatting>
  <conditionalFormatting sqref="B1 B14 B24:B1048576">
    <cfRule type="duplicateValues" dxfId="19" priority="19"/>
  </conditionalFormatting>
  <conditionalFormatting sqref="B6">
    <cfRule type="duplicateValues" dxfId="18" priority="15"/>
  </conditionalFormatting>
  <conditionalFormatting sqref="B6">
    <cfRule type="duplicateValues" dxfId="17" priority="16"/>
  </conditionalFormatting>
  <conditionalFormatting sqref="B7">
    <cfRule type="duplicateValues" dxfId="16" priority="13"/>
  </conditionalFormatting>
  <conditionalFormatting sqref="B7">
    <cfRule type="duplicateValues" dxfId="15" priority="14"/>
  </conditionalFormatting>
  <conditionalFormatting sqref="B10:B13 B8">
    <cfRule type="duplicateValues" dxfId="14" priority="12"/>
  </conditionalFormatting>
  <conditionalFormatting sqref="B9">
    <cfRule type="duplicateValues" dxfId="13" priority="10"/>
  </conditionalFormatting>
  <conditionalFormatting sqref="B9">
    <cfRule type="duplicateValues" dxfId="12" priority="11"/>
  </conditionalFormatting>
  <conditionalFormatting sqref="B2:B13">
    <cfRule type="duplicateValues" dxfId="11" priority="9"/>
  </conditionalFormatting>
  <conditionalFormatting sqref="B2:B5">
    <cfRule type="duplicateValues" dxfId="10" priority="17"/>
  </conditionalFormatting>
  <conditionalFormatting sqref="B2:B5">
    <cfRule type="duplicateValues" dxfId="9" priority="18"/>
  </conditionalFormatting>
  <conditionalFormatting sqref="B2:B13">
    <cfRule type="duplicateValues" dxfId="8" priority="7"/>
    <cfRule type="duplicateValues" dxfId="7" priority="8"/>
  </conditionalFormatting>
  <conditionalFormatting sqref="B15:B23">
    <cfRule type="duplicateValues" dxfId="6" priority="6"/>
  </conditionalFormatting>
  <conditionalFormatting sqref="B15:B23">
    <cfRule type="duplicateValues" dxfId="5" priority="4"/>
    <cfRule type="duplicateValues" dxfId="4" priority="5"/>
  </conditionalFormatting>
  <conditionalFormatting sqref="B15:B23">
    <cfRule type="duplicateValues" dxfId="3" priority="3"/>
  </conditionalFormatting>
  <conditionalFormatting sqref="B15:B23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2021-08-23T04:00:17Z</dcterms:modified>
</cp:coreProperties>
</file>