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9\"/>
    </mc:Choice>
  </mc:AlternateContent>
  <bookViews>
    <workbookView xWindow="0" yWindow="0" windowWidth="24000" windowHeight="96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Efectivo!$A$69:$E$69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77" i="1"/>
  <c r="C47" i="1"/>
  <c r="A47" i="1"/>
  <c r="C46" i="1"/>
  <c r="A46" i="1"/>
  <c r="C45" i="1"/>
  <c r="A45" i="1"/>
  <c r="C48" i="1"/>
  <c r="A48" i="1"/>
  <c r="C98" i="1"/>
  <c r="A98" i="1"/>
  <c r="C65" i="1"/>
  <c r="A65" i="1"/>
  <c r="C97" i="1"/>
  <c r="A97" i="1"/>
  <c r="C96" i="1"/>
  <c r="A96" i="1"/>
  <c r="C95" i="1"/>
  <c r="A95" i="1"/>
  <c r="C94" i="1"/>
  <c r="A94" i="1"/>
  <c r="C93" i="1"/>
  <c r="A93" i="1"/>
  <c r="B66" i="1"/>
  <c r="B15" i="1"/>
  <c r="B10" i="1"/>
  <c r="C76" i="1" l="1"/>
  <c r="A76" i="1"/>
  <c r="C44" i="1"/>
  <c r="A44" i="1"/>
  <c r="C91" i="1"/>
  <c r="A91" i="1"/>
  <c r="B99" i="1"/>
  <c r="C90" i="1"/>
  <c r="C92" i="1"/>
  <c r="A90" i="1"/>
  <c r="A92" i="1"/>
  <c r="C63" i="1"/>
  <c r="C64" i="1"/>
  <c r="A63" i="1"/>
  <c r="A64" i="1"/>
  <c r="C39" i="1"/>
  <c r="C40" i="1"/>
  <c r="C41" i="1"/>
  <c r="A39" i="1"/>
  <c r="A40" i="1"/>
  <c r="A41" i="1"/>
  <c r="C36" i="1"/>
  <c r="C37" i="1"/>
  <c r="A36" i="1"/>
  <c r="A37" i="1"/>
  <c r="C60" i="1"/>
  <c r="C61" i="1"/>
  <c r="A60" i="1"/>
  <c r="A61" i="1"/>
  <c r="A14" i="1"/>
  <c r="C14" i="1"/>
  <c r="A73" i="1"/>
  <c r="A74" i="1"/>
  <c r="A75" i="1"/>
  <c r="C73" i="1"/>
  <c r="C74" i="1"/>
  <c r="C75" i="1"/>
  <c r="C33" i="1"/>
  <c r="C34" i="1"/>
  <c r="C35" i="1"/>
  <c r="C38" i="1"/>
  <c r="C42" i="1"/>
  <c r="C43" i="1"/>
  <c r="A33" i="1"/>
  <c r="A34" i="1"/>
  <c r="A35" i="1"/>
  <c r="A38" i="1"/>
  <c r="A42" i="1"/>
  <c r="A43" i="1"/>
  <c r="C58" i="1" l="1"/>
  <c r="C59" i="1"/>
  <c r="C62" i="1"/>
  <c r="A58" i="1"/>
  <c r="A59" i="1"/>
  <c r="A62" i="1"/>
  <c r="C9" i="1" l="1"/>
  <c r="A9" i="1"/>
  <c r="E2" i="3" l="1"/>
  <c r="C88" i="1" l="1"/>
  <c r="C89" i="1"/>
  <c r="A88" i="1"/>
  <c r="A89" i="1"/>
  <c r="C57" i="1" l="1"/>
  <c r="A56" i="1"/>
  <c r="A57" i="1"/>
  <c r="A31" i="1"/>
  <c r="A32" i="1"/>
  <c r="C56" i="1"/>
  <c r="C31" i="1"/>
  <c r="C32" i="1"/>
  <c r="C87" i="1"/>
  <c r="A25" i="1"/>
  <c r="A26" i="1"/>
  <c r="A27" i="1"/>
  <c r="A28" i="1"/>
  <c r="A29" i="1"/>
  <c r="A30" i="1"/>
  <c r="C28" i="1"/>
  <c r="C29" i="1"/>
  <c r="C30" i="1"/>
  <c r="A70" i="1"/>
  <c r="A71" i="1"/>
  <c r="C70" i="1"/>
  <c r="C71" i="1"/>
  <c r="C25" i="1"/>
  <c r="C26" i="1"/>
  <c r="C27" i="1"/>
  <c r="C24" i="1"/>
  <c r="A23" i="1"/>
  <c r="A24" i="1"/>
  <c r="C23" i="1"/>
  <c r="A22" i="1"/>
  <c r="C22" i="1"/>
  <c r="A55" i="1"/>
  <c r="C55" i="1"/>
  <c r="A53" i="1" l="1"/>
  <c r="C53" i="1"/>
  <c r="A54" i="1"/>
  <c r="C54" i="1"/>
  <c r="A87" i="1"/>
  <c r="C20" i="1" l="1"/>
  <c r="A20" i="1"/>
  <c r="C72" i="1"/>
  <c r="A72" i="1" l="1"/>
  <c r="C21" i="1"/>
  <c r="C19" i="1"/>
  <c r="A21" i="1"/>
  <c r="A19" i="1"/>
  <c r="C85" i="1" l="1"/>
  <c r="A85" i="1"/>
  <c r="A84" i="1" l="1"/>
  <c r="C84" i="1"/>
  <c r="C86" i="1"/>
  <c r="A86" i="1"/>
  <c r="A80" i="1" l="1"/>
</calcChain>
</file>

<file path=xl/sharedStrings.xml><?xml version="1.0" encoding="utf-8"?>
<sst xmlns="http://schemas.openxmlformats.org/spreadsheetml/2006/main" count="1009" uniqueCount="35">
  <si>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</si>
  <si>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</si>
  <si>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</si>
  <si>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</si>
  <si>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</si>
  <si>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</si>
  <si>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</si>
  <si>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</si>
  <si>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</si>
  <si>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</si>
  <si>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</si>
  <si>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</si>
  <si>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</si>
  <si>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</si>
  <si>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</si>
  <si>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</si>
  <si>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</si>
  <si>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</si>
  <si>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</si>
  <si>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 + 1 Fallando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</si>
  <si>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</si>
  <si>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</si>
  <si>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</si>
  <si>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</si>
  <si>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</si>
  <si>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GAVETA DE RECHAZO LLENA</t>
  </si>
  <si>
    <t>3336005109 </t>
  </si>
  <si>
    <t>3336005111 </t>
  </si>
  <si>
    <t>3336005112 </t>
  </si>
  <si>
    <t>3336005118 </t>
  </si>
  <si>
    <t>3336005257 </t>
  </si>
  <si>
    <t>3336005337 </t>
  </si>
  <si>
    <t>3336005361 </t>
  </si>
  <si>
    <t>3336005383 </t>
  </si>
  <si>
    <t>3336005107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</si>
</sst>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59">
    <xf numFmtId="0" fontId="0" fillId="0" borderId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5" applyNumberFormat="0" applyAlignment="0" applyProtection="0"/>
    <xf numFmtId="0" fontId="20" fillId="16" borderId="16" applyNumberFormat="0" applyAlignment="0" applyProtection="0"/>
    <xf numFmtId="0" fontId="21" fillId="16" borderId="15" applyNumberFormat="0" applyAlignment="0" applyProtection="0"/>
    <xf numFmtId="0" fontId="22" fillId="0" borderId="17" applyNumberFormat="0" applyFill="0" applyAlignment="0" applyProtection="0"/>
    <xf numFmtId="0" fontId="23" fillId="17" borderId="18" applyNumberFormat="0" applyAlignment="0" applyProtection="0"/>
    <xf numFmtId="0" fontId="24" fillId="0" borderId="0" applyNumberFormat="0" applyFill="0" applyBorder="0" applyAlignment="0" applyProtection="0"/>
    <xf numFmtId="0" fontId="12" fillId="18" borderId="1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6" applyNumberFormat="0" applyFill="0" applyProtection="0">
      <alignment horizontal="left"/>
    </xf>
    <xf numFmtId="0" fontId="12" fillId="0" borderId="0"/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28" fillId="0" borderId="0"/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5" fillId="45" borderId="6">
      <alignment horizontal="center" vertical="center" wrapText="1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1" fillId="0" borderId="6" applyNumberFormat="0" applyFill="0" applyProtection="0">
      <alignment horizontal="left"/>
    </xf>
    <xf numFmtId="0" fontId="36" fillId="0" borderId="6">
      <alignment horizontal="center" vertical="center" wrapText="1"/>
    </xf>
    <xf numFmtId="0" fontId="31" fillId="0" borderId="6" applyNumberFormat="0" applyFill="0" applyProtection="0">
      <alignment horizontal="left"/>
    </xf>
  </cellStyleXfs>
  <cellXfs count="80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11" xfId="0" applyNumberFormat="1" applyFill="1" applyBorder="1"/>
    <xf numFmtId="0" fontId="4" fillId="4" borderId="34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22" fontId="3" fillId="0" borderId="40" xfId="0" applyNumberFormat="1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5" fillId="6" borderId="41" xfId="0" applyNumberFormat="1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38" fillId="6" borderId="40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71" zoomScale="80" zoomScaleNormal="80" workbookViewId="0">
      <selection sqref="A1:E99"/>
    </sheetView>
  </sheetViews>
  <sheetFormatPr baseColWidth="10" defaultColWidth="23.42578125" defaultRowHeight="15" x14ac:dyDescent="0.25"/>
  <cols>
    <col min="1" max="1" width="27.140625" customWidth="1"/>
    <col min="2" max="2" width="18.28515625" style="4" bestFit="1" customWidth="1"/>
    <col min="3" max="3" width="78.85546875" bestFit="1" customWidth="1"/>
    <col min="4" max="4" width="38.42578125" bestFit="1" customWidth="1"/>
    <col min="5" max="5" width="15.28515625" style="3" bestFit="1" customWidth="1"/>
  </cols>
  <sheetData>
    <row r="1" spans="1:5" ht="25.5" customHeight="1" x14ac:dyDescent="0.25">
      <c r="A1" s="38" t="s">
        <v>0</v>
      </c>
      <c r="B1" s="39"/>
      <c r="C1" s="39"/>
      <c r="D1" s="39"/>
      <c r="E1" s="40"/>
    </row>
    <row r="2" spans="1:5" ht="25.5" customHeight="1" x14ac:dyDescent="0.25">
      <c r="A2" s="41" t="s">
        <v>22</v>
      </c>
      <c r="B2" s="42"/>
      <c r="C2" s="42"/>
      <c r="D2" s="42"/>
      <c r="E2" s="43"/>
    </row>
    <row r="3" spans="1:5" ht="18" customHeight="1" x14ac:dyDescent="0.25">
      <c r="A3" s="68"/>
      <c r="B3" s="50"/>
      <c r="C3" s="69"/>
      <c r="D3" s="69"/>
      <c r="E3" s="70"/>
    </row>
    <row r="4" spans="1:5" ht="18.75" thickBot="1" x14ac:dyDescent="0.3">
      <c r="A4" s="6" t="s">
        <v>1</v>
      </c>
      <c r="B4" s="14">
        <v>44436.708333333336</v>
      </c>
      <c r="C4" s="71"/>
      <c r="D4" s="71"/>
      <c r="E4" s="72"/>
    </row>
    <row r="5" spans="1:5" ht="18.75" thickBot="1" x14ac:dyDescent="0.3">
      <c r="A5" s="6" t="s">
        <v>2</v>
      </c>
      <c r="B5" s="14">
        <v>44437.25</v>
      </c>
      <c r="C5" s="71"/>
      <c r="D5" s="71"/>
      <c r="E5" s="72"/>
    </row>
    <row r="6" spans="1:5" ht="18" customHeight="1" x14ac:dyDescent="0.25">
      <c r="A6" s="65"/>
      <c r="B6" s="66"/>
      <c r="C6" s="73"/>
      <c r="D6" s="73"/>
      <c r="E6" s="74"/>
    </row>
    <row r="7" spans="1:5" ht="18" customHeight="1" thickBot="1" x14ac:dyDescent="0.3">
      <c r="A7" s="44" t="s">
        <v>3</v>
      </c>
      <c r="B7" s="45"/>
      <c r="C7" s="45"/>
      <c r="D7" s="45"/>
      <c r="E7" s="46"/>
    </row>
    <row r="8" spans="1:5" ht="18" x14ac:dyDescent="0.25">
      <c r="A8" s="10" t="s">
        <v>4</v>
      </c>
      <c r="B8" s="10" t="s">
        <v>5</v>
      </c>
      <c r="C8" s="16" t="s">
        <v>6</v>
      </c>
      <c r="D8" s="36" t="s">
        <v>7</v>
      </c>
      <c r="E8" s="37" t="s">
        <v>8</v>
      </c>
    </row>
    <row r="9" spans="1:5" ht="19.5" customHeight="1" x14ac:dyDescent="0.25">
      <c r="A9" s="21" t="e">
        <f>VLOOKUP(B9,'[1]LISTADO ATM'!$A$2:$C$922,3,0)</f>
        <v>#N/A</v>
      </c>
      <c r="B9" s="27"/>
      <c r="C9" s="21" t="e">
        <f>VLOOKUP(B9,'[1]LISTADO ATM'!$A$2:$B$922,2,0)</f>
        <v>#N/A</v>
      </c>
      <c r="D9" s="23"/>
      <c r="E9" s="21"/>
    </row>
    <row r="10" spans="1:5" ht="18.75" thickBot="1" x14ac:dyDescent="0.3">
      <c r="A10" s="17" t="s">
        <v>10</v>
      </c>
      <c r="B10" s="19">
        <f>COUNT(B9:B9)</f>
        <v>0</v>
      </c>
      <c r="C10" s="47"/>
      <c r="D10" s="48"/>
      <c r="E10" s="49"/>
    </row>
    <row r="11" spans="1:5" ht="18" customHeight="1" x14ac:dyDescent="0.25">
      <c r="A11" s="65"/>
      <c r="B11" s="66"/>
      <c r="C11" s="66"/>
      <c r="D11" s="66"/>
      <c r="E11" s="67"/>
    </row>
    <row r="12" spans="1:5" ht="18" customHeight="1" thickBot="1" x14ac:dyDescent="0.3">
      <c r="A12" s="44" t="s">
        <v>14</v>
      </c>
      <c r="B12" s="45"/>
      <c r="C12" s="45"/>
      <c r="D12" s="45"/>
      <c r="E12" s="46"/>
    </row>
    <row r="13" spans="1:5" ht="18" x14ac:dyDescent="0.25">
      <c r="A13" s="10" t="s">
        <v>4</v>
      </c>
      <c r="B13" s="10" t="s">
        <v>5</v>
      </c>
      <c r="C13" s="16" t="s">
        <v>6</v>
      </c>
      <c r="D13" s="36" t="s">
        <v>7</v>
      </c>
      <c r="E13" s="37" t="s">
        <v>8</v>
      </c>
    </row>
    <row r="14" spans="1:5" ht="18" x14ac:dyDescent="0.25">
      <c r="A14" s="7" t="e">
        <f>VLOOKUP(B14,'[1]LISTADO ATM'!$A$2:$C$822,3,0)</f>
        <v>#N/A</v>
      </c>
      <c r="B14" s="27"/>
      <c r="C14" s="13" t="e">
        <f>VLOOKUP(B14,'[1]LISTADO ATM'!$A$2:$B$822,2,0)</f>
        <v>#N/A</v>
      </c>
      <c r="D14" s="23"/>
      <c r="E14" s="8"/>
    </row>
    <row r="15" spans="1:5" ht="18.75" thickBot="1" x14ac:dyDescent="0.3">
      <c r="A15" s="17" t="s">
        <v>10</v>
      </c>
      <c r="B15" s="19">
        <f>COUNT(B14:B14)</f>
        <v>0</v>
      </c>
      <c r="C15" s="47"/>
      <c r="D15" s="48"/>
      <c r="E15" s="49"/>
    </row>
    <row r="16" spans="1:5" ht="15.75" thickBot="1" x14ac:dyDescent="0.3">
      <c r="A16" s="58"/>
      <c r="B16" s="54"/>
      <c r="C16" s="54"/>
      <c r="D16" s="54"/>
      <c r="E16" s="55"/>
    </row>
    <row r="17" spans="1:5" ht="22.5" customHeight="1" thickBot="1" x14ac:dyDescent="0.3">
      <c r="A17" s="59" t="s">
        <v>12</v>
      </c>
      <c r="B17" s="60"/>
      <c r="C17" s="60"/>
      <c r="D17" s="60"/>
      <c r="E17" s="61"/>
    </row>
    <row r="18" spans="1:5" ht="18" x14ac:dyDescent="0.25">
      <c r="A18" s="10" t="s">
        <v>4</v>
      </c>
      <c r="B18" s="10" t="s">
        <v>5</v>
      </c>
      <c r="C18" s="16" t="s">
        <v>6</v>
      </c>
      <c r="D18" s="36" t="s">
        <v>7</v>
      </c>
      <c r="E18" s="37" t="s">
        <v>8</v>
      </c>
    </row>
    <row r="19" spans="1:5" ht="19.5" customHeight="1" x14ac:dyDescent="0.25">
      <c r="A19" s="9" t="str">
        <f>VLOOKUP(B19,'[1]LISTADO ATM'!$A$2:$C$922,3,0)</f>
        <v>ESTE</v>
      </c>
      <c r="B19" s="33">
        <v>429</v>
      </c>
      <c r="C19" s="13" t="str">
        <f>VLOOKUP(B19,'[1]LISTADO ATM'!$A$2:$B$922,2,0)</f>
        <v xml:space="preserve">ATM Oficina Jumbo La Romana </v>
      </c>
      <c r="D19" s="15" t="s">
        <v>9</v>
      </c>
      <c r="E19" s="12">
        <v>3336004588</v>
      </c>
    </row>
    <row r="20" spans="1:5" ht="19.5" customHeight="1" x14ac:dyDescent="0.25">
      <c r="A20" s="9" t="str">
        <f>VLOOKUP(B20,'[1]LISTADO ATM'!$A$2:$C$922,3,0)</f>
        <v>DISTRITO NACIONAL</v>
      </c>
      <c r="B20" s="33">
        <v>331</v>
      </c>
      <c r="C20" s="13" t="str">
        <f>VLOOKUP(B20,'[1]LISTADO ATM'!$A$2:$B$922,2,0)</f>
        <v>ATM Ayuntamiento Sto. Dgo. Este</v>
      </c>
      <c r="D20" s="15" t="s">
        <v>9</v>
      </c>
      <c r="E20" s="12">
        <v>3336005057</v>
      </c>
    </row>
    <row r="21" spans="1:5" ht="19.5" customHeight="1" x14ac:dyDescent="0.25">
      <c r="A21" s="9" t="str">
        <f>VLOOKUP(B21,'[1]LISTADO ATM'!$A$2:$C$922,3,0)</f>
        <v>DISTRITO NACIONAL</v>
      </c>
      <c r="B21" s="33">
        <v>884</v>
      </c>
      <c r="C21" s="13" t="str">
        <f>VLOOKUP(B21,'[1]LISTADO ATM'!$A$2:$B$922,2,0)</f>
        <v xml:space="preserve">ATM UNP Olé Sabana Perdida </v>
      </c>
      <c r="D21" s="15" t="s">
        <v>9</v>
      </c>
      <c r="E21" s="12" t="s">
        <v>28</v>
      </c>
    </row>
    <row r="22" spans="1:5" ht="19.5" customHeight="1" x14ac:dyDescent="0.25">
      <c r="A22" s="21" t="str">
        <f>VLOOKUP(B22,'[1]LISTADO ATM'!$A$2:$C$922,3,0)</f>
        <v>DISTRITO NACIONAL</v>
      </c>
      <c r="B22" s="33">
        <v>563</v>
      </c>
      <c r="C22" s="21" t="str">
        <f>VLOOKUP(B22,'[1]LISTADO ATM'!$A$2:$B$922,2,0)</f>
        <v xml:space="preserve">ATM Base Aérea San Isidro </v>
      </c>
      <c r="D22" s="15" t="s">
        <v>9</v>
      </c>
      <c r="E22" s="12" t="s">
        <v>30</v>
      </c>
    </row>
    <row r="23" spans="1:5" ht="19.5" customHeight="1" x14ac:dyDescent="0.25">
      <c r="A23" s="21" t="str">
        <f>VLOOKUP(B23,'[1]LISTADO ATM'!$A$2:$C$922,3,0)</f>
        <v>SUR</v>
      </c>
      <c r="B23" s="33">
        <v>817</v>
      </c>
      <c r="C23" s="21" t="str">
        <f>VLOOKUP(B23,'[1]LISTADO ATM'!$A$2:$B$922,2,0)</f>
        <v xml:space="preserve">ATM Ayuntamiento Sabana Larga (San José de Ocoa) </v>
      </c>
      <c r="D23" s="15" t="s">
        <v>9</v>
      </c>
      <c r="E23" s="12">
        <v>3336005268</v>
      </c>
    </row>
    <row r="24" spans="1:5" ht="19.5" customHeight="1" x14ac:dyDescent="0.25">
      <c r="A24" s="21" t="str">
        <f>VLOOKUP(B24,'[1]LISTADO ATM'!$A$2:$C$922,3,0)</f>
        <v>ESTE</v>
      </c>
      <c r="B24" s="33">
        <v>608</v>
      </c>
      <c r="C24" s="21" t="str">
        <f>VLOOKUP(B24,'[1]LISTADO ATM'!$A$2:$B$922,2,0)</f>
        <v xml:space="preserve">ATM Oficina Jumbo (San Pedro) </v>
      </c>
      <c r="D24" s="15" t="s">
        <v>9</v>
      </c>
      <c r="E24" s="12" t="s">
        <v>31</v>
      </c>
    </row>
    <row r="25" spans="1:5" ht="19.5" customHeight="1" x14ac:dyDescent="0.25">
      <c r="A25" s="21" t="str">
        <f>VLOOKUP(B25,'[1]LISTADO ATM'!$A$2:$C$922,3,0)</f>
        <v>ESTE</v>
      </c>
      <c r="B25" s="33">
        <v>912</v>
      </c>
      <c r="C25" s="21" t="str">
        <f>VLOOKUP(B25,'[1]LISTADO ATM'!$A$2:$B$922,2,0)</f>
        <v xml:space="preserve">ATM Oficina San Pedro II </v>
      </c>
      <c r="D25" s="15" t="s">
        <v>9</v>
      </c>
      <c r="E25" s="12">
        <v>3336005353</v>
      </c>
    </row>
    <row r="26" spans="1:5" ht="19.5" customHeight="1" x14ac:dyDescent="0.25">
      <c r="A26" s="21" t="str">
        <f>VLOOKUP(B26,'[1]LISTADO ATM'!$A$2:$C$922,3,0)</f>
        <v>SUR</v>
      </c>
      <c r="B26" s="33">
        <v>249</v>
      </c>
      <c r="C26" s="21" t="str">
        <f>VLOOKUP(B26,'[1]LISTADO ATM'!$A$2:$B$922,2,0)</f>
        <v xml:space="preserve">ATM Banco Agrícola Neiba </v>
      </c>
      <c r="D26" s="15" t="s">
        <v>9</v>
      </c>
      <c r="E26" s="12">
        <v>3336005359</v>
      </c>
    </row>
    <row r="27" spans="1:5" ht="19.5" customHeight="1" x14ac:dyDescent="0.25">
      <c r="A27" s="21" t="str">
        <f>VLOOKUP(B27,'[1]LISTADO ATM'!$A$2:$C$922,3,0)</f>
        <v>DISTRITO NACIONAL</v>
      </c>
      <c r="B27" s="33">
        <v>493</v>
      </c>
      <c r="C27" s="21" t="str">
        <f>VLOOKUP(B27,'[1]LISTADO ATM'!$A$2:$B$922,2,0)</f>
        <v xml:space="preserve">ATM Oficina Haina Occidental II </v>
      </c>
      <c r="D27" s="15" t="s">
        <v>9</v>
      </c>
      <c r="E27" s="12" t="s">
        <v>32</v>
      </c>
    </row>
    <row r="28" spans="1:5" ht="19.5" customHeight="1" x14ac:dyDescent="0.25">
      <c r="A28" s="21" t="str">
        <f>VLOOKUP(B28,'[1]LISTADO ATM'!$A$2:$C$922,3,0)</f>
        <v>DISTRITO NACIONAL</v>
      </c>
      <c r="B28" s="33">
        <v>721</v>
      </c>
      <c r="C28" s="21" t="str">
        <f>VLOOKUP(B28,'[1]LISTADO ATM'!$A$2:$B$922,2,0)</f>
        <v xml:space="preserve">ATM Oficina Charles de Gaulle II </v>
      </c>
      <c r="D28" s="15" t="s">
        <v>9</v>
      </c>
      <c r="E28" s="12" t="s">
        <v>33</v>
      </c>
    </row>
    <row r="29" spans="1:5" ht="19.5" customHeight="1" x14ac:dyDescent="0.25">
      <c r="A29" s="21" t="str">
        <f>VLOOKUP(B29,'[1]LISTADO ATM'!$A$2:$C$922,3,0)</f>
        <v>ESTE</v>
      </c>
      <c r="B29" s="33">
        <v>824</v>
      </c>
      <c r="C29" s="21" t="str">
        <f>VLOOKUP(B29,'[1]LISTADO ATM'!$A$2:$B$922,2,0)</f>
        <v xml:space="preserve">ATM Multiplaza (Higuey) </v>
      </c>
      <c r="D29" s="15" t="s">
        <v>9</v>
      </c>
      <c r="E29" s="12">
        <v>3336005384</v>
      </c>
    </row>
    <row r="30" spans="1:5" ht="19.5" customHeight="1" x14ac:dyDescent="0.25">
      <c r="A30" s="21" t="str">
        <f>VLOOKUP(B30,'[1]LISTADO ATM'!$A$2:$C$922,3,0)</f>
        <v>ESTE</v>
      </c>
      <c r="B30" s="33">
        <v>353</v>
      </c>
      <c r="C30" s="21" t="str">
        <f>VLOOKUP(B30,'[1]LISTADO ATM'!$A$2:$B$922,2,0)</f>
        <v xml:space="preserve">ATM Estación Boulevard Juan Dolio </v>
      </c>
      <c r="D30" s="15" t="s">
        <v>9</v>
      </c>
      <c r="E30" s="12">
        <v>3336005385</v>
      </c>
    </row>
    <row r="31" spans="1:5" ht="19.5" customHeight="1" x14ac:dyDescent="0.25">
      <c r="A31" s="21" t="str">
        <f>VLOOKUP(B31,'[1]LISTADO ATM'!$A$2:$C$922,3,0)</f>
        <v>DISTRITO NACIONAL</v>
      </c>
      <c r="B31" s="33">
        <v>600</v>
      </c>
      <c r="C31" s="21" t="str">
        <f>VLOOKUP(B31,'[1]LISTADO ATM'!$A$2:$B$922,2,0)</f>
        <v>ATM S/M Bravo Hipica</v>
      </c>
      <c r="D31" s="15" t="s">
        <v>9</v>
      </c>
      <c r="E31" s="12">
        <v>3336002037</v>
      </c>
    </row>
    <row r="32" spans="1:5" ht="19.5" customHeight="1" x14ac:dyDescent="0.25">
      <c r="A32" s="21" t="str">
        <f>VLOOKUP(B32,'[1]LISTADO ATM'!$A$2:$C$922,3,0)</f>
        <v>SUR</v>
      </c>
      <c r="B32" s="33">
        <v>296</v>
      </c>
      <c r="C32" s="21" t="str">
        <f>VLOOKUP(B32,'[1]LISTADO ATM'!$A$2:$B$922,2,0)</f>
        <v>ATM Estación BANICOMB (Baní)  ECO Petroleo</v>
      </c>
      <c r="D32" s="15" t="s">
        <v>9</v>
      </c>
      <c r="E32" s="12">
        <v>3336005390</v>
      </c>
    </row>
    <row r="33" spans="1:5" ht="19.5" customHeight="1" x14ac:dyDescent="0.25">
      <c r="A33" s="21" t="str">
        <f>VLOOKUP(B33,'[1]LISTADO ATM'!$A$2:$C$922,3,0)</f>
        <v>DISTRITO NACIONAL</v>
      </c>
      <c r="B33" s="33">
        <v>562</v>
      </c>
      <c r="C33" s="21" t="str">
        <f>VLOOKUP(B33,'[1]LISTADO ATM'!$A$2:$B$922,2,0)</f>
        <v xml:space="preserve">ATM S/M Jumbo Carretera Mella </v>
      </c>
      <c r="D33" s="15" t="s">
        <v>9</v>
      </c>
      <c r="E33" s="12">
        <v>3336005449</v>
      </c>
    </row>
    <row r="34" spans="1:5" ht="19.5" customHeight="1" x14ac:dyDescent="0.25">
      <c r="A34" s="21" t="str">
        <f>VLOOKUP(B34,'[1]LISTADO ATM'!$A$2:$C$922,3,0)</f>
        <v>DISTRITO NACIONAL</v>
      </c>
      <c r="B34" s="33">
        <v>238</v>
      </c>
      <c r="C34" s="21" t="str">
        <f>VLOOKUP(B34,'[1]LISTADO ATM'!$A$2:$B$922,2,0)</f>
        <v xml:space="preserve">ATM Multicentro La Sirena Charles de Gaulle </v>
      </c>
      <c r="D34" s="15" t="s">
        <v>9</v>
      </c>
      <c r="E34" s="12">
        <v>3336005450</v>
      </c>
    </row>
    <row r="35" spans="1:5" ht="19.5" customHeight="1" x14ac:dyDescent="0.25">
      <c r="A35" s="21" t="str">
        <f>VLOOKUP(B35,'[1]LISTADO ATM'!$A$2:$C$922,3,0)</f>
        <v>DISTRITO NACIONAL</v>
      </c>
      <c r="B35" s="33">
        <v>516</v>
      </c>
      <c r="C35" s="21" t="str">
        <f>VLOOKUP(B35,'[1]LISTADO ATM'!$A$2:$B$922,2,0)</f>
        <v xml:space="preserve">ATM Oficina Gascue </v>
      </c>
      <c r="D35" s="15" t="s">
        <v>9</v>
      </c>
      <c r="E35" s="12">
        <v>3336005452</v>
      </c>
    </row>
    <row r="36" spans="1:5" ht="19.5" customHeight="1" x14ac:dyDescent="0.25">
      <c r="A36" s="21" t="str">
        <f>VLOOKUP(B36,'[1]LISTADO ATM'!$A$2:$C$922,3,0)</f>
        <v>DISTRITO NACIONAL</v>
      </c>
      <c r="B36" s="33">
        <v>416</v>
      </c>
      <c r="C36" s="21" t="str">
        <f>VLOOKUP(B36,'[1]LISTADO ATM'!$A$2:$B$922,2,0)</f>
        <v xml:space="preserve">ATM Autobanco San Martín II </v>
      </c>
      <c r="D36" s="15" t="s">
        <v>9</v>
      </c>
      <c r="E36" s="12">
        <v>3336005457</v>
      </c>
    </row>
    <row r="37" spans="1:5" ht="19.5" customHeight="1" x14ac:dyDescent="0.25">
      <c r="A37" s="21" t="str">
        <f>VLOOKUP(B37,'[1]LISTADO ATM'!$A$2:$C$922,3,0)</f>
        <v>DISTRITO NACIONAL</v>
      </c>
      <c r="B37" s="33">
        <v>165</v>
      </c>
      <c r="C37" s="21" t="str">
        <f>VLOOKUP(B37,'[1]LISTADO ATM'!$A$2:$B$922,2,0)</f>
        <v>ATM Autoservicio Megacentro</v>
      </c>
      <c r="D37" s="15" t="s">
        <v>9</v>
      </c>
      <c r="E37" s="12">
        <v>3336005460</v>
      </c>
    </row>
    <row r="38" spans="1:5" ht="19.5" customHeight="1" x14ac:dyDescent="0.25">
      <c r="A38" s="21" t="str">
        <f>VLOOKUP(B38,'[1]LISTADO ATM'!$A$2:$C$922,3,0)</f>
        <v>DISTRITO NACIONAL</v>
      </c>
      <c r="B38" s="33">
        <v>377</v>
      </c>
      <c r="C38" s="21" t="str">
        <f>VLOOKUP(B38,'[1]LISTADO ATM'!$A$2:$B$922,2,0)</f>
        <v>ATM Estación del Metro Eduardo Brito</v>
      </c>
      <c r="D38" s="15" t="s">
        <v>9</v>
      </c>
      <c r="E38" s="12">
        <v>3336005464</v>
      </c>
    </row>
    <row r="39" spans="1:5" ht="19.5" customHeight="1" x14ac:dyDescent="0.25">
      <c r="A39" s="21" t="str">
        <f>VLOOKUP(B39,'[1]LISTADO ATM'!$A$2:$C$922,3,0)</f>
        <v>ESTE</v>
      </c>
      <c r="B39" s="33">
        <v>480</v>
      </c>
      <c r="C39" s="21" t="str">
        <f>VLOOKUP(B39,'[1]LISTADO ATM'!$A$2:$B$922,2,0)</f>
        <v>ATM UNP Farmaconal Higuey</v>
      </c>
      <c r="D39" s="15" t="s">
        <v>9</v>
      </c>
      <c r="E39" s="12">
        <v>3336005465</v>
      </c>
    </row>
    <row r="40" spans="1:5" ht="19.5" customHeight="1" x14ac:dyDescent="0.25">
      <c r="A40" s="21" t="str">
        <f>VLOOKUP(B40,'[1]LISTADO ATM'!$A$2:$C$922,3,0)</f>
        <v>NORTE</v>
      </c>
      <c r="B40" s="33">
        <v>965</v>
      </c>
      <c r="C40" s="21" t="str">
        <f>VLOOKUP(B40,'[1]LISTADO ATM'!$A$2:$B$922,2,0)</f>
        <v xml:space="preserve">ATM S/M La Fuente FUN (Santiago) </v>
      </c>
      <c r="D40" s="15" t="s">
        <v>9</v>
      </c>
      <c r="E40" s="12">
        <v>3336005467</v>
      </c>
    </row>
    <row r="41" spans="1:5" ht="19.5" customHeight="1" x14ac:dyDescent="0.25">
      <c r="A41" s="21" t="str">
        <f>VLOOKUP(B41,'[1]LISTADO ATM'!$A$2:$C$922,3,0)</f>
        <v>ESTE</v>
      </c>
      <c r="B41" s="33">
        <v>399</v>
      </c>
      <c r="C41" s="21" t="str">
        <f>VLOOKUP(B41,'[1]LISTADO ATM'!$A$2:$B$922,2,0)</f>
        <v xml:space="preserve">ATM Oficina La Romana II </v>
      </c>
      <c r="D41" s="15" t="s">
        <v>9</v>
      </c>
      <c r="E41" s="12">
        <v>3336005468</v>
      </c>
    </row>
    <row r="42" spans="1:5" ht="19.5" customHeight="1" x14ac:dyDescent="0.25">
      <c r="A42" s="21" t="str">
        <f>VLOOKUP(B42,'[1]LISTADO ATM'!$A$2:$C$922,3,0)</f>
        <v>DISTRITO NACIONAL</v>
      </c>
      <c r="B42" s="33">
        <v>708</v>
      </c>
      <c r="C42" s="21" t="str">
        <f>VLOOKUP(B42,'[1]LISTADO ATM'!$A$2:$B$922,2,0)</f>
        <v xml:space="preserve">ATM El Vestir De Hoy </v>
      </c>
      <c r="D42" s="15" t="s">
        <v>9</v>
      </c>
      <c r="E42" s="12">
        <v>3336005477</v>
      </c>
    </row>
    <row r="43" spans="1:5" ht="19.5" customHeight="1" x14ac:dyDescent="0.25">
      <c r="A43" s="21" t="str">
        <f>VLOOKUP(B43,'[1]LISTADO ATM'!$A$2:$C$922,3,0)</f>
        <v>DISTRITO NACIONAL</v>
      </c>
      <c r="B43" s="33">
        <v>438</v>
      </c>
      <c r="C43" s="21" t="str">
        <f>VLOOKUP(B43,'[1]LISTADO ATM'!$A$2:$B$922,2,0)</f>
        <v xml:space="preserve">ATM Autobanco Torre IV </v>
      </c>
      <c r="D43" s="15" t="s">
        <v>9</v>
      </c>
      <c r="E43" s="12">
        <v>3336005480</v>
      </c>
    </row>
    <row r="44" spans="1:5" ht="19.5" customHeight="1" x14ac:dyDescent="0.25">
      <c r="A44" s="21" t="str">
        <f>VLOOKUP(B44,'[1]LISTADO ATM'!$A$2:$C$922,3,0)</f>
        <v>DISTRITO NACIONAL</v>
      </c>
      <c r="B44" s="33">
        <v>363</v>
      </c>
      <c r="C44" s="21" t="str">
        <f>VLOOKUP(B44,'[1]LISTADO ATM'!$A$2:$B$922,2,0)</f>
        <v>ATM S/M Bravo Villa Mella</v>
      </c>
      <c r="D44" s="15" t="s">
        <v>9</v>
      </c>
      <c r="E44" s="12">
        <v>3336005481</v>
      </c>
    </row>
    <row r="45" spans="1:5" ht="19.5" customHeight="1" x14ac:dyDescent="0.25">
      <c r="A45" s="21" t="str">
        <f>VLOOKUP(B45,'[1]LISTADO ATM'!$A$2:$C$922,3,0)</f>
        <v>DISTRITO NACIONAL</v>
      </c>
      <c r="B45" s="33">
        <v>718</v>
      </c>
      <c r="C45" s="21" t="str">
        <f>VLOOKUP(B45,'[1]LISTADO ATM'!$A$2:$B$922,2,0)</f>
        <v xml:space="preserve">ATM Feria Ganadera </v>
      </c>
      <c r="D45" s="15" t="s">
        <v>9</v>
      </c>
      <c r="E45" s="12">
        <v>3336005496</v>
      </c>
    </row>
    <row r="46" spans="1:5" ht="19.5" customHeight="1" x14ac:dyDescent="0.25">
      <c r="A46" s="21" t="str">
        <f>VLOOKUP(B46,'[1]LISTADO ATM'!$A$2:$C$922,3,0)</f>
        <v>DISTRITO NACIONAL</v>
      </c>
      <c r="B46" s="33">
        <v>957</v>
      </c>
      <c r="C46" s="21" t="str">
        <f>VLOOKUP(B46,'[1]LISTADO ATM'!$A$2:$B$922,2,0)</f>
        <v xml:space="preserve">ATM Oficina Venezuela </v>
      </c>
      <c r="D46" s="15" t="s">
        <v>9</v>
      </c>
      <c r="E46" s="12">
        <v>3336005497</v>
      </c>
    </row>
    <row r="47" spans="1:5" ht="19.5" customHeight="1" x14ac:dyDescent="0.25">
      <c r="A47" s="21" t="str">
        <f>VLOOKUP(B47,'[1]LISTADO ATM'!$A$2:$C$922,3,0)</f>
        <v>DISTRITO NACIONAL</v>
      </c>
      <c r="B47" s="33">
        <v>235</v>
      </c>
      <c r="C47" s="21" t="str">
        <f>VLOOKUP(B47,'[1]LISTADO ATM'!$A$2:$B$922,2,0)</f>
        <v xml:space="preserve">ATM Oficina Multicentro La Sirena San Isidro </v>
      </c>
      <c r="D47" s="15" t="s">
        <v>9</v>
      </c>
      <c r="E47" s="12">
        <v>3336005498</v>
      </c>
    </row>
    <row r="48" spans="1:5" ht="19.5" customHeight="1" x14ac:dyDescent="0.25">
      <c r="A48" s="21" t="str">
        <f>VLOOKUP(B48,'[1]LISTADO ATM'!$A$2:$C$922,3,0)</f>
        <v>ESTE</v>
      </c>
      <c r="B48" s="33">
        <v>211</v>
      </c>
      <c r="C48" s="21" t="str">
        <f>VLOOKUP(B48,'[1]LISTADO ATM'!$A$2:$B$922,2,0)</f>
        <v xml:space="preserve">ATM Oficina La Romana I </v>
      </c>
      <c r="D48" s="15" t="s">
        <v>9</v>
      </c>
      <c r="E48" s="12">
        <v>3336005499</v>
      </c>
    </row>
    <row r="49" spans="1:5" ht="18" customHeight="1" thickBot="1" x14ac:dyDescent="0.3">
      <c r="A49" s="17"/>
      <c r="B49" s="31">
        <f>COUNT(B19:B48)</f>
        <v>30</v>
      </c>
      <c r="C49" s="47"/>
      <c r="D49" s="48"/>
      <c r="E49" s="49"/>
    </row>
    <row r="50" spans="1:5" ht="15.75" thickBot="1" x14ac:dyDescent="0.3">
      <c r="A50" s="58"/>
      <c r="B50" s="54"/>
      <c r="C50" s="54"/>
      <c r="D50" s="54"/>
      <c r="E50" s="55"/>
    </row>
    <row r="51" spans="1:5" ht="18" customHeight="1" thickBot="1" x14ac:dyDescent="0.3">
      <c r="A51" s="62" t="s">
        <v>23</v>
      </c>
      <c r="B51" s="63"/>
      <c r="C51" s="63"/>
      <c r="D51" s="63"/>
      <c r="E51" s="64"/>
    </row>
    <row r="52" spans="1:5" ht="18" x14ac:dyDescent="0.25">
      <c r="A52" s="10" t="s">
        <v>4</v>
      </c>
      <c r="B52" s="10" t="s">
        <v>5</v>
      </c>
      <c r="C52" s="16" t="s">
        <v>6</v>
      </c>
      <c r="D52" s="36" t="s">
        <v>7</v>
      </c>
      <c r="E52" s="37" t="s">
        <v>8</v>
      </c>
    </row>
    <row r="53" spans="1:5" ht="19.5" customHeight="1" x14ac:dyDescent="0.25">
      <c r="A53" s="25" t="str">
        <f>VLOOKUP(B53,'[1]LISTADO ATM'!$A$2:$C$922,3,0)</f>
        <v>DISTRITO NACIONAL</v>
      </c>
      <c r="B53" s="20">
        <v>908</v>
      </c>
      <c r="C53" s="24" t="str">
        <f>VLOOKUP(B53,'[1]LISTADO ATM'!$A$2:$B$922,2,0)</f>
        <v xml:space="preserve">ATM Oficina Plaza Botánika </v>
      </c>
      <c r="D53" s="24" t="s">
        <v>16</v>
      </c>
      <c r="E53" s="12" t="s">
        <v>27</v>
      </c>
    </row>
    <row r="54" spans="1:5" ht="19.5" customHeight="1" x14ac:dyDescent="0.25">
      <c r="A54" s="25" t="str">
        <f>VLOOKUP(B54,'[1]LISTADO ATM'!$A$2:$C$922,3,0)</f>
        <v>DISTRITO NACIONAL</v>
      </c>
      <c r="B54" s="20">
        <v>585</v>
      </c>
      <c r="C54" s="24" t="str">
        <f>VLOOKUP(B54,'[1]LISTADO ATM'!$A$2:$B$922,2,0)</f>
        <v xml:space="preserve">ATM Oficina Haina Oriental </v>
      </c>
      <c r="D54" s="24" t="s">
        <v>16</v>
      </c>
      <c r="E54" s="12" t="s">
        <v>29</v>
      </c>
    </row>
    <row r="55" spans="1:5" ht="19.5" customHeight="1" x14ac:dyDescent="0.25">
      <c r="A55" s="21" t="str">
        <f>VLOOKUP(B55,'[1]LISTADO ATM'!$A$2:$C$922,3,0)</f>
        <v>SUR</v>
      </c>
      <c r="B55" s="20">
        <v>6</v>
      </c>
      <c r="C55" s="24" t="str">
        <f>VLOOKUP(B55,'[1]LISTADO ATM'!$A$2:$B$922,2,0)</f>
        <v xml:space="preserve">ATM Plaza WAO San Juan </v>
      </c>
      <c r="D55" s="24" t="s">
        <v>16</v>
      </c>
      <c r="E55" s="12">
        <v>3336005346</v>
      </c>
    </row>
    <row r="56" spans="1:5" ht="19.5" customHeight="1" x14ac:dyDescent="0.25">
      <c r="A56" s="21" t="str">
        <f>VLOOKUP(B56,'[1]LISTADO ATM'!$A$2:$C$922,3,0)</f>
        <v>DISTRITO NACIONAL</v>
      </c>
      <c r="B56" s="20">
        <v>993</v>
      </c>
      <c r="C56" s="24" t="str">
        <f>VLOOKUP(B56,'[1]LISTADO ATM'!$A$2:$B$922,2,0)</f>
        <v xml:space="preserve">ATM Centro Medico Integral II </v>
      </c>
      <c r="D56" s="24" t="s">
        <v>16</v>
      </c>
      <c r="E56" s="12">
        <v>3336005387</v>
      </c>
    </row>
    <row r="57" spans="1:5" ht="19.5" customHeight="1" x14ac:dyDescent="0.25">
      <c r="A57" s="24" t="str">
        <f>VLOOKUP(B57,'[1]LISTADO ATM'!$A$2:$C$922,3,0)</f>
        <v>DISTRITO NACIONAL</v>
      </c>
      <c r="B57" s="11">
        <v>567</v>
      </c>
      <c r="C57" s="24" t="str">
        <f>VLOOKUP(B57,'[1]LISTADO ATM'!$A$2:$B$922,2,0)</f>
        <v xml:space="preserve">ATM Oficina Máximo Gómez </v>
      </c>
      <c r="D57" s="24" t="s">
        <v>16</v>
      </c>
      <c r="E57" s="12">
        <v>3336005396</v>
      </c>
    </row>
    <row r="58" spans="1:5" ht="19.5" customHeight="1" x14ac:dyDescent="0.25">
      <c r="A58" s="24" t="str">
        <f>VLOOKUP(B58,'[1]LISTADO ATM'!$A$2:$C$922,3,0)</f>
        <v>NORTE</v>
      </c>
      <c r="B58" s="27">
        <v>142</v>
      </c>
      <c r="C58" s="24" t="str">
        <f>VLOOKUP(B58,'[1]LISTADO ATM'!$A$2:$B$922,2,0)</f>
        <v xml:space="preserve">ATM Centro de Caja Galerías Bonao </v>
      </c>
      <c r="D58" s="24" t="s">
        <v>16</v>
      </c>
      <c r="E58" s="12">
        <v>3336005436</v>
      </c>
    </row>
    <row r="59" spans="1:5" ht="19.5" customHeight="1" x14ac:dyDescent="0.25">
      <c r="A59" s="24" t="str">
        <f>VLOOKUP(B59,'[1]LISTADO ATM'!$A$2:$C$922,3,0)</f>
        <v>DISTRITO NACIONAL</v>
      </c>
      <c r="B59" s="27">
        <v>580</v>
      </c>
      <c r="C59" s="24" t="str">
        <f>VLOOKUP(B59,'[1]LISTADO ATM'!$A$2:$B$922,2,0)</f>
        <v xml:space="preserve">ATM Edificio Propagas </v>
      </c>
      <c r="D59" s="24" t="s">
        <v>16</v>
      </c>
      <c r="E59" s="12">
        <v>3336005455</v>
      </c>
    </row>
    <row r="60" spans="1:5" ht="19.5" customHeight="1" x14ac:dyDescent="0.25">
      <c r="A60" s="24" t="str">
        <f>VLOOKUP(B60,'[1]LISTADO ATM'!$A$2:$C$922,3,0)</f>
        <v>NORTE</v>
      </c>
      <c r="B60" s="33">
        <v>752</v>
      </c>
      <c r="C60" s="24" t="str">
        <f>VLOOKUP(B60,'[1]LISTADO ATM'!$A$2:$B$922,2,0)</f>
        <v xml:space="preserve">ATM UNP Las Carolinas (La Vega) </v>
      </c>
      <c r="D60" s="24" t="s">
        <v>16</v>
      </c>
      <c r="E60" s="12">
        <v>3336005462</v>
      </c>
    </row>
    <row r="61" spans="1:5" ht="19.5" customHeight="1" x14ac:dyDescent="0.25">
      <c r="A61" s="24" t="str">
        <f>VLOOKUP(B61,'[1]LISTADO ATM'!$A$2:$C$922,3,0)</f>
        <v>ESTE</v>
      </c>
      <c r="B61" s="33">
        <v>385</v>
      </c>
      <c r="C61" s="24" t="str">
        <f>VLOOKUP(B61,'[1]LISTADO ATM'!$A$2:$B$922,2,0)</f>
        <v xml:space="preserve">ATM Plaza Verón I </v>
      </c>
      <c r="D61" s="24" t="s">
        <v>16</v>
      </c>
      <c r="E61" s="12">
        <v>3336005463</v>
      </c>
    </row>
    <row r="62" spans="1:5" ht="19.5" customHeight="1" x14ac:dyDescent="0.25">
      <c r="A62" s="24" t="str">
        <f>VLOOKUP(B62,'[1]LISTADO ATM'!$A$2:$C$922,3,0)</f>
        <v>SUR</v>
      </c>
      <c r="B62" s="27">
        <v>962</v>
      </c>
      <c r="C62" s="24" t="str">
        <f>VLOOKUP(B62,'[1]LISTADO ATM'!$A$2:$B$922,2,0)</f>
        <v xml:space="preserve">ATM Oficina Villa Ofelia II (San Juan) </v>
      </c>
      <c r="D62" s="24" t="s">
        <v>16</v>
      </c>
      <c r="E62" s="12">
        <v>3336005466</v>
      </c>
    </row>
    <row r="63" spans="1:5" ht="19.5" customHeight="1" x14ac:dyDescent="0.25">
      <c r="A63" s="24" t="str">
        <f>VLOOKUP(B63,'[1]LISTADO ATM'!$A$2:$C$922,3,0)</f>
        <v>NORTE</v>
      </c>
      <c r="B63" s="33">
        <v>380</v>
      </c>
      <c r="C63" s="24" t="str">
        <f>VLOOKUP(B63,'[1]LISTADO ATM'!$A$2:$B$922,2,0)</f>
        <v xml:space="preserve">ATM Oficina Navarrete </v>
      </c>
      <c r="D63" s="24" t="s">
        <v>16</v>
      </c>
      <c r="E63" s="12">
        <v>3336005478</v>
      </c>
    </row>
    <row r="64" spans="1:5" ht="19.5" customHeight="1" x14ac:dyDescent="0.25">
      <c r="A64" s="24" t="str">
        <f>VLOOKUP(B64,'[1]LISTADO ATM'!$A$2:$C$922,3,0)</f>
        <v>ESTE</v>
      </c>
      <c r="B64" s="33">
        <v>386</v>
      </c>
      <c r="C64" s="24" t="str">
        <f>VLOOKUP(B64,'[1]LISTADO ATM'!$A$2:$B$922,2,0)</f>
        <v xml:space="preserve">ATM Plaza Verón II </v>
      </c>
      <c r="D64" s="24" t="s">
        <v>16</v>
      </c>
      <c r="E64" s="12">
        <v>3336005479</v>
      </c>
    </row>
    <row r="65" spans="1:5" ht="19.5" customHeight="1" x14ac:dyDescent="0.25">
      <c r="A65" s="24" t="str">
        <f>VLOOKUP(B65,'[1]LISTADO ATM'!$A$2:$C$922,3,0)</f>
        <v>DISTRITO NACIONAL</v>
      </c>
      <c r="B65" s="33">
        <v>139</v>
      </c>
      <c r="C65" s="24" t="str">
        <f>VLOOKUP(B65,'[1]LISTADO ATM'!$A$2:$B$922,2,0)</f>
        <v xml:space="preserve">ATM Oficina Plaza Lama Zona Oriental I </v>
      </c>
      <c r="D65" s="24" t="s">
        <v>16</v>
      </c>
      <c r="E65" s="12">
        <v>3336005495</v>
      </c>
    </row>
    <row r="66" spans="1:5" ht="18.75" thickBot="1" x14ac:dyDescent="0.3">
      <c r="A66" s="17" t="s">
        <v>10</v>
      </c>
      <c r="B66" s="19">
        <f>COUNTA(B53:B65)</f>
        <v>13</v>
      </c>
      <c r="C66" s="47"/>
      <c r="D66" s="48"/>
      <c r="E66" s="49"/>
    </row>
    <row r="67" spans="1:5" ht="15.75" thickBot="1" x14ac:dyDescent="0.3">
      <c r="A67" s="58"/>
      <c r="B67" s="54"/>
      <c r="C67" s="54"/>
      <c r="D67" s="54"/>
      <c r="E67" s="55"/>
    </row>
    <row r="68" spans="1:5" ht="18" customHeight="1" thickBot="1" x14ac:dyDescent="0.3">
      <c r="A68" s="62" t="s">
        <v>17</v>
      </c>
      <c r="B68" s="63"/>
      <c r="C68" s="63"/>
      <c r="D68" s="63"/>
      <c r="E68" s="64"/>
    </row>
    <row r="69" spans="1:5" ht="18" x14ac:dyDescent="0.25">
      <c r="A69" s="10" t="s">
        <v>4</v>
      </c>
      <c r="B69" s="10" t="s">
        <v>5</v>
      </c>
      <c r="C69" s="16" t="s">
        <v>6</v>
      </c>
      <c r="D69" s="36" t="s">
        <v>7</v>
      </c>
      <c r="E69" s="37" t="s">
        <v>8</v>
      </c>
    </row>
    <row r="70" spans="1:5" ht="18" x14ac:dyDescent="0.25">
      <c r="A70" s="7" t="str">
        <f>VLOOKUP(B70,'[1]LISTADO ATM'!$A$2:$C$822,3,0)</f>
        <v>DISTRITO NACIONAL</v>
      </c>
      <c r="B70" s="33">
        <v>231</v>
      </c>
      <c r="C70" s="13" t="str">
        <f>VLOOKUP(B70,'[1]LISTADO ATM'!$A$2:$B$822,2,0)</f>
        <v xml:space="preserve">ATM Oficina Zona Oriental </v>
      </c>
      <c r="D70" s="22" t="s">
        <v>24</v>
      </c>
      <c r="E70" s="8">
        <v>3336005367</v>
      </c>
    </row>
    <row r="71" spans="1:5" ht="18" x14ac:dyDescent="0.25">
      <c r="A71" s="7" t="str">
        <f>VLOOKUP(B71,'[1]LISTADO ATM'!$A$2:$C$822,3,0)</f>
        <v>DISTRITO NACIONAL</v>
      </c>
      <c r="B71" s="33">
        <v>54</v>
      </c>
      <c r="C71" s="13" t="str">
        <f>VLOOKUP(B71,'[1]LISTADO ATM'!$A$2:$B$822,2,0)</f>
        <v xml:space="preserve">ATM Autoservicio Galería 360 </v>
      </c>
      <c r="D71" s="22" t="s">
        <v>24</v>
      </c>
      <c r="E71" s="8">
        <v>3336005368</v>
      </c>
    </row>
    <row r="72" spans="1:5" ht="18" x14ac:dyDescent="0.25">
      <c r="A72" s="7" t="str">
        <f>VLOOKUP(B72,'[1]LISTADO ATM'!$A$2:$C$822,3,0)</f>
        <v>DISTRITO NACIONAL</v>
      </c>
      <c r="B72" s="33">
        <v>536</v>
      </c>
      <c r="C72" s="13" t="str">
        <f>VLOOKUP(B72,'[1]LISTADO ATM'!$A$2:$B$822,2,0)</f>
        <v xml:space="preserve">ATM Super Lama San Isidro </v>
      </c>
      <c r="D72" s="22" t="s">
        <v>25</v>
      </c>
      <c r="E72" s="8" t="s">
        <v>26</v>
      </c>
    </row>
    <row r="73" spans="1:5" ht="18" x14ac:dyDescent="0.25">
      <c r="A73" s="7" t="str">
        <f>VLOOKUP(B73,'[1]LISTADO ATM'!$A$2:$C$822,3,0)</f>
        <v>DISTRITO NACIONAL</v>
      </c>
      <c r="B73" s="33">
        <v>911</v>
      </c>
      <c r="C73" s="13" t="str">
        <f>VLOOKUP(B73,'[1]LISTADO ATM'!$A$2:$B$822,2,0)</f>
        <v xml:space="preserve">ATM Oficina Venezuela II </v>
      </c>
      <c r="D73" s="22" t="s">
        <v>25</v>
      </c>
      <c r="E73" s="8" t="s">
        <v>34</v>
      </c>
    </row>
    <row r="74" spans="1:5" ht="18" x14ac:dyDescent="0.25">
      <c r="A74" s="7" t="str">
        <f>VLOOKUP(B74,'[1]LISTADO ATM'!$A$2:$C$822,3,0)</f>
        <v>NORTE</v>
      </c>
      <c r="B74" s="33">
        <v>292</v>
      </c>
      <c r="C74" s="13" t="str">
        <f>VLOOKUP(B74,'[1]LISTADO ATM'!$A$2:$B$822,2,0)</f>
        <v xml:space="preserve">ATM UNP Castañuelas (Montecristi) </v>
      </c>
      <c r="D74" s="22" t="s">
        <v>25</v>
      </c>
      <c r="E74" s="8">
        <v>3336005487</v>
      </c>
    </row>
    <row r="75" spans="1:5" ht="18" x14ac:dyDescent="0.25">
      <c r="A75" s="7" t="str">
        <f>VLOOKUP(B75,'[1]LISTADO ATM'!$A$2:$C$822,3,0)</f>
        <v>DISTRITO NACIONAL</v>
      </c>
      <c r="B75" s="33">
        <v>980</v>
      </c>
      <c r="C75" s="13" t="str">
        <f>VLOOKUP(B75,'[1]LISTADO ATM'!$A$2:$B$822,2,0)</f>
        <v xml:space="preserve">ATM Oficina Bella Vista Mall II </v>
      </c>
      <c r="D75" s="22" t="s">
        <v>24</v>
      </c>
      <c r="E75" s="8">
        <v>3336005488</v>
      </c>
    </row>
    <row r="76" spans="1:5" ht="18" x14ac:dyDescent="0.25">
      <c r="A76" s="7" t="str">
        <f>VLOOKUP(B76,'[1]LISTADO ATM'!$A$2:$C$822,3,0)</f>
        <v>DISTRITO NACIONAL</v>
      </c>
      <c r="B76" s="33">
        <v>113</v>
      </c>
      <c r="C76" s="13" t="str">
        <f>VLOOKUP(B76,'[1]LISTADO ATM'!$A$2:$B$822,2,0)</f>
        <v xml:space="preserve">ATM Autoservicio Atalaya del Mar </v>
      </c>
      <c r="D76" s="22" t="s">
        <v>24</v>
      </c>
      <c r="E76" s="8">
        <v>3336001033</v>
      </c>
    </row>
    <row r="77" spans="1:5" ht="18.75" thickBot="1" x14ac:dyDescent="0.3">
      <c r="A77" s="17" t="s">
        <v>10</v>
      </c>
      <c r="B77" s="19">
        <f>COUNT(B70:B76)</f>
        <v>7</v>
      </c>
      <c r="C77" s="47"/>
      <c r="D77" s="48"/>
      <c r="E77" s="49"/>
    </row>
    <row r="78" spans="1:5" ht="15.75" thickBot="1" x14ac:dyDescent="0.3">
      <c r="A78" s="58"/>
      <c r="B78" s="54"/>
      <c r="C78" s="50" t="s">
        <v>15</v>
      </c>
      <c r="D78" s="50"/>
      <c r="E78" s="51"/>
    </row>
    <row r="79" spans="1:5" ht="18.75" customHeight="1" thickBot="1" x14ac:dyDescent="0.3">
      <c r="A79" s="76" t="s">
        <v>11</v>
      </c>
      <c r="B79" s="77"/>
      <c r="C79" s="52"/>
      <c r="D79" s="52"/>
      <c r="E79" s="53"/>
    </row>
    <row r="80" spans="1:5" ht="18.75" thickBot="1" x14ac:dyDescent="0.3">
      <c r="A80" s="78">
        <f>+B49+B66+B77</f>
        <v>50</v>
      </c>
      <c r="B80" s="79"/>
      <c r="C80" s="52"/>
      <c r="D80" s="52"/>
      <c r="E80" s="53"/>
    </row>
    <row r="81" spans="1:5" ht="15.75" thickBot="1" x14ac:dyDescent="0.3">
      <c r="A81" s="56"/>
      <c r="B81" s="57"/>
      <c r="C81" s="54"/>
      <c r="D81" s="54"/>
      <c r="E81" s="55"/>
    </row>
    <row r="82" spans="1:5" ht="18.75" customHeight="1" thickBot="1" x14ac:dyDescent="0.3">
      <c r="A82" s="59" t="s">
        <v>13</v>
      </c>
      <c r="B82" s="60"/>
      <c r="C82" s="60"/>
      <c r="D82" s="60"/>
      <c r="E82" s="61"/>
    </row>
    <row r="83" spans="1:5" ht="18" x14ac:dyDescent="0.25">
      <c r="A83" s="10" t="s">
        <v>4</v>
      </c>
      <c r="B83" s="16" t="s">
        <v>5</v>
      </c>
      <c r="C83" s="16" t="s">
        <v>6</v>
      </c>
      <c r="D83" s="36" t="s">
        <v>7</v>
      </c>
      <c r="E83" s="37"/>
    </row>
    <row r="84" spans="1:5" ht="18" x14ac:dyDescent="0.25">
      <c r="A84" s="7" t="str">
        <f>VLOOKUP(B84,'[2]LISTADO ATM'!$A$2:$C$922,3,0)</f>
        <v>DISTRITO NACIONAL</v>
      </c>
      <c r="B84" s="11">
        <v>546</v>
      </c>
      <c r="C84" s="13" t="str">
        <f>VLOOKUP(B84,'[2]LISTADO ATM'!$A$2:$B$922,2,0)</f>
        <v xml:space="preserve">ATM ITLA </v>
      </c>
      <c r="D84" s="34" t="s">
        <v>19</v>
      </c>
      <c r="E84" s="35"/>
    </row>
    <row r="85" spans="1:5" ht="18" customHeight="1" x14ac:dyDescent="0.25">
      <c r="A85" s="7" t="str">
        <f>VLOOKUP(B85,'[2]LISTADO ATM'!$A$2:$C$922,3,0)</f>
        <v>DISTRITO NACIONAL</v>
      </c>
      <c r="B85" s="20">
        <v>574</v>
      </c>
      <c r="C85" s="13" t="str">
        <f>VLOOKUP(B85,'[2]LISTADO ATM'!$A$2:$B$922,2,0)</f>
        <v xml:space="preserve">ATM Club Obras Públicas </v>
      </c>
      <c r="D85" s="34" t="s">
        <v>18</v>
      </c>
      <c r="E85" s="35"/>
    </row>
    <row r="86" spans="1:5" ht="18" customHeight="1" x14ac:dyDescent="0.25">
      <c r="A86" s="7" t="str">
        <f>VLOOKUP(B86,'[2]LISTADO ATM'!$A$2:$C$922,3,0)</f>
        <v>DISTRITO NACIONAL</v>
      </c>
      <c r="B86" s="20">
        <v>618</v>
      </c>
      <c r="C86" s="13" t="str">
        <f>VLOOKUP(B86,'[2]LISTADO ATM'!$A$2:$B$922,2,0)</f>
        <v xml:space="preserve">ATM Bienes Nacionales </v>
      </c>
      <c r="D86" s="34" t="s">
        <v>18</v>
      </c>
      <c r="E86" s="35"/>
    </row>
    <row r="87" spans="1:5" ht="18" customHeight="1" x14ac:dyDescent="0.25">
      <c r="A87" s="7" t="str">
        <f>VLOOKUP(B87,'[2]LISTADO ATM'!$A$2:$C$922,3,0)</f>
        <v>DISTRITO NACIONAL</v>
      </c>
      <c r="B87" s="20">
        <v>866</v>
      </c>
      <c r="C87" s="13" t="str">
        <f>VLOOKUP(B87,'[2]LISTADO ATM'!$A$2:$B$922,2,0)</f>
        <v xml:space="preserve">ATM CARDNET </v>
      </c>
      <c r="D87" s="34" t="s">
        <v>19</v>
      </c>
      <c r="E87" s="35"/>
    </row>
    <row r="88" spans="1:5" ht="18" customHeight="1" x14ac:dyDescent="0.25">
      <c r="A88" s="7" t="str">
        <f>VLOOKUP(B88,'[2]LISTADO ATM'!$A$2:$C$922,3,0)</f>
        <v>ESTE</v>
      </c>
      <c r="B88" s="27">
        <v>521</v>
      </c>
      <c r="C88" s="13" t="str">
        <f>VLOOKUP(B88,'[2]LISTADO ATM'!$A$2:$B$922,2,0)</f>
        <v xml:space="preserve">ATM UNP Bayahibe (La Romana) </v>
      </c>
      <c r="D88" s="34" t="s">
        <v>18</v>
      </c>
      <c r="E88" s="35"/>
    </row>
    <row r="89" spans="1:5" ht="18" customHeight="1" x14ac:dyDescent="0.25">
      <c r="A89" s="7" t="str">
        <f>VLOOKUP(B89,'[2]LISTADO ATM'!$A$2:$C$922,3,0)</f>
        <v>ESTE</v>
      </c>
      <c r="B89" s="27">
        <v>293</v>
      </c>
      <c r="C89" s="13" t="str">
        <f>VLOOKUP(B89,'[2]LISTADO ATM'!$A$2:$B$922,2,0)</f>
        <v xml:space="preserve">ATM S/M Nueva Visión (San Pedro) </v>
      </c>
      <c r="D89" s="34" t="s">
        <v>19</v>
      </c>
      <c r="E89" s="35"/>
    </row>
    <row r="90" spans="1:5" ht="18" customHeight="1" x14ac:dyDescent="0.25">
      <c r="A90" s="7" t="str">
        <f>VLOOKUP(B90,'[2]LISTADO ATM'!$A$2:$C$922,3,0)</f>
        <v>NORTE</v>
      </c>
      <c r="B90" s="33">
        <v>172</v>
      </c>
      <c r="C90" s="13" t="str">
        <f>VLOOKUP(B90,'[2]LISTADO ATM'!$A$2:$B$922,2,0)</f>
        <v xml:space="preserve">ATM UNP Guaucí </v>
      </c>
      <c r="D90" s="34" t="s">
        <v>18</v>
      </c>
      <c r="E90" s="35"/>
    </row>
    <row r="91" spans="1:5" ht="18" customHeight="1" x14ac:dyDescent="0.25">
      <c r="A91" s="7" t="str">
        <f>VLOOKUP(B91,'[2]LISTADO ATM'!$A$2:$C$922,3,0)</f>
        <v>ESTE</v>
      </c>
      <c r="B91" s="33">
        <v>634</v>
      </c>
      <c r="C91" s="13" t="str">
        <f>VLOOKUP(B91,'[2]LISTADO ATM'!$A$2:$B$922,2,0)</f>
        <v xml:space="preserve">ATM Ayuntamiento Los Llanos (SPM) </v>
      </c>
      <c r="D91" s="34" t="s">
        <v>18</v>
      </c>
      <c r="E91" s="35"/>
    </row>
    <row r="92" spans="1:5" ht="18" customHeight="1" x14ac:dyDescent="0.25">
      <c r="A92" s="7" t="str">
        <f>VLOOKUP(B92,'[2]LISTADO ATM'!$A$2:$C$922,3,0)</f>
        <v>NORTE</v>
      </c>
      <c r="B92" s="33">
        <v>292</v>
      </c>
      <c r="C92" s="13" t="str">
        <f>VLOOKUP(B92,'[2]LISTADO ATM'!$A$2:$B$922,2,0)</f>
        <v xml:space="preserve">ATM UNP Castañuelas (Montecristi) </v>
      </c>
      <c r="D92" s="34" t="s">
        <v>19</v>
      </c>
      <c r="E92" s="35"/>
    </row>
    <row r="93" spans="1:5" ht="18" customHeight="1" x14ac:dyDescent="0.25">
      <c r="A93" s="7" t="str">
        <f>VLOOKUP(B93,'[2]LISTADO ATM'!$A$2:$C$922,3,0)</f>
        <v>NORTE</v>
      </c>
      <c r="B93" s="33">
        <v>282</v>
      </c>
      <c r="C93" s="13" t="str">
        <f>VLOOKUP(B93,'[2]LISTADO ATM'!$A$2:$B$922,2,0)</f>
        <v xml:space="preserve">ATM Autobanco Nibaje </v>
      </c>
      <c r="D93" s="34" t="s">
        <v>19</v>
      </c>
      <c r="E93" s="35"/>
    </row>
    <row r="94" spans="1:5" ht="18" customHeight="1" x14ac:dyDescent="0.25">
      <c r="A94" s="7" t="str">
        <f>VLOOKUP(B94,'[2]LISTADO ATM'!$A$2:$C$922,3,0)</f>
        <v>DISTRITO NACIONAL</v>
      </c>
      <c r="B94" s="33">
        <v>192</v>
      </c>
      <c r="C94" s="13" t="str">
        <f>VLOOKUP(B94,'[2]LISTADO ATM'!$A$2:$B$922,2,0)</f>
        <v xml:space="preserve">ATM Autobanco Luperón II </v>
      </c>
      <c r="D94" s="34" t="s">
        <v>19</v>
      </c>
      <c r="E94" s="35"/>
    </row>
    <row r="95" spans="1:5" ht="18" customHeight="1" x14ac:dyDescent="0.25">
      <c r="A95" s="7" t="str">
        <f>VLOOKUP(B95,'[2]LISTADO ATM'!$A$2:$C$922,3,0)</f>
        <v>DISTRITO NACIONAL</v>
      </c>
      <c r="B95" s="33">
        <v>152</v>
      </c>
      <c r="C95" s="13" t="str">
        <f>VLOOKUP(B95,'[2]LISTADO ATM'!$A$2:$B$922,2,0)</f>
        <v xml:space="preserve">ATM Kiosco Megacentro II </v>
      </c>
      <c r="D95" s="34" t="s">
        <v>19</v>
      </c>
      <c r="E95" s="35"/>
    </row>
    <row r="96" spans="1:5" ht="18" customHeight="1" x14ac:dyDescent="0.25">
      <c r="A96" s="7" t="str">
        <f>VLOOKUP(B96,'[2]LISTADO ATM'!$A$2:$C$922,3,0)</f>
        <v>SUR</v>
      </c>
      <c r="B96" s="33">
        <v>84</v>
      </c>
      <c r="C96" s="13" t="str">
        <f>VLOOKUP(B96,'[2]LISTADO ATM'!$A$2:$B$922,2,0)</f>
        <v xml:space="preserve">ATM Oficina Multicentro Sirena San Cristóbal </v>
      </c>
      <c r="D96" s="34" t="s">
        <v>19</v>
      </c>
      <c r="E96" s="35"/>
    </row>
    <row r="97" spans="1:5" ht="18" customHeight="1" x14ac:dyDescent="0.25">
      <c r="A97" s="7" t="str">
        <f>VLOOKUP(B97,'[2]LISTADO ATM'!$A$2:$C$922,3,0)</f>
        <v>DISTRITO NACIONAL</v>
      </c>
      <c r="B97" s="33">
        <v>697</v>
      </c>
      <c r="C97" s="13" t="str">
        <f>VLOOKUP(B97,'[2]LISTADO ATM'!$A$2:$B$922,2,0)</f>
        <v>ATM Hipermercado Olé Ciudad Juan Bosch</v>
      </c>
      <c r="D97" s="34" t="s">
        <v>19</v>
      </c>
      <c r="E97" s="35"/>
    </row>
    <row r="98" spans="1:5" ht="18" customHeight="1" x14ac:dyDescent="0.25">
      <c r="A98" s="7" t="str">
        <f>VLOOKUP(B98,'[2]LISTADO ATM'!$A$2:$C$922,3,0)</f>
        <v>SUR</v>
      </c>
      <c r="B98" s="33">
        <v>677</v>
      </c>
      <c r="C98" s="13" t="str">
        <f>VLOOKUP(B98,'[2]LISTADO ATM'!$A$2:$B$922,2,0)</f>
        <v>ATM PBG Villa Jaragua</v>
      </c>
      <c r="D98" s="34" t="s">
        <v>18</v>
      </c>
      <c r="E98" s="35"/>
    </row>
    <row r="99" spans="1:5" ht="18" x14ac:dyDescent="0.25">
      <c r="A99" s="28" t="s">
        <v>10</v>
      </c>
      <c r="B99" s="29">
        <f>COUNT(B84:B98)</f>
        <v>15</v>
      </c>
      <c r="C99" s="75"/>
      <c r="D99" s="75"/>
      <c r="E99" s="75"/>
    </row>
  </sheetData>
  <dataConsolidate/>
  <mergeCells count="47">
    <mergeCell ref="A50:E50"/>
    <mergeCell ref="D93:E93"/>
    <mergeCell ref="D94:E94"/>
    <mergeCell ref="D95:E95"/>
    <mergeCell ref="D96:E96"/>
    <mergeCell ref="D97:E97"/>
    <mergeCell ref="D98:E98"/>
    <mergeCell ref="A6:B6"/>
    <mergeCell ref="A3:B3"/>
    <mergeCell ref="C3:E6"/>
    <mergeCell ref="D8:E8"/>
    <mergeCell ref="C99:E99"/>
    <mergeCell ref="A16:E16"/>
    <mergeCell ref="C49:E49"/>
    <mergeCell ref="A79:B79"/>
    <mergeCell ref="A67:E67"/>
    <mergeCell ref="A82:E82"/>
    <mergeCell ref="D85:E85"/>
    <mergeCell ref="C66:E66"/>
    <mergeCell ref="A80:B80"/>
    <mergeCell ref="D69:E69"/>
    <mergeCell ref="A68:E68"/>
    <mergeCell ref="D86:E86"/>
    <mergeCell ref="A1:E1"/>
    <mergeCell ref="A2:E2"/>
    <mergeCell ref="A7:E7"/>
    <mergeCell ref="C10:E10"/>
    <mergeCell ref="C78:E81"/>
    <mergeCell ref="A81:B81"/>
    <mergeCell ref="A78:B78"/>
    <mergeCell ref="C77:E77"/>
    <mergeCell ref="D13:E13"/>
    <mergeCell ref="D52:E52"/>
    <mergeCell ref="D18:E18"/>
    <mergeCell ref="C15:E15"/>
    <mergeCell ref="A17:E17"/>
    <mergeCell ref="A51:E51"/>
    <mergeCell ref="A12:E12"/>
    <mergeCell ref="A11:E11"/>
    <mergeCell ref="D87:E87"/>
    <mergeCell ref="D83:E83"/>
    <mergeCell ref="D88:E88"/>
    <mergeCell ref="D89:E89"/>
    <mergeCell ref="D90:E90"/>
    <mergeCell ref="D92:E92"/>
    <mergeCell ref="D91:E91"/>
    <mergeCell ref="D84:E84"/>
  </mergeCells>
  <phoneticPr fontId="10" type="noConversion"/>
  <conditionalFormatting sqref="B22:B24">
    <cfRule type="duplicateValues" dxfId="84" priority="26951"/>
  </conditionalFormatting>
  <conditionalFormatting sqref="E99:E1048576 E1:E41 E49:E62 E66:E73 E77:E88">
    <cfRule type="duplicateValues" dxfId="83" priority="75"/>
  </conditionalFormatting>
  <conditionalFormatting sqref="E89">
    <cfRule type="duplicateValues" dxfId="82" priority="72"/>
  </conditionalFormatting>
  <conditionalFormatting sqref="E42">
    <cfRule type="duplicateValues" dxfId="81" priority="70"/>
  </conditionalFormatting>
  <conditionalFormatting sqref="E63">
    <cfRule type="duplicateValues" dxfId="80" priority="69"/>
  </conditionalFormatting>
  <conditionalFormatting sqref="E64">
    <cfRule type="duplicateValues" dxfId="79" priority="68"/>
  </conditionalFormatting>
  <conditionalFormatting sqref="E44">
    <cfRule type="duplicateValues" dxfId="78" priority="64"/>
  </conditionalFormatting>
  <conditionalFormatting sqref="E92">
    <cfRule type="duplicateValues" dxfId="77" priority="62"/>
  </conditionalFormatting>
  <conditionalFormatting sqref="E74">
    <cfRule type="duplicateValues" dxfId="76" priority="61"/>
  </conditionalFormatting>
  <conditionalFormatting sqref="E75">
    <cfRule type="duplicateValues" dxfId="75" priority="60"/>
  </conditionalFormatting>
  <conditionalFormatting sqref="E76">
    <cfRule type="duplicateValues" dxfId="74" priority="57"/>
  </conditionalFormatting>
  <conditionalFormatting sqref="B95:B97">
    <cfRule type="duplicateValues" dxfId="73" priority="53"/>
  </conditionalFormatting>
  <conditionalFormatting sqref="B95:B97">
    <cfRule type="duplicateValues" dxfId="72" priority="52"/>
  </conditionalFormatting>
  <conditionalFormatting sqref="E93">
    <cfRule type="duplicateValues" dxfId="71" priority="47"/>
  </conditionalFormatting>
  <conditionalFormatting sqref="E94">
    <cfRule type="duplicateValues" dxfId="70" priority="46"/>
  </conditionalFormatting>
  <conditionalFormatting sqref="E95">
    <cfRule type="duplicateValues" dxfId="69" priority="45"/>
  </conditionalFormatting>
  <conditionalFormatting sqref="E65">
    <cfRule type="duplicateValues" dxfId="68" priority="23"/>
  </conditionalFormatting>
  <conditionalFormatting sqref="E96">
    <cfRule type="duplicateValues" dxfId="67" priority="22"/>
  </conditionalFormatting>
  <conditionalFormatting sqref="E48">
    <cfRule type="duplicateValues" dxfId="66" priority="12"/>
  </conditionalFormatting>
  <conditionalFormatting sqref="B19:B47">
    <cfRule type="duplicateValues" dxfId="65" priority="10"/>
  </conditionalFormatting>
  <conditionalFormatting sqref="B19:B47">
    <cfRule type="duplicateValues" dxfId="64" priority="11"/>
  </conditionalFormatting>
  <conditionalFormatting sqref="E47">
    <cfRule type="duplicateValues" dxfId="63" priority="9"/>
  </conditionalFormatting>
  <conditionalFormatting sqref="E46">
    <cfRule type="duplicateValues" dxfId="62" priority="8"/>
  </conditionalFormatting>
  <conditionalFormatting sqref="E45">
    <cfRule type="duplicateValues" dxfId="61" priority="5"/>
  </conditionalFormatting>
  <conditionalFormatting sqref="E97">
    <cfRule type="duplicateValues" dxfId="60" priority="3"/>
  </conditionalFormatting>
  <conditionalFormatting sqref="E98">
    <cfRule type="duplicateValues" dxfId="59" priority="2"/>
  </conditionalFormatting>
  <conditionalFormatting sqref="E90:E91">
    <cfRule type="duplicateValues" dxfId="58" priority="27064"/>
  </conditionalFormatting>
  <conditionalFormatting sqref="B99:B1048576 B49:B51 B9:B12 B14:B17 B19:B21 B53:B64 B66:B68 B1:B7 B70:B92">
    <cfRule type="duplicateValues" dxfId="57" priority="27065"/>
  </conditionalFormatting>
  <conditionalFormatting sqref="B99:B1048576 B9:B12 B14:B17 B53:B64 B66:B68 B49:B51 B1:B7 B70:B92 B19:B44">
    <cfRule type="duplicateValues" dxfId="56" priority="27075"/>
  </conditionalFormatting>
  <conditionalFormatting sqref="B98">
    <cfRule type="duplicateValues" dxfId="55" priority="27089"/>
  </conditionalFormatting>
  <conditionalFormatting sqref="B93:B94">
    <cfRule type="duplicateValues" dxfId="54" priority="27094"/>
  </conditionalFormatting>
  <conditionalFormatting sqref="B65">
    <cfRule type="duplicateValues" dxfId="53" priority="27099"/>
  </conditionalFormatting>
  <conditionalFormatting sqref="E43">
    <cfRule type="duplicateValues" dxfId="52" priority="27105"/>
  </conditionalFormatting>
  <conditionalFormatting sqref="B48">
    <cfRule type="duplicateValues" dxfId="51" priority="27106"/>
  </conditionalFormatting>
  <conditionalFormatting sqref="B45">
    <cfRule type="duplicateValues" dxfId="50" priority="27111"/>
  </conditionalFormatting>
  <conditionalFormatting sqref="B25:B44">
    <cfRule type="duplicateValues" dxfId="49" priority="27134"/>
  </conditionalFormatting>
  <conditionalFormatting sqref="B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1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2"/>
      <c r="C3" s="5" t="s">
        <v>15</v>
      </c>
    </row>
    <row r="4" spans="2:5" ht="18.75" thickBot="1" x14ac:dyDescent="0.3">
      <c r="B4" s="32"/>
      <c r="C4" s="5" t="s">
        <v>15</v>
      </c>
    </row>
    <row r="5" spans="2:5" ht="18.75" thickBot="1" x14ac:dyDescent="0.3">
      <c r="B5" s="32"/>
      <c r="C5" s="5" t="s">
        <v>15</v>
      </c>
    </row>
    <row r="6" spans="2:5" ht="18.75" thickBot="1" x14ac:dyDescent="0.3">
      <c r="B6" s="32"/>
      <c r="C6" s="5" t="s">
        <v>15</v>
      </c>
    </row>
    <row r="7" spans="2:5" ht="18.75" thickBot="1" x14ac:dyDescent="0.3">
      <c r="B7" s="32"/>
      <c r="C7" s="5" t="s">
        <v>15</v>
      </c>
    </row>
    <row r="8" spans="2:5" ht="18.75" thickBot="1" x14ac:dyDescent="0.3">
      <c r="B8" s="32"/>
      <c r="C8" s="5" t="s">
        <v>15</v>
      </c>
    </row>
    <row r="9" spans="2:5" ht="18.75" thickBot="1" x14ac:dyDescent="0.3">
      <c r="B9" s="32"/>
      <c r="C9" s="5" t="s">
        <v>15</v>
      </c>
    </row>
    <row r="10" spans="2:5" ht="18.75" thickBot="1" x14ac:dyDescent="0.3">
      <c r="B10" s="32"/>
      <c r="C10" s="5" t="s">
        <v>15</v>
      </c>
    </row>
    <row r="11" spans="2:5" ht="18.75" thickBot="1" x14ac:dyDescent="0.3">
      <c r="B11" s="32"/>
      <c r="C11" s="5" t="s">
        <v>15</v>
      </c>
    </row>
    <row r="12" spans="2:5" ht="18.75" thickBot="1" x14ac:dyDescent="0.3">
      <c r="B12" s="32"/>
      <c r="C12" s="5" t="s">
        <v>15</v>
      </c>
    </row>
    <row r="13" spans="2:5" ht="18.75" thickBot="1" x14ac:dyDescent="0.3">
      <c r="B13" s="32"/>
      <c r="C13" s="5" t="s">
        <v>15</v>
      </c>
    </row>
    <row r="14" spans="2:5" ht="18.75" thickBot="1" x14ac:dyDescent="0.3">
      <c r="B14" s="32"/>
      <c r="C14" s="5" t="s">
        <v>15</v>
      </c>
    </row>
    <row r="15" spans="2:5" ht="18.75" thickBot="1" x14ac:dyDescent="0.3">
      <c r="B15" s="32"/>
      <c r="C15" s="5" t="s">
        <v>15</v>
      </c>
    </row>
    <row r="16" spans="2:5" ht="18.75" thickBot="1" x14ac:dyDescent="0.3">
      <c r="B16" s="32"/>
      <c r="C16" s="5" t="s">
        <v>15</v>
      </c>
    </row>
    <row r="17" spans="2:3" ht="18.75" thickBot="1" x14ac:dyDescent="0.3">
      <c r="B17" s="32"/>
      <c r="C17" s="5" t="s">
        <v>15</v>
      </c>
    </row>
    <row r="18" spans="2:3" ht="18.75" thickBot="1" x14ac:dyDescent="0.3">
      <c r="B18" s="32"/>
      <c r="C18" s="5" t="s">
        <v>15</v>
      </c>
    </row>
    <row r="19" spans="2:3" ht="18.75" thickBot="1" x14ac:dyDescent="0.3">
      <c r="B19" s="30"/>
      <c r="C19" s="5" t="s">
        <v>15</v>
      </c>
    </row>
    <row r="20" spans="2:3" ht="18.75" thickBot="1" x14ac:dyDescent="0.3">
      <c r="B20" s="30"/>
      <c r="C20" s="5" t="s">
        <v>15</v>
      </c>
    </row>
    <row r="21" spans="2:3" ht="18.75" thickBot="1" x14ac:dyDescent="0.3">
      <c r="B21" s="30"/>
      <c r="C21" s="5" t="s">
        <v>15</v>
      </c>
    </row>
    <row r="22" spans="2:3" ht="18.75" thickBot="1" x14ac:dyDescent="0.3">
      <c r="B22" s="30"/>
      <c r="C22" s="5" t="s">
        <v>15</v>
      </c>
    </row>
    <row r="23" spans="2:3" ht="18.75" thickBot="1" x14ac:dyDescent="0.3">
      <c r="B23" s="30"/>
      <c r="C23" s="5" t="s">
        <v>15</v>
      </c>
    </row>
    <row r="24" spans="2:3" ht="18.75" thickBot="1" x14ac:dyDescent="0.3">
      <c r="B24" s="30"/>
      <c r="C24" s="5" t="s">
        <v>15</v>
      </c>
    </row>
    <row r="25" spans="2:3" ht="18.75" thickBot="1" x14ac:dyDescent="0.3">
      <c r="B25" s="30"/>
      <c r="C25" s="5" t="s">
        <v>15</v>
      </c>
    </row>
    <row r="26" spans="2:3" ht="18.75" thickBot="1" x14ac:dyDescent="0.3">
      <c r="B26" s="30"/>
      <c r="C26" s="5" t="s">
        <v>15</v>
      </c>
    </row>
    <row r="27" spans="2:3" ht="18.75" thickBot="1" x14ac:dyDescent="0.3">
      <c r="B27" s="30"/>
      <c r="C27" s="5" t="s">
        <v>15</v>
      </c>
    </row>
    <row r="28" spans="2:3" ht="18.75" thickBot="1" x14ac:dyDescent="0.3">
      <c r="B28" s="30"/>
      <c r="C28" s="5" t="s">
        <v>15</v>
      </c>
    </row>
    <row r="29" spans="2:3" ht="18.75" thickBot="1" x14ac:dyDescent="0.3">
      <c r="B29" s="30"/>
      <c r="C29" s="5" t="s">
        <v>15</v>
      </c>
    </row>
    <row r="30" spans="2:3" ht="18.75" thickBot="1" x14ac:dyDescent="0.3">
      <c r="B30" s="30"/>
      <c r="C30" s="5" t="s">
        <v>15</v>
      </c>
    </row>
    <row r="31" spans="2:3" ht="18.75" thickBot="1" x14ac:dyDescent="0.3">
      <c r="B31" s="30"/>
      <c r="C31" s="5" t="s">
        <v>15</v>
      </c>
    </row>
    <row r="32" spans="2:3" ht="18.75" thickBot="1" x14ac:dyDescent="0.3">
      <c r="B32" s="30"/>
      <c r="C32" s="5" t="s">
        <v>15</v>
      </c>
    </row>
    <row r="33" spans="2:3" ht="18.75" thickBot="1" x14ac:dyDescent="0.3">
      <c r="B33" s="30"/>
      <c r="C33" s="5" t="s">
        <v>15</v>
      </c>
    </row>
    <row r="34" spans="2:3" ht="18.75" thickBot="1" x14ac:dyDescent="0.3">
      <c r="B34" s="30"/>
      <c r="C34" s="5" t="s">
        <v>15</v>
      </c>
    </row>
    <row r="35" spans="2:3" ht="18.75" thickBot="1" x14ac:dyDescent="0.3">
      <c r="B35" s="30"/>
      <c r="C35" s="5" t="s">
        <v>15</v>
      </c>
    </row>
    <row r="36" spans="2:3" ht="18.75" thickBot="1" x14ac:dyDescent="0.3">
      <c r="B36" s="30"/>
      <c r="C36" s="5" t="s">
        <v>15</v>
      </c>
    </row>
    <row r="37" spans="2:3" ht="18.75" thickBot="1" x14ac:dyDescent="0.3">
      <c r="B37" s="30"/>
      <c r="C37" s="5" t="s">
        <v>15</v>
      </c>
    </row>
    <row r="38" spans="2:3" ht="18.75" thickBot="1" x14ac:dyDescent="0.3">
      <c r="B38" s="30"/>
      <c r="C38" s="5" t="s">
        <v>15</v>
      </c>
    </row>
    <row r="39" spans="2:3" ht="18.75" thickBot="1" x14ac:dyDescent="0.3">
      <c r="B39" s="30"/>
      <c r="C39" s="5" t="s">
        <v>15</v>
      </c>
    </row>
    <row r="40" spans="2:3" ht="18.75" thickBot="1" x14ac:dyDescent="0.3">
      <c r="B40" s="30"/>
      <c r="C40" s="5" t="s">
        <v>15</v>
      </c>
    </row>
    <row r="41" spans="2:3" ht="18.75" thickBot="1" x14ac:dyDescent="0.3">
      <c r="B41" s="30"/>
      <c r="C41" s="5" t="s">
        <v>15</v>
      </c>
    </row>
    <row r="42" spans="2:3" ht="18.75" thickBot="1" x14ac:dyDescent="0.3">
      <c r="B42" s="30"/>
      <c r="C42" s="5" t="s">
        <v>15</v>
      </c>
    </row>
    <row r="43" spans="2:3" ht="18.75" thickBot="1" x14ac:dyDescent="0.3">
      <c r="B43" s="30"/>
      <c r="C43" s="5" t="s">
        <v>15</v>
      </c>
    </row>
    <row r="44" spans="2:3" ht="18.75" thickBot="1" x14ac:dyDescent="0.3">
      <c r="B44" s="30"/>
      <c r="C44" s="5" t="s">
        <v>15</v>
      </c>
    </row>
    <row r="45" spans="2:3" ht="18.75" thickBot="1" x14ac:dyDescent="0.3">
      <c r="B45" s="30"/>
      <c r="C45" s="5" t="s">
        <v>15</v>
      </c>
    </row>
    <row r="46" spans="2:3" ht="18.75" thickBot="1" x14ac:dyDescent="0.3">
      <c r="B46" s="30"/>
      <c r="C46" s="5" t="s">
        <v>15</v>
      </c>
    </row>
    <row r="47" spans="2:3" ht="18.75" thickBot="1" x14ac:dyDescent="0.3">
      <c r="B47" s="30"/>
      <c r="C47" s="5" t="s">
        <v>15</v>
      </c>
    </row>
    <row r="48" spans="2:3" ht="18.75" thickBot="1" x14ac:dyDescent="0.3">
      <c r="B48" s="30"/>
      <c r="C48" s="5" t="s">
        <v>15</v>
      </c>
    </row>
    <row r="49" spans="2:3" ht="18.75" thickBot="1" x14ac:dyDescent="0.3">
      <c r="B49" s="30"/>
      <c r="C49" s="5" t="s">
        <v>15</v>
      </c>
    </row>
    <row r="50" spans="2:3" ht="18.75" thickBot="1" x14ac:dyDescent="0.3">
      <c r="B50" s="30"/>
      <c r="C50" s="5" t="s">
        <v>15</v>
      </c>
    </row>
    <row r="51" spans="2:3" ht="18.75" thickBot="1" x14ac:dyDescent="0.3">
      <c r="B51" s="30"/>
      <c r="C51" s="5" t="s">
        <v>15</v>
      </c>
    </row>
    <row r="52" spans="2:3" ht="18.75" thickBot="1" x14ac:dyDescent="0.3">
      <c r="B52" s="30"/>
      <c r="C52" s="5" t="s">
        <v>15</v>
      </c>
    </row>
    <row r="53" spans="2:3" ht="18.75" thickBot="1" x14ac:dyDescent="0.3">
      <c r="B53" s="30"/>
      <c r="C53" s="5" t="s">
        <v>15</v>
      </c>
    </row>
    <row r="54" spans="2:3" ht="18.75" thickBot="1" x14ac:dyDescent="0.3">
      <c r="B54" s="30"/>
      <c r="C54" s="5" t="s">
        <v>15</v>
      </c>
    </row>
    <row r="55" spans="2:3" ht="18.75" thickBot="1" x14ac:dyDescent="0.3">
      <c r="B55" s="30"/>
      <c r="C55" s="5" t="s">
        <v>15</v>
      </c>
    </row>
    <row r="56" spans="2:3" ht="18.75" thickBot="1" x14ac:dyDescent="0.3">
      <c r="B56" s="30"/>
      <c r="C56" s="5" t="s">
        <v>15</v>
      </c>
    </row>
    <row r="57" spans="2:3" ht="18.75" thickBot="1" x14ac:dyDescent="0.3">
      <c r="B57" s="30"/>
      <c r="C57" s="5" t="s">
        <v>15</v>
      </c>
    </row>
    <row r="58" spans="2:3" ht="18.75" thickBot="1" x14ac:dyDescent="0.3">
      <c r="B58" s="21"/>
      <c r="C58" s="5" t="s">
        <v>15</v>
      </c>
    </row>
    <row r="59" spans="2:3" ht="18.75" thickBot="1" x14ac:dyDescent="0.3">
      <c r="B59" s="21"/>
      <c r="C59" s="5" t="s">
        <v>15</v>
      </c>
    </row>
    <row r="60" spans="2:3" ht="18.75" thickBot="1" x14ac:dyDescent="0.3">
      <c r="B60" s="21"/>
      <c r="C60" s="5" t="s">
        <v>15</v>
      </c>
    </row>
    <row r="61" spans="2:3" ht="18.75" thickBot="1" x14ac:dyDescent="0.3">
      <c r="B61" s="21"/>
      <c r="C61" s="5" t="s">
        <v>15</v>
      </c>
    </row>
    <row r="62" spans="2:3" ht="18.75" thickBot="1" x14ac:dyDescent="0.3">
      <c r="B62" s="30"/>
      <c r="C62" s="5" t="s">
        <v>15</v>
      </c>
    </row>
    <row r="63" spans="2:3" ht="18.75" thickBot="1" x14ac:dyDescent="0.3">
      <c r="B63" s="30"/>
      <c r="C63" s="5" t="s">
        <v>15</v>
      </c>
    </row>
    <row r="64" spans="2:3" ht="18.75" thickBot="1" x14ac:dyDescent="0.3">
      <c r="B64" s="30"/>
      <c r="C64" s="5" t="s">
        <v>15</v>
      </c>
    </row>
    <row r="65" spans="2:3" ht="18.75" thickBot="1" x14ac:dyDescent="0.3">
      <c r="B65" s="30"/>
      <c r="C65" s="5" t="s">
        <v>15</v>
      </c>
    </row>
    <row r="66" spans="2:3" ht="18.75" thickBot="1" x14ac:dyDescent="0.3">
      <c r="B66" s="30"/>
      <c r="C66" s="5" t="s">
        <v>15</v>
      </c>
    </row>
    <row r="67" spans="2:3" ht="18.75" thickBot="1" x14ac:dyDescent="0.3">
      <c r="B67" s="30"/>
      <c r="C67" s="5" t="s">
        <v>15</v>
      </c>
    </row>
    <row r="68" spans="2:3" ht="18" x14ac:dyDescent="0.25">
      <c r="B68" s="30"/>
      <c r="C68" s="5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48" priority="57"/>
  </conditionalFormatting>
  <conditionalFormatting sqref="B62:B68">
    <cfRule type="duplicateValues" dxfId="47" priority="56"/>
  </conditionalFormatting>
  <conditionalFormatting sqref="B58:B61">
    <cfRule type="duplicateValues" dxfId="46" priority="54"/>
  </conditionalFormatting>
  <conditionalFormatting sqref="B58:B61">
    <cfRule type="duplicateValues" dxfId="45" priority="55"/>
  </conditionalFormatting>
  <conditionalFormatting sqref="B54:B57">
    <cfRule type="duplicateValues" dxfId="44" priority="52"/>
  </conditionalFormatting>
  <conditionalFormatting sqref="B54:B57">
    <cfRule type="duplicateValues" dxfId="43" priority="53"/>
  </conditionalFormatting>
  <conditionalFormatting sqref="B54:B57">
    <cfRule type="duplicateValues" dxfId="42" priority="51"/>
  </conditionalFormatting>
  <conditionalFormatting sqref="B53">
    <cfRule type="duplicateValues" dxfId="41" priority="49"/>
  </conditionalFormatting>
  <conditionalFormatting sqref="B53">
    <cfRule type="duplicateValues" dxfId="40" priority="50"/>
  </conditionalFormatting>
  <conditionalFormatting sqref="B19:B22">
    <cfRule type="duplicateValues" dxfId="39" priority="16"/>
  </conditionalFormatting>
  <conditionalFormatting sqref="B19:B35">
    <cfRule type="duplicateValues" dxfId="38" priority="15"/>
  </conditionalFormatting>
  <conditionalFormatting sqref="B23:B25">
    <cfRule type="duplicateValues" dxfId="37" priority="17"/>
  </conditionalFormatting>
  <conditionalFormatting sqref="B26:B35">
    <cfRule type="duplicateValues" dxfId="36" priority="18"/>
  </conditionalFormatting>
  <conditionalFormatting sqref="B36:B39">
    <cfRule type="duplicateValues" dxfId="35" priority="12"/>
  </conditionalFormatting>
  <conditionalFormatting sqref="B36:B52">
    <cfRule type="duplicateValues" dxfId="34" priority="11"/>
  </conditionalFormatting>
  <conditionalFormatting sqref="B40:B42">
    <cfRule type="duplicateValues" dxfId="33" priority="13"/>
  </conditionalFormatting>
  <conditionalFormatting sqref="B43:B52">
    <cfRule type="duplicateValues" dxfId="32" priority="14"/>
  </conditionalFormatting>
  <conditionalFormatting sqref="B13:B18">
    <cfRule type="duplicateValues" dxfId="31" priority="7"/>
  </conditionalFormatting>
  <conditionalFormatting sqref="B13:B18">
    <cfRule type="duplicateValues" dxfId="30" priority="10"/>
  </conditionalFormatting>
  <conditionalFormatting sqref="B2:B12">
    <cfRule type="duplicateValues" dxfId="29" priority="2"/>
  </conditionalFormatting>
  <conditionalFormatting sqref="B2:B12">
    <cfRule type="duplicateValues" dxfId="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workbookViewId="0">
      <selection activeCell="B2" sqref="B2:B30"/>
    </sheetView>
  </sheetViews>
  <sheetFormatPr baseColWidth="10" defaultColWidth="11.42578125" defaultRowHeight="15" x14ac:dyDescent="0.25"/>
  <sheetData>
    <row r="2" spans="1:2" ht="18" x14ac:dyDescent="0.25">
      <c r="B2" s="20"/>
    </row>
    <row r="3" spans="1:2" ht="18" x14ac:dyDescent="0.25">
      <c r="A3" t="s">
        <v>20</v>
      </c>
      <c r="B3" s="20"/>
    </row>
    <row r="4" spans="1:2" ht="18" x14ac:dyDescent="0.25">
      <c r="B4" s="20"/>
    </row>
    <row r="5" spans="1:2" ht="18" x14ac:dyDescent="0.25">
      <c r="B5" s="20"/>
    </row>
    <row r="6" spans="1:2" ht="18" x14ac:dyDescent="0.25">
      <c r="B6" s="20"/>
    </row>
    <row r="7" spans="1:2" ht="18" x14ac:dyDescent="0.25">
      <c r="B7" s="20"/>
    </row>
    <row r="8" spans="1:2" ht="18" x14ac:dyDescent="0.25">
      <c r="B8" s="20"/>
    </row>
    <row r="9" spans="1:2" ht="18" x14ac:dyDescent="0.25">
      <c r="B9" s="20"/>
    </row>
    <row r="10" spans="1:2" ht="18" x14ac:dyDescent="0.25">
      <c r="B10" s="20"/>
    </row>
    <row r="11" spans="1:2" ht="18" x14ac:dyDescent="0.25">
      <c r="B11" s="20"/>
    </row>
    <row r="12" spans="1:2" ht="18" x14ac:dyDescent="0.25">
      <c r="B12" s="20"/>
    </row>
    <row r="13" spans="1:2" ht="18" x14ac:dyDescent="0.25">
      <c r="B13" s="20"/>
    </row>
    <row r="14" spans="1:2" ht="18" x14ac:dyDescent="0.25">
      <c r="B14" s="20"/>
    </row>
    <row r="15" spans="1:2" ht="18" x14ac:dyDescent="0.25">
      <c r="B15" s="20"/>
    </row>
    <row r="16" spans="1:2" ht="18" x14ac:dyDescent="0.25">
      <c r="B16" s="20"/>
    </row>
    <row r="17" spans="1:2" ht="18" x14ac:dyDescent="0.25">
      <c r="B17" s="20"/>
    </row>
    <row r="18" spans="1:2" ht="18" x14ac:dyDescent="0.25">
      <c r="B18" s="20"/>
    </row>
    <row r="19" spans="1:2" ht="18" x14ac:dyDescent="0.25">
      <c r="B19" s="20"/>
    </row>
    <row r="20" spans="1:2" ht="18" x14ac:dyDescent="0.25">
      <c r="B20" s="20"/>
    </row>
    <row r="21" spans="1:2" ht="18" x14ac:dyDescent="0.25">
      <c r="B21" s="20"/>
    </row>
    <row r="22" spans="1:2" ht="18" x14ac:dyDescent="0.25">
      <c r="B22" s="20"/>
    </row>
    <row r="23" spans="1:2" ht="18" x14ac:dyDescent="0.25">
      <c r="B23" s="20"/>
    </row>
    <row r="24" spans="1:2" ht="18" x14ac:dyDescent="0.25">
      <c r="B24" s="26"/>
    </row>
    <row r="25" spans="1:2" ht="18" x14ac:dyDescent="0.25">
      <c r="B25" s="20"/>
    </row>
    <row r="26" spans="1:2" ht="18" x14ac:dyDescent="0.25">
      <c r="B26" s="20"/>
    </row>
    <row r="27" spans="1:2" ht="18" x14ac:dyDescent="0.25">
      <c r="B27" s="20"/>
    </row>
    <row r="28" spans="1:2" ht="18" x14ac:dyDescent="0.25">
      <c r="B28" s="20"/>
    </row>
    <row r="29" spans="1:2" ht="18" x14ac:dyDescent="0.25">
      <c r="B29" s="20"/>
    </row>
    <row r="30" spans="1:2" ht="18" x14ac:dyDescent="0.25">
      <c r="B30" s="20"/>
    </row>
    <row r="32" spans="1:2" ht="18" x14ac:dyDescent="0.25">
      <c r="A32" t="s">
        <v>21</v>
      </c>
      <c r="B32" s="18"/>
    </row>
    <row r="33" spans="2:2" ht="18" x14ac:dyDescent="0.25">
      <c r="B33" s="18"/>
    </row>
    <row r="34" spans="2:2" ht="18" x14ac:dyDescent="0.25">
      <c r="B34" s="18"/>
    </row>
    <row r="35" spans="2:2" ht="18" x14ac:dyDescent="0.25">
      <c r="B35" s="18"/>
    </row>
    <row r="36" spans="2:2" ht="18" x14ac:dyDescent="0.25">
      <c r="B36" s="18"/>
    </row>
    <row r="37" spans="2:2" ht="18" x14ac:dyDescent="0.25">
      <c r="B37" s="18"/>
    </row>
    <row r="38" spans="2:2" ht="18" x14ac:dyDescent="0.25">
      <c r="B38" s="18"/>
    </row>
    <row r="39" spans="2:2" ht="18" x14ac:dyDescent="0.25">
      <c r="B39" s="18"/>
    </row>
    <row r="40" spans="2:2" ht="18" x14ac:dyDescent="0.25">
      <c r="B40" s="18"/>
    </row>
    <row r="41" spans="2:2" ht="18" x14ac:dyDescent="0.25">
      <c r="B41" s="18"/>
    </row>
    <row r="42" spans="2:2" ht="18" x14ac:dyDescent="0.25">
      <c r="B42" s="18"/>
    </row>
    <row r="43" spans="2:2" ht="18" x14ac:dyDescent="0.25">
      <c r="B43" s="18"/>
    </row>
    <row r="44" spans="2:2" ht="18" x14ac:dyDescent="0.25">
      <c r="B44" s="18"/>
    </row>
    <row r="45" spans="2:2" ht="18" x14ac:dyDescent="0.25">
      <c r="B45" s="18"/>
    </row>
    <row r="46" spans="2:2" ht="18" x14ac:dyDescent="0.25">
      <c r="B46" s="18"/>
    </row>
    <row r="47" spans="2:2" ht="18" x14ac:dyDescent="0.25">
      <c r="B47" s="18"/>
    </row>
    <row r="48" spans="2:2" ht="18" x14ac:dyDescent="0.25">
      <c r="B48" s="18"/>
    </row>
    <row r="49" spans="2:2" ht="18" x14ac:dyDescent="0.25">
      <c r="B49" s="18"/>
    </row>
    <row r="50" spans="2:2" ht="18" x14ac:dyDescent="0.25">
      <c r="B50" s="18"/>
    </row>
    <row r="51" spans="2:2" ht="18" x14ac:dyDescent="0.25">
      <c r="B51" s="18"/>
    </row>
    <row r="52" spans="2:2" ht="18" x14ac:dyDescent="0.25">
      <c r="B52" s="18"/>
    </row>
    <row r="53" spans="2:2" ht="18" x14ac:dyDescent="0.25">
      <c r="B53" s="18"/>
    </row>
    <row r="54" spans="2:2" ht="18" x14ac:dyDescent="0.25">
      <c r="B54" s="18"/>
    </row>
    <row r="55" spans="2:2" ht="18" x14ac:dyDescent="0.25">
      <c r="B55" s="18"/>
    </row>
    <row r="56" spans="2:2" ht="18" x14ac:dyDescent="0.25">
      <c r="B56" s="18"/>
    </row>
    <row r="57" spans="2:2" ht="18" x14ac:dyDescent="0.25">
      <c r="B57" s="18"/>
    </row>
  </sheetData>
  <conditionalFormatting sqref="B1 B31 B58:B1048576">
    <cfRule type="duplicateValues" dxfId="27" priority="155"/>
  </conditionalFormatting>
  <conditionalFormatting sqref="B1 B31 B58:B1048576">
    <cfRule type="duplicateValues" dxfId="26" priority="143"/>
  </conditionalFormatting>
  <conditionalFormatting sqref="B31 B1 B58:B1048576">
    <cfRule type="duplicateValues" dxfId="25" priority="131"/>
  </conditionalFormatting>
  <conditionalFormatting sqref="B1 B31 B58:B1048576">
    <cfRule type="duplicateValues" dxfId="24" priority="82"/>
  </conditionalFormatting>
  <conditionalFormatting sqref="B1 B31 B58:B1048576">
    <cfRule type="duplicateValues" dxfId="23" priority="26867"/>
  </conditionalFormatting>
  <conditionalFormatting sqref="B55:B57">
    <cfRule type="duplicateValues" dxfId="22" priority="23"/>
  </conditionalFormatting>
  <conditionalFormatting sqref="B55:B57">
    <cfRule type="duplicateValues" dxfId="21" priority="22"/>
  </conditionalFormatting>
  <conditionalFormatting sqref="B55:B57">
    <cfRule type="duplicateValues" dxfId="20" priority="20"/>
  </conditionalFormatting>
  <conditionalFormatting sqref="B1 B55:B1048576 B31">
    <cfRule type="duplicateValues" dxfId="19" priority="19"/>
  </conditionalFormatting>
  <conditionalFormatting sqref="B32:B45">
    <cfRule type="duplicateValues" dxfId="18" priority="18"/>
  </conditionalFormatting>
  <conditionalFormatting sqref="B32:B45">
    <cfRule type="duplicateValues" dxfId="17" priority="17"/>
  </conditionalFormatting>
  <conditionalFormatting sqref="B46:B54">
    <cfRule type="duplicateValues" dxfId="16" priority="16"/>
  </conditionalFormatting>
  <conditionalFormatting sqref="B46:B54">
    <cfRule type="duplicateValues" dxfId="15" priority="15"/>
  </conditionalFormatting>
  <conditionalFormatting sqref="B46:B54">
    <cfRule type="duplicateValues" dxfId="14" priority="14"/>
  </conditionalFormatting>
  <conditionalFormatting sqref="B32:B45">
    <cfRule type="duplicateValues" dxfId="13" priority="13"/>
  </conditionalFormatting>
  <conditionalFormatting sqref="B2">
    <cfRule type="duplicateValues" dxfId="12" priority="8"/>
  </conditionalFormatting>
  <conditionalFormatting sqref="B3:B9 B25:B30">
    <cfRule type="duplicateValues" dxfId="11" priority="9"/>
  </conditionalFormatting>
  <conditionalFormatting sqref="B2:B9 B25:B30">
    <cfRule type="duplicateValues" dxfId="10" priority="10"/>
  </conditionalFormatting>
  <conditionalFormatting sqref="B2:B9 B25:B30">
    <cfRule type="duplicateValues" dxfId="9" priority="11"/>
  </conditionalFormatting>
  <conditionalFormatting sqref="B10">
    <cfRule type="duplicateValues" dxfId="8" priority="5"/>
  </conditionalFormatting>
  <conditionalFormatting sqref="B10">
    <cfRule type="duplicateValues" dxfId="7" priority="6"/>
  </conditionalFormatting>
  <conditionalFormatting sqref="B10">
    <cfRule type="duplicateValues" dxfId="6" priority="7"/>
  </conditionalFormatting>
  <conditionalFormatting sqref="B20:B24">
    <cfRule type="duplicateValues" dxfId="5" priority="4"/>
  </conditionalFormatting>
  <conditionalFormatting sqref="B11:B19">
    <cfRule type="duplicateValues" dxfId="4" priority="12"/>
  </conditionalFormatting>
  <conditionalFormatting sqref="B2:B30">
    <cfRule type="duplicateValues" dxfId="3" priority="3"/>
  </conditionalFormatting>
  <conditionalFormatting sqref="B2:B30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2021-08-29T09:27:21Z</dcterms:modified>
</cp:coreProperties>
</file>