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31\"/>
    </mc:Choice>
  </mc:AlternateContent>
  <bookViews>
    <workbookView xWindow="0" yWindow="0" windowWidth="22425" windowHeight="10905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Efectivo!$A$179:$E$179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9" i="1" l="1"/>
  <c r="A159" i="1"/>
  <c r="B160" i="1"/>
  <c r="A157" i="1" l="1"/>
  <c r="A158" i="1"/>
  <c r="C157" i="1"/>
  <c r="C158" i="1"/>
  <c r="B176" i="1" l="1"/>
  <c r="C175" i="1"/>
  <c r="A175" i="1"/>
  <c r="C155" i="1"/>
  <c r="C156" i="1"/>
  <c r="A155" i="1"/>
  <c r="A156" i="1"/>
  <c r="C154" i="1"/>
  <c r="A154" i="1"/>
  <c r="A153" i="1"/>
  <c r="C153" i="1"/>
  <c r="A184" i="1"/>
  <c r="C184" i="1"/>
  <c r="A174" i="1"/>
  <c r="C174" i="1"/>
  <c r="C152" i="1"/>
  <c r="A152" i="1"/>
  <c r="A173" i="1"/>
  <c r="C173" i="1"/>
  <c r="B185" i="1"/>
  <c r="C182" i="1"/>
  <c r="C183" i="1"/>
  <c r="A182" i="1"/>
  <c r="A183" i="1"/>
  <c r="A172" i="1"/>
  <c r="C172" i="1"/>
  <c r="A171" i="1"/>
  <c r="C171" i="1"/>
  <c r="A147" i="1"/>
  <c r="A148" i="1"/>
  <c r="A149" i="1"/>
  <c r="A150" i="1"/>
  <c r="A151" i="1"/>
  <c r="C147" i="1"/>
  <c r="C148" i="1"/>
  <c r="C149" i="1"/>
  <c r="C150" i="1"/>
  <c r="C151" i="1"/>
  <c r="B202" i="1"/>
  <c r="A201" i="1"/>
  <c r="C201" i="1"/>
  <c r="A200" i="1"/>
  <c r="C200" i="1"/>
  <c r="A145" i="1"/>
  <c r="A146" i="1"/>
  <c r="C145" i="1"/>
  <c r="C146" i="1"/>
  <c r="A144" i="1"/>
  <c r="C144" i="1"/>
  <c r="A170" i="1"/>
  <c r="C170" i="1"/>
  <c r="A141" i="1"/>
  <c r="A142" i="1"/>
  <c r="A143" i="1"/>
  <c r="C141" i="1"/>
  <c r="C142" i="1"/>
  <c r="C143" i="1"/>
  <c r="A139" i="1"/>
  <c r="A140" i="1"/>
  <c r="C139" i="1"/>
  <c r="C140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4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102" i="1"/>
  <c r="B112" i="1"/>
  <c r="A138" i="1"/>
  <c r="C138" i="1"/>
  <c r="A110" i="1"/>
  <c r="A111" i="1"/>
  <c r="A95" i="1"/>
  <c r="A96" i="1"/>
  <c r="A97" i="1"/>
  <c r="A98" i="1"/>
  <c r="A99" i="1"/>
  <c r="A100" i="1"/>
  <c r="A101" i="1"/>
  <c r="A64" i="1"/>
  <c r="A92" i="1"/>
  <c r="A93" i="1"/>
  <c r="A94" i="1"/>
  <c r="A83" i="1"/>
  <c r="A84" i="1"/>
  <c r="A85" i="1"/>
  <c r="A86" i="1"/>
  <c r="A87" i="1"/>
  <c r="A88" i="1"/>
  <c r="A89" i="1"/>
  <c r="A90" i="1"/>
  <c r="A9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C130" i="1"/>
  <c r="A60" i="1" l="1"/>
  <c r="A61" i="1"/>
  <c r="A62" i="1"/>
  <c r="A63" i="1"/>
  <c r="A54" i="1"/>
  <c r="A55" i="1"/>
  <c r="A56" i="1"/>
  <c r="A57" i="1"/>
  <c r="A58" i="1"/>
  <c r="A59" i="1"/>
  <c r="A47" i="1"/>
  <c r="A48" i="1"/>
  <c r="A49" i="1"/>
  <c r="A50" i="1"/>
  <c r="A51" i="1"/>
  <c r="A52" i="1"/>
  <c r="A53" i="1"/>
  <c r="A136" i="1"/>
  <c r="C136" i="1"/>
  <c r="A137" i="1"/>
  <c r="C137" i="1"/>
  <c r="A132" i="1"/>
  <c r="C132" i="1"/>
  <c r="A133" i="1"/>
  <c r="C133" i="1"/>
  <c r="A134" i="1"/>
  <c r="C134" i="1"/>
  <c r="A135" i="1"/>
  <c r="C135" i="1"/>
  <c r="A40" i="1"/>
  <c r="A41" i="1"/>
  <c r="A42" i="1"/>
  <c r="A43" i="1"/>
  <c r="A44" i="1"/>
  <c r="A45" i="1"/>
  <c r="A46" i="1"/>
  <c r="A36" i="1"/>
  <c r="A37" i="1"/>
  <c r="A38" i="1"/>
  <c r="A39" i="1"/>
  <c r="A107" i="1"/>
  <c r="C107" i="1"/>
  <c r="A108" i="1"/>
  <c r="C108" i="1"/>
  <c r="A109" i="1"/>
  <c r="C109" i="1"/>
  <c r="A130" i="1"/>
  <c r="A131" i="1"/>
  <c r="C131" i="1"/>
  <c r="A168" i="1"/>
  <c r="C168" i="1"/>
  <c r="A169" i="1"/>
  <c r="C169" i="1"/>
  <c r="A129" i="1"/>
  <c r="C12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C181" i="1"/>
  <c r="A181" i="1"/>
  <c r="A167" i="1"/>
  <c r="C167" i="1"/>
  <c r="A128" i="1"/>
  <c r="C128" i="1"/>
  <c r="A125" i="1"/>
  <c r="C125" i="1"/>
  <c r="A126" i="1"/>
  <c r="C126" i="1"/>
  <c r="A127" i="1"/>
  <c r="C127" i="1"/>
  <c r="C111" i="1" l="1"/>
  <c r="C123" i="1" l="1"/>
  <c r="A123" i="1"/>
  <c r="C122" i="1"/>
  <c r="A122" i="1"/>
  <c r="C198" i="1"/>
  <c r="A198" i="1"/>
  <c r="C199" i="1"/>
  <c r="A199" i="1"/>
  <c r="C121" i="1"/>
  <c r="A121" i="1"/>
  <c r="C120" i="1"/>
  <c r="A120" i="1"/>
  <c r="C166" i="1"/>
  <c r="A166" i="1"/>
  <c r="C165" i="1"/>
  <c r="A165" i="1"/>
  <c r="C197" i="1"/>
  <c r="A197" i="1"/>
  <c r="C196" i="1"/>
  <c r="A196" i="1"/>
  <c r="C195" i="1"/>
  <c r="A195" i="1"/>
  <c r="C124" i="1" l="1"/>
  <c r="A124" i="1"/>
  <c r="C9" i="1"/>
  <c r="A9" i="1"/>
  <c r="A193" i="1"/>
  <c r="A194" i="1"/>
  <c r="A192" i="1"/>
  <c r="C194" i="1"/>
  <c r="C193" i="1"/>
  <c r="A119" i="1"/>
  <c r="C119" i="1"/>
  <c r="C118" i="1" l="1"/>
  <c r="A118" i="1"/>
  <c r="A117" i="1"/>
  <c r="C117" i="1"/>
  <c r="C106" i="1"/>
  <c r="A106" i="1"/>
  <c r="A116" i="1" l="1"/>
  <c r="C116" i="1"/>
  <c r="C110" i="1" l="1"/>
  <c r="E2" i="3"/>
  <c r="C164" i="1" l="1"/>
  <c r="A164" i="1"/>
  <c r="C192" i="1" l="1"/>
  <c r="A188" i="1" l="1"/>
</calcChain>
</file>

<file path=xl/sharedStrings.xml><?xml version="1.0" encoding="utf-8"?>
<sst xmlns="http://schemas.openxmlformats.org/spreadsheetml/2006/main" count="1161" uniqueCount="76">
  <si>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</si>
  <si>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</si>
  <si>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</si>
  <si>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</si>
  <si>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</si>
  <si>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</si>
  <si>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</si>
  <si>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</si>
  <si>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</si>
  <si>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</si>
  <si>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</si>
  <si>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</si>
  <si>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</si>
  <si>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</si>
  <si>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</si>
  <si>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</si>
  <si>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</si>
  <si>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</si>
  <si>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</si>
  <si>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</si>
  <si>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</si>
  <si>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</si>
  <si>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</si>
  <si>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</si>
  <si>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</si>
  <si>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Solucionado</t>
  </si>
  <si>
    <t>Abastecido</t>
  </si>
  <si>
    <t>GAVETA DE RECHAZO LLENA</t>
  </si>
  <si>
    <t>3336007448 </t>
  </si>
  <si>
    <t>3336007464 </t>
  </si>
  <si>
    <t>ATM Autoservicio Las Matas de Farfan</t>
  </si>
  <si>
    <t>SUR</t>
  </si>
  <si>
    <t>3336007497 </t>
  </si>
  <si>
    <t>3336007500 </t>
  </si>
  <si>
    <t>3336007527 </t>
  </si>
  <si>
    <t>3336007541 </t>
  </si>
  <si>
    <t>3336007717 </t>
  </si>
  <si>
    <t>3336007733 </t>
  </si>
  <si>
    <t>3336007743 </t>
  </si>
  <si>
    <t>3336007778 </t>
  </si>
  <si>
    <t>3336007791 </t>
  </si>
  <si>
    <t>3336007814 </t>
  </si>
  <si>
    <t>3336007820 </t>
  </si>
  <si>
    <t>3336007849 </t>
  </si>
  <si>
    <t>3336007861 </t>
  </si>
  <si>
    <t>3336007866 </t>
  </si>
  <si>
    <t>3336007875 </t>
  </si>
  <si>
    <t>3336007886 </t>
  </si>
  <si>
    <t>3336007932 </t>
  </si>
  <si>
    <t>3336007943 </t>
  </si>
  <si>
    <t>3336007949 </t>
  </si>
  <si>
    <t>3336008054 </t>
  </si>
  <si>
    <t>3336008114 </t>
  </si>
  <si>
    <t>3336008150 </t>
  </si>
  <si>
    <t>3336008159 </t>
  </si>
  <si>
    <t>3336008173 </t>
  </si>
  <si>
    <t>3336008177 </t>
  </si>
  <si>
    <t>3336008182 </t>
  </si>
  <si>
    <t>3336008211 </t>
  </si>
  <si>
    <t>3336008234 </t>
  </si>
  <si>
    <t>3336008399 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</si>
  <si>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</si>
  <si>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</si>
  <si>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</si>
  <si>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</si>
  <si>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</si>
  <si>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</si>
  <si>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</si>
  <si>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</si>
  <si>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</si>
  <si>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3336008628 </t>
  </si>
  <si>
    <t>3336008636 </t>
  </si>
  <si>
    <t>3336008642 </t>
  </si>
  <si>
    <t>3336008656 </t>
  </si>
  <si>
    <t>J</t>
  </si>
  <si>
    <t>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</si>
</sst>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</cellStyleXfs>
  <cellXfs count="72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19" xfId="0" applyFont="1" applyFill="1" applyBorder="1" applyAlignment="1">
      <alignment horizontal="center" vertic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22" fontId="3" fillId="0" borderId="26" xfId="0" applyNumberFormat="1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24" fillId="0" borderId="0" xfId="0" applyFont="1"/>
    <xf numFmtId="0" fontId="5" fillId="6" borderId="3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8"/>
      <tableStyleElement type="headerRow" dxfId="277"/>
      <tableStyleElement type="totalRow" dxfId="276"/>
      <tableStyleElement type="firstColumn" dxfId="275"/>
      <tableStyleElement type="lastColumn" dxfId="274"/>
      <tableStyleElement type="firstRowStripe" dxfId="273"/>
      <tableStyleElement type="firstColumnStripe" dxfId="2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A91" zoomScale="70" zoomScaleNormal="70" workbookViewId="0">
      <selection activeCell="F62" sqref="F62:F101"/>
    </sheetView>
  </sheetViews>
  <sheetFormatPr baseColWidth="10" defaultColWidth="23.42578125" defaultRowHeight="15" x14ac:dyDescent="0.25"/>
  <cols>
    <col min="1" max="1" width="27.140625" customWidth="1"/>
    <col min="2" max="2" width="21.140625" style="4" customWidth="1"/>
    <col min="3" max="3" width="62.85546875" bestFit="1" customWidth="1"/>
    <col min="4" max="4" width="38.42578125" bestFit="1" customWidth="1"/>
    <col min="5" max="5" width="17.85546875" style="3" bestFit="1" customWidth="1"/>
    <col min="6" max="6" width="18.7109375" customWidth="1"/>
  </cols>
  <sheetData>
    <row r="1" spans="1:5" ht="25.5" customHeight="1" x14ac:dyDescent="0.25">
      <c r="A1" s="61" t="s">
        <v>0</v>
      </c>
      <c r="B1" s="62"/>
      <c r="C1" s="62"/>
      <c r="D1" s="62"/>
      <c r="E1" s="63"/>
    </row>
    <row r="2" spans="1:5" ht="25.5" customHeight="1" x14ac:dyDescent="0.25">
      <c r="A2" s="64" t="s">
        <v>22</v>
      </c>
      <c r="B2" s="65"/>
      <c r="C2" s="65"/>
      <c r="D2" s="65"/>
      <c r="E2" s="66"/>
    </row>
    <row r="3" spans="1:5" ht="18" customHeight="1" x14ac:dyDescent="0.25">
      <c r="A3" s="50"/>
      <c r="B3" s="51"/>
      <c r="C3" s="52"/>
      <c r="D3" s="52"/>
      <c r="E3" s="53"/>
    </row>
    <row r="4" spans="1:5" ht="18.75" thickBot="1" x14ac:dyDescent="0.3">
      <c r="A4" s="18" t="s">
        <v>1</v>
      </c>
      <c r="B4" s="19">
        <v>44439.25</v>
      </c>
      <c r="C4" s="54"/>
      <c r="D4" s="54"/>
      <c r="E4" s="55"/>
    </row>
    <row r="5" spans="1:5" ht="18.75" thickBot="1" x14ac:dyDescent="0.3">
      <c r="A5" s="18" t="s">
        <v>2</v>
      </c>
      <c r="B5" s="19">
        <v>44439.708333333336</v>
      </c>
      <c r="C5" s="54"/>
      <c r="D5" s="54"/>
      <c r="E5" s="55"/>
    </row>
    <row r="6" spans="1:5" ht="18" customHeight="1" x14ac:dyDescent="0.25">
      <c r="A6" s="58"/>
      <c r="B6" s="59"/>
      <c r="C6" s="56"/>
      <c r="D6" s="56"/>
      <c r="E6" s="57"/>
    </row>
    <row r="7" spans="1:5" ht="18" customHeight="1" thickBot="1" x14ac:dyDescent="0.3">
      <c r="A7" s="32" t="s">
        <v>3</v>
      </c>
      <c r="B7" s="33"/>
      <c r="C7" s="33"/>
      <c r="D7" s="33"/>
      <c r="E7" s="34"/>
    </row>
    <row r="8" spans="1:5" ht="18" x14ac:dyDescent="0.25">
      <c r="A8" s="20" t="s">
        <v>4</v>
      </c>
      <c r="B8" s="20" t="s">
        <v>5</v>
      </c>
      <c r="C8" s="20" t="s">
        <v>6</v>
      </c>
      <c r="D8" s="48" t="s">
        <v>7</v>
      </c>
      <c r="E8" s="49" t="s">
        <v>8</v>
      </c>
    </row>
    <row r="9" spans="1:5" ht="19.5" customHeight="1" x14ac:dyDescent="0.25">
      <c r="A9" s="10" t="str">
        <f>VLOOKUP(B9,'[1]LISTADO ATM'!$A$2:$C$922,3,0)</f>
        <v>DISTRITO NACIONAL</v>
      </c>
      <c r="B9" s="15">
        <v>414</v>
      </c>
      <c r="C9" s="10" t="str">
        <f>VLOOKUP(B9,'[1]LISTADO ATM'!$A$2:$B$922,2,0)</f>
        <v>ATM Villa Francisca II</v>
      </c>
      <c r="D9" s="11" t="s">
        <v>26</v>
      </c>
      <c r="E9" s="21">
        <v>3336007238</v>
      </c>
    </row>
    <row r="10" spans="1:5" ht="19.5" customHeight="1" x14ac:dyDescent="0.25">
      <c r="A10" s="10" t="str">
        <f>VLOOKUP(B10,'[1]LISTADO ATM'!$A$2:$C$922,3,0)</f>
        <v>NORTE</v>
      </c>
      <c r="B10" s="15">
        <v>351</v>
      </c>
      <c r="C10" s="10" t="str">
        <f>VLOOKUP(B10,'[1]LISTADO ATM'!$A$2:$B$922,2,0)</f>
        <v xml:space="preserve">ATM S/M José Luís (Puerto Plata) </v>
      </c>
      <c r="D10" s="11" t="s">
        <v>26</v>
      </c>
      <c r="E10" s="21">
        <v>3336007415</v>
      </c>
    </row>
    <row r="11" spans="1:5" ht="19.5" customHeight="1" x14ac:dyDescent="0.25">
      <c r="A11" s="10" t="str">
        <f>VLOOKUP(B11,'[1]LISTADO ATM'!$A$2:$C$922,3,0)</f>
        <v>NORTE</v>
      </c>
      <c r="B11" s="15">
        <v>950</v>
      </c>
      <c r="C11" s="10" t="str">
        <f>VLOOKUP(B11,'[1]LISTADO ATM'!$A$2:$B$922,2,0)</f>
        <v xml:space="preserve">ATM Oficina Monterrico </v>
      </c>
      <c r="D11" s="11" t="s">
        <v>26</v>
      </c>
      <c r="E11" s="21">
        <v>3336007463</v>
      </c>
    </row>
    <row r="12" spans="1:5" ht="19.5" customHeight="1" x14ac:dyDescent="0.25">
      <c r="A12" s="10" t="str">
        <f>VLOOKUP(B12,'[1]LISTADO ATM'!$A$2:$C$922,3,0)</f>
        <v>NORTE</v>
      </c>
      <c r="B12" s="15">
        <v>605</v>
      </c>
      <c r="C12" s="10" t="str">
        <f>VLOOKUP(B12,'[1]LISTADO ATM'!$A$2:$B$922,2,0)</f>
        <v xml:space="preserve">ATM Oficina Bonao I </v>
      </c>
      <c r="D12" s="11" t="s">
        <v>26</v>
      </c>
      <c r="E12" s="21">
        <v>3336007425</v>
      </c>
    </row>
    <row r="13" spans="1:5" ht="19.5" customHeight="1" x14ac:dyDescent="0.25">
      <c r="A13" s="10" t="str">
        <f>VLOOKUP(B13,'[1]LISTADO ATM'!$A$2:$C$922,3,0)</f>
        <v>ESTE</v>
      </c>
      <c r="B13" s="15">
        <v>114</v>
      </c>
      <c r="C13" s="10" t="str">
        <f>VLOOKUP(B13,'[1]LISTADO ATM'!$A$2:$B$922,2,0)</f>
        <v xml:space="preserve">ATM Oficina Hato Mayor </v>
      </c>
      <c r="D13" s="11" t="s">
        <v>26</v>
      </c>
      <c r="E13" s="21">
        <v>3336007420</v>
      </c>
    </row>
    <row r="14" spans="1:5" ht="19.5" customHeight="1" x14ac:dyDescent="0.25">
      <c r="A14" s="10" t="str">
        <f>VLOOKUP(B14,'[1]LISTADO ATM'!$A$2:$C$922,3,0)</f>
        <v>ESTE</v>
      </c>
      <c r="B14" s="15">
        <v>211</v>
      </c>
      <c r="C14" s="10" t="str">
        <f>VLOOKUP(B14,'[1]LISTADO ATM'!$A$2:$B$922,2,0)</f>
        <v xml:space="preserve">ATM Oficina La Romana I </v>
      </c>
      <c r="D14" s="11" t="s">
        <v>26</v>
      </c>
      <c r="E14" s="21">
        <v>3336007360</v>
      </c>
    </row>
    <row r="15" spans="1:5" ht="19.5" customHeight="1" x14ac:dyDescent="0.25">
      <c r="A15" s="10" t="str">
        <f>VLOOKUP(B15,'[1]LISTADO ATM'!$A$2:$C$922,3,0)</f>
        <v>ESTE</v>
      </c>
      <c r="B15" s="15">
        <v>399</v>
      </c>
      <c r="C15" s="10" t="str">
        <f>VLOOKUP(B15,'[1]LISTADO ATM'!$A$2:$B$922,2,0)</f>
        <v xml:space="preserve">ATM Oficina La Romana II </v>
      </c>
      <c r="D15" s="11" t="s">
        <v>26</v>
      </c>
      <c r="E15" s="21">
        <v>3336005468</v>
      </c>
    </row>
    <row r="16" spans="1:5" ht="19.5" customHeight="1" x14ac:dyDescent="0.25">
      <c r="A16" s="10" t="str">
        <f>VLOOKUP(B16,'[1]LISTADO ATM'!$A$2:$C$922,3,0)</f>
        <v>SUR</v>
      </c>
      <c r="B16" s="15">
        <v>252</v>
      </c>
      <c r="C16" s="10" t="str">
        <f>VLOOKUP(B16,'[1]LISTADO ATM'!$A$2:$B$922,2,0)</f>
        <v xml:space="preserve">ATM Banco Agrícola (Barahona) </v>
      </c>
      <c r="D16" s="11" t="s">
        <v>26</v>
      </c>
      <c r="E16" s="21">
        <v>3336006853</v>
      </c>
    </row>
    <row r="17" spans="1:5" ht="19.5" customHeight="1" x14ac:dyDescent="0.25">
      <c r="A17" s="10" t="str">
        <f>VLOOKUP(B17,'[1]LISTADO ATM'!$A$2:$C$922,3,0)</f>
        <v>DISTRITO NACIONAL</v>
      </c>
      <c r="B17" s="15">
        <v>39</v>
      </c>
      <c r="C17" s="10" t="str">
        <f>VLOOKUP(B17,'[1]LISTADO ATM'!$A$2:$B$922,2,0)</f>
        <v xml:space="preserve">ATM Oficina Ovando </v>
      </c>
      <c r="D17" s="11" t="s">
        <v>26</v>
      </c>
      <c r="E17" s="10" t="s">
        <v>38</v>
      </c>
    </row>
    <row r="18" spans="1:5" ht="19.5" customHeight="1" x14ac:dyDescent="0.25">
      <c r="A18" s="10" t="str">
        <f>VLOOKUP(B18,'[1]LISTADO ATM'!$A$2:$C$922,3,0)</f>
        <v>NORTE</v>
      </c>
      <c r="B18" s="15">
        <v>405</v>
      </c>
      <c r="C18" s="10" t="str">
        <f>VLOOKUP(B18,'[1]LISTADO ATM'!$A$2:$B$922,2,0)</f>
        <v xml:space="preserve">ATM UNP Loma de Cabrera </v>
      </c>
      <c r="D18" s="11" t="s">
        <v>26</v>
      </c>
      <c r="E18" s="10">
        <v>3336007450</v>
      </c>
    </row>
    <row r="19" spans="1:5" ht="19.5" customHeight="1" x14ac:dyDescent="0.25">
      <c r="A19" s="10" t="str">
        <f>VLOOKUP(B19,'[1]LISTADO ATM'!$A$2:$C$922,3,0)</f>
        <v>DISTRITO NACIONAL</v>
      </c>
      <c r="B19" s="15">
        <v>231</v>
      </c>
      <c r="C19" s="10" t="str">
        <f>VLOOKUP(B19,'[1]LISTADO ATM'!$A$2:$B$922,2,0)</f>
        <v xml:space="preserve">ATM Oficina Zona Oriental </v>
      </c>
      <c r="D19" s="11" t="s">
        <v>26</v>
      </c>
      <c r="E19" s="7">
        <v>3336007184</v>
      </c>
    </row>
    <row r="20" spans="1:5" ht="19.5" customHeight="1" x14ac:dyDescent="0.25">
      <c r="A20" s="10" t="str">
        <f>VLOOKUP(B20,'[1]LISTADO ATM'!$A$2:$C$922,3,0)</f>
        <v>NORTE</v>
      </c>
      <c r="B20" s="15">
        <v>864</v>
      </c>
      <c r="C20" s="10" t="str">
        <f>VLOOKUP(B20,'[1]LISTADO ATM'!$A$2:$B$922,2,0)</f>
        <v xml:space="preserve">ATM Palmares Mall (San Francisco) </v>
      </c>
      <c r="D20" s="11" t="s">
        <v>26</v>
      </c>
      <c r="E20" s="10">
        <v>3336007338</v>
      </c>
    </row>
    <row r="21" spans="1:5" ht="19.5" customHeight="1" x14ac:dyDescent="0.25">
      <c r="A21" s="10" t="str">
        <f>VLOOKUP(B21,'[1]LISTADO ATM'!$A$2:$C$922,3,0)</f>
        <v>NORTE</v>
      </c>
      <c r="B21" s="15">
        <v>77</v>
      </c>
      <c r="C21" s="10" t="str">
        <f>VLOOKUP(B21,'[1]LISTADO ATM'!$A$2:$B$922,2,0)</f>
        <v xml:space="preserve">ATM Oficina Cruce de Imbert </v>
      </c>
      <c r="D21" s="11" t="s">
        <v>26</v>
      </c>
      <c r="E21" s="10">
        <v>3336006662</v>
      </c>
    </row>
    <row r="22" spans="1:5" ht="19.5" customHeight="1" x14ac:dyDescent="0.25">
      <c r="A22" s="10" t="str">
        <f>VLOOKUP(B22,'[1]LISTADO ATM'!$A$2:$C$922,3,0)</f>
        <v>NORTE</v>
      </c>
      <c r="B22" s="15">
        <v>285</v>
      </c>
      <c r="C22" s="10" t="str">
        <f>VLOOKUP(B22,'[1]LISTADO ATM'!$A$2:$B$922,2,0)</f>
        <v xml:space="preserve">ATM Oficina Camino Real (Puerto Plata) </v>
      </c>
      <c r="D22" s="11" t="s">
        <v>26</v>
      </c>
      <c r="E22" s="10">
        <v>3336006647</v>
      </c>
    </row>
    <row r="23" spans="1:5" ht="19.5" customHeight="1" x14ac:dyDescent="0.25">
      <c r="A23" s="10" t="str">
        <f>VLOOKUP(B23,'[1]LISTADO ATM'!$A$2:$C$922,3,0)</f>
        <v>NORTE</v>
      </c>
      <c r="B23" s="15">
        <v>687</v>
      </c>
      <c r="C23" s="10" t="str">
        <f>VLOOKUP(B23,'[1]LISTADO ATM'!$A$2:$B$922,2,0)</f>
        <v>ATM Oficina Monterrico II</v>
      </c>
      <c r="D23" s="11" t="s">
        <v>26</v>
      </c>
      <c r="E23" s="21">
        <v>3336007375</v>
      </c>
    </row>
    <row r="24" spans="1:5" ht="19.5" customHeight="1" x14ac:dyDescent="0.25">
      <c r="A24" s="10" t="str">
        <f>VLOOKUP(B24,'[1]LISTADO ATM'!$A$2:$C$922,3,0)</f>
        <v>ESTE</v>
      </c>
      <c r="B24" s="15">
        <v>268</v>
      </c>
      <c r="C24" s="10" t="str">
        <f>VLOOKUP(B24,'[1]LISTADO ATM'!$A$2:$B$922,2,0)</f>
        <v xml:space="preserve">ATM Autobanco La Altagracia (Higuey) </v>
      </c>
      <c r="D24" s="11" t="s">
        <v>26</v>
      </c>
      <c r="E24" s="21">
        <v>3336007374</v>
      </c>
    </row>
    <row r="25" spans="1:5" ht="19.5" customHeight="1" x14ac:dyDescent="0.25">
      <c r="A25" s="10" t="str">
        <f>VLOOKUP(B25,'[1]LISTADO ATM'!$A$2:$C$922,3,0)</f>
        <v>SUR</v>
      </c>
      <c r="B25" s="15">
        <v>342</v>
      </c>
      <c r="C25" s="10" t="str">
        <f>VLOOKUP(B25,'[1]LISTADO ATM'!$A$2:$B$922,2,0)</f>
        <v>ATM Oficina Obras Públicas Azua</v>
      </c>
      <c r="D25" s="11" t="s">
        <v>26</v>
      </c>
      <c r="E25" s="21">
        <v>3336007368</v>
      </c>
    </row>
    <row r="26" spans="1:5" ht="19.5" customHeight="1" x14ac:dyDescent="0.25">
      <c r="A26" s="10" t="str">
        <f>VLOOKUP(B26,'[1]LISTADO ATM'!$A$2:$C$922,3,0)</f>
        <v>NORTE</v>
      </c>
      <c r="B26" s="15">
        <v>144</v>
      </c>
      <c r="C26" s="10" t="str">
        <f>VLOOKUP(B26,'[1]LISTADO ATM'!$A$2:$B$922,2,0)</f>
        <v xml:space="preserve">ATM Oficina Villa Altagracia </v>
      </c>
      <c r="D26" s="11" t="s">
        <v>26</v>
      </c>
      <c r="E26" s="21">
        <v>3336007367</v>
      </c>
    </row>
    <row r="27" spans="1:5" ht="19.5" customHeight="1" x14ac:dyDescent="0.25">
      <c r="A27" s="10" t="str">
        <f>VLOOKUP(B27,'[1]LISTADO ATM'!$A$2:$C$922,3,0)</f>
        <v>DISTRITO NACIONAL</v>
      </c>
      <c r="B27" s="15">
        <v>549</v>
      </c>
      <c r="C27" s="10" t="str">
        <f>VLOOKUP(B27,'[1]LISTADO ATM'!$A$2:$B$922,2,0)</f>
        <v xml:space="preserve">ATM Ministerio de Turismo (Oficinas Gubernamentales) </v>
      </c>
      <c r="D27" s="11" t="s">
        <v>26</v>
      </c>
      <c r="E27" s="21">
        <v>3336007252</v>
      </c>
    </row>
    <row r="28" spans="1:5" ht="19.5" customHeight="1" x14ac:dyDescent="0.25">
      <c r="A28" s="10" t="str">
        <f>VLOOKUP(B28,'[1]LISTADO ATM'!$A$2:$C$922,3,0)</f>
        <v>NORTE</v>
      </c>
      <c r="B28" s="15">
        <v>171</v>
      </c>
      <c r="C28" s="10" t="str">
        <f>VLOOKUP(B28,'[1]LISTADO ATM'!$A$2:$B$922,2,0)</f>
        <v xml:space="preserve">ATM Oficina Moca </v>
      </c>
      <c r="D28" s="11" t="s">
        <v>26</v>
      </c>
      <c r="E28" s="21">
        <v>3336007231</v>
      </c>
    </row>
    <row r="29" spans="1:5" ht="19.5" customHeight="1" x14ac:dyDescent="0.25">
      <c r="A29" s="10" t="str">
        <f>VLOOKUP(B29,'[1]LISTADO ATM'!$A$2:$C$922,3,0)</f>
        <v>SUR</v>
      </c>
      <c r="B29" s="15">
        <v>829</v>
      </c>
      <c r="C29" s="10" t="str">
        <f>VLOOKUP(B29,'[1]LISTADO ATM'!$A$2:$B$922,2,0)</f>
        <v xml:space="preserve">ATM UNP Multicentro Sirena Baní </v>
      </c>
      <c r="D29" s="11" t="s">
        <v>26</v>
      </c>
      <c r="E29" s="21">
        <v>3336005603</v>
      </c>
    </row>
    <row r="30" spans="1:5" ht="19.5" customHeight="1" x14ac:dyDescent="0.25">
      <c r="A30" s="10" t="str">
        <f>VLOOKUP(B30,'[1]LISTADO ATM'!$A$2:$C$922,3,0)</f>
        <v>DISTRITO NACIONAL</v>
      </c>
      <c r="B30" s="15">
        <v>744</v>
      </c>
      <c r="C30" s="10" t="str">
        <f>VLOOKUP(B30,'[1]LISTADO ATM'!$A$2:$B$922,2,0)</f>
        <v xml:space="preserve">ATM Multicentro La Sirena Venezuela </v>
      </c>
      <c r="D30" s="11" t="s">
        <v>26</v>
      </c>
      <c r="E30" s="21" t="s">
        <v>56</v>
      </c>
    </row>
    <row r="31" spans="1:5" ht="19.5" customHeight="1" x14ac:dyDescent="0.25">
      <c r="A31" s="10" t="str">
        <f>VLOOKUP(B31,'[1]LISTADO ATM'!$A$2:$C$922,3,0)</f>
        <v>ESTE</v>
      </c>
      <c r="B31" s="15">
        <v>651</v>
      </c>
      <c r="C31" s="10" t="str">
        <f>VLOOKUP(B31,'[1]LISTADO ATM'!$A$2:$B$922,2,0)</f>
        <v>ATM Eco Petroleo Romana</v>
      </c>
      <c r="D31" s="11" t="s">
        <v>26</v>
      </c>
      <c r="E31" s="21" t="s">
        <v>40</v>
      </c>
    </row>
    <row r="32" spans="1:5" ht="19.5" customHeight="1" x14ac:dyDescent="0.25">
      <c r="A32" s="10" t="str">
        <f>VLOOKUP(B32,'[1]LISTADO ATM'!$A$2:$C$922,3,0)</f>
        <v>ESTE</v>
      </c>
      <c r="B32" s="15">
        <v>219</v>
      </c>
      <c r="C32" s="10" t="str">
        <f>VLOOKUP(B32,'[1]LISTADO ATM'!$A$2:$B$922,2,0)</f>
        <v xml:space="preserve">ATM Oficina La Altagracia (Higuey) </v>
      </c>
      <c r="D32" s="11" t="s">
        <v>26</v>
      </c>
      <c r="E32" s="21">
        <v>3336008196</v>
      </c>
    </row>
    <row r="33" spans="1:6" ht="19.5" customHeight="1" x14ac:dyDescent="0.25">
      <c r="A33" s="10" t="str">
        <f>VLOOKUP(B33,'[1]LISTADO ATM'!$A$2:$C$922,3,0)</f>
        <v>NORTE</v>
      </c>
      <c r="B33" s="15">
        <v>604</v>
      </c>
      <c r="C33" s="10" t="str">
        <f>VLOOKUP(B33,'[1]LISTADO ATM'!$A$2:$B$922,2,0)</f>
        <v xml:space="preserve">ATM Oficina Estancia Nueva (Moca) </v>
      </c>
      <c r="D33" s="11" t="s">
        <v>26</v>
      </c>
      <c r="E33" s="10">
        <v>3336008161</v>
      </c>
    </row>
    <row r="34" spans="1:6" ht="19.5" customHeight="1" x14ac:dyDescent="0.25">
      <c r="A34" s="10" t="str">
        <f>VLOOKUP(B34,'[1]LISTADO ATM'!$A$2:$C$922,3,0)</f>
        <v>DISTRITO NACIONAL</v>
      </c>
      <c r="B34" s="15">
        <v>60</v>
      </c>
      <c r="C34" s="10" t="str">
        <f>VLOOKUP(B34,'[1]LISTADO ATM'!$A$2:$B$922,2,0)</f>
        <v xml:space="preserve">ATM Autobanco 27 de Febrero </v>
      </c>
      <c r="D34" s="11" t="s">
        <v>26</v>
      </c>
      <c r="E34" s="10" t="s">
        <v>54</v>
      </c>
    </row>
    <row r="35" spans="1:6" ht="19.5" customHeight="1" x14ac:dyDescent="0.25">
      <c r="A35" s="10" t="str">
        <f>VLOOKUP(B35,'[1]LISTADO ATM'!$A$2:$C$922,3,0)</f>
        <v>DISTRITO NACIONAL</v>
      </c>
      <c r="B35" s="15">
        <v>717</v>
      </c>
      <c r="C35" s="10" t="str">
        <f>VLOOKUP(B35,'[1]LISTADO ATM'!$A$2:$B$922,2,0)</f>
        <v xml:space="preserve">ATM Oficina Los Alcarrizos </v>
      </c>
      <c r="D35" s="11" t="s">
        <v>26</v>
      </c>
      <c r="E35" s="10" t="s">
        <v>32</v>
      </c>
    </row>
    <row r="36" spans="1:6" ht="19.5" customHeight="1" x14ac:dyDescent="0.25">
      <c r="A36" s="10" t="str">
        <f>VLOOKUP(B36,'[1]LISTADO ATM'!$A$2:$C$922,3,0)</f>
        <v>SUR</v>
      </c>
      <c r="B36" s="15">
        <v>962</v>
      </c>
      <c r="C36" s="10" t="str">
        <f>VLOOKUP(B36,'[1]LISTADO ATM'!$A$2:$B$922,2,0)</f>
        <v xml:space="preserve">ATM Oficina Villa Ofelia II (San Juan) </v>
      </c>
      <c r="D36" s="11" t="s">
        <v>26</v>
      </c>
      <c r="E36" s="7">
        <v>3336007412</v>
      </c>
    </row>
    <row r="37" spans="1:6" ht="19.5" customHeight="1" x14ac:dyDescent="0.25">
      <c r="A37" s="10" t="str">
        <f>VLOOKUP(B37,'[1]LISTADO ATM'!$A$2:$C$922,3,0)</f>
        <v>NORTE</v>
      </c>
      <c r="B37" s="15">
        <v>142</v>
      </c>
      <c r="C37" s="10" t="str">
        <f>VLOOKUP(B37,'[1]LISTADO ATM'!$A$2:$B$922,2,0)</f>
        <v xml:space="preserve">ATM Centro de Caja Galerías Bonao </v>
      </c>
      <c r="D37" s="11" t="s">
        <v>26</v>
      </c>
      <c r="E37" s="10">
        <v>3336005436</v>
      </c>
    </row>
    <row r="38" spans="1:6" ht="19.5" customHeight="1" x14ac:dyDescent="0.25">
      <c r="A38" s="10" t="str">
        <f>VLOOKUP(B38,'[1]LISTADO ATM'!$A$2:$C$922,3,0)</f>
        <v>DISTRITO NACIONAL</v>
      </c>
      <c r="B38" s="15">
        <v>567</v>
      </c>
      <c r="C38" s="10" t="str">
        <f>VLOOKUP(B38,'[1]LISTADO ATM'!$A$2:$B$922,2,0)</f>
        <v xml:space="preserve">ATM Oficina Máximo Gómez </v>
      </c>
      <c r="D38" s="11" t="s">
        <v>26</v>
      </c>
      <c r="E38" s="10">
        <v>3336005396</v>
      </c>
    </row>
    <row r="39" spans="1:6" ht="19.5" customHeight="1" x14ac:dyDescent="0.25">
      <c r="A39" s="10" t="str">
        <f>VLOOKUP(B39,'[1]LISTADO ATM'!$A$2:$C$922,3,0)</f>
        <v>SUR</v>
      </c>
      <c r="B39" s="15">
        <v>6</v>
      </c>
      <c r="C39" s="10" t="str">
        <f>VLOOKUP(B39,'[1]LISTADO ATM'!$A$2:$B$922,2,0)</f>
        <v xml:space="preserve">ATM Plaza WAO San Juan </v>
      </c>
      <c r="D39" s="11" t="s">
        <v>26</v>
      </c>
      <c r="E39" s="10">
        <v>3336005346</v>
      </c>
      <c r="F39" s="25"/>
    </row>
    <row r="40" spans="1:6" ht="19.5" customHeight="1" x14ac:dyDescent="0.25">
      <c r="A40" s="10" t="str">
        <f>VLOOKUP(B40,'[1]LISTADO ATM'!$A$2:$C$922,3,0)</f>
        <v>DISTRITO NACIONAL</v>
      </c>
      <c r="B40" s="15">
        <v>566</v>
      </c>
      <c r="C40" s="10" t="str">
        <f>VLOOKUP(B40,'[1]LISTADO ATM'!$A$2:$B$922,2,0)</f>
        <v xml:space="preserve">ATM Hiper Olé Aut. Duarte </v>
      </c>
      <c r="D40" s="11" t="s">
        <v>26</v>
      </c>
      <c r="E40" s="21">
        <v>3336005110</v>
      </c>
    </row>
    <row r="41" spans="1:6" ht="19.5" customHeight="1" x14ac:dyDescent="0.25">
      <c r="A41" s="10" t="str">
        <f>VLOOKUP(B41,'[1]LISTADO ATM'!$A$2:$C$922,3,0)</f>
        <v>NORTE</v>
      </c>
      <c r="B41" s="15">
        <v>645</v>
      </c>
      <c r="C41" s="10" t="str">
        <f>VLOOKUP(B41,'[1]LISTADO ATM'!$A$2:$B$922,2,0)</f>
        <v xml:space="preserve">ATM UNP Cabrera </v>
      </c>
      <c r="D41" s="11" t="s">
        <v>26</v>
      </c>
      <c r="E41" s="10">
        <v>3336007376</v>
      </c>
    </row>
    <row r="42" spans="1:6" ht="19.5" customHeight="1" x14ac:dyDescent="0.25">
      <c r="A42" s="10" t="str">
        <f>VLOOKUP(B42,'[1]LISTADO ATM'!$A$2:$C$922,3,0)</f>
        <v>DISTRITO NACIONAL</v>
      </c>
      <c r="B42" s="15">
        <v>194</v>
      </c>
      <c r="C42" s="10" t="str">
        <f>VLOOKUP(B42,'[1]LISTADO ATM'!$A$2:$B$922,2,0)</f>
        <v xml:space="preserve">ATM UNP Pantoja </v>
      </c>
      <c r="D42" s="11" t="s">
        <v>26</v>
      </c>
      <c r="E42" s="10">
        <v>3336007447</v>
      </c>
    </row>
    <row r="43" spans="1:6" ht="19.5" customHeight="1" x14ac:dyDescent="0.25">
      <c r="A43" s="10" t="str">
        <f>VLOOKUP(B43,'[1]LISTADO ATM'!$A$2:$C$922,3,0)</f>
        <v>NORTE</v>
      </c>
      <c r="B43" s="15">
        <v>383</v>
      </c>
      <c r="C43" s="10" t="str">
        <f>VLOOKUP(B43,'[1]LISTADO ATM'!$A$2:$B$922,2,0)</f>
        <v>ATM S/M Daniel (Dajabón)</v>
      </c>
      <c r="D43" s="11" t="s">
        <v>26</v>
      </c>
      <c r="E43" s="7">
        <v>3336007451</v>
      </c>
    </row>
    <row r="44" spans="1:6" ht="19.5" customHeight="1" x14ac:dyDescent="0.25">
      <c r="A44" s="10" t="str">
        <f>VLOOKUP(B44,'[1]LISTADO ATM'!$A$2:$C$922,3,0)</f>
        <v>NORTE</v>
      </c>
      <c r="B44" s="15">
        <v>664</v>
      </c>
      <c r="C44" s="10" t="str">
        <f>VLOOKUP(B44,'[1]LISTADO ATM'!$A$2:$B$922,2,0)</f>
        <v>ATM S/M Asfer (Constanza)</v>
      </c>
      <c r="D44" s="11" t="s">
        <v>26</v>
      </c>
      <c r="E44" s="7">
        <v>3336007454</v>
      </c>
    </row>
    <row r="45" spans="1:6" ht="19.5" customHeight="1" x14ac:dyDescent="0.25">
      <c r="A45" s="10" t="str">
        <f>VLOOKUP(B45,'[1]LISTADO ATM'!$A$2:$C$922,3,0)</f>
        <v>DISTRITO NACIONAL</v>
      </c>
      <c r="B45" s="15">
        <v>547</v>
      </c>
      <c r="C45" s="10" t="str">
        <f>VLOOKUP(B45,'[1]LISTADO ATM'!$A$2:$B$922,2,0)</f>
        <v xml:space="preserve">ATM Plaza Lama Herrera </v>
      </c>
      <c r="D45" s="11" t="s">
        <v>26</v>
      </c>
      <c r="E45" s="10" t="s">
        <v>60</v>
      </c>
    </row>
    <row r="46" spans="1:6" ht="19.5" customHeight="1" x14ac:dyDescent="0.25">
      <c r="A46" s="10" t="str">
        <f>VLOOKUP(B46,'[1]LISTADO ATM'!$A$2:$C$922,3,0)</f>
        <v>SUR</v>
      </c>
      <c r="B46" s="15">
        <v>825</v>
      </c>
      <c r="C46" s="10" t="str">
        <f>VLOOKUP(B46,'[1]LISTADO ATM'!$A$2:$B$922,2,0)</f>
        <v xml:space="preserve">ATM Estacion Eco Cibeles (Las Matas de Farfán) </v>
      </c>
      <c r="D46" s="11" t="s">
        <v>26</v>
      </c>
      <c r="E46" s="7">
        <v>3336007459</v>
      </c>
    </row>
    <row r="47" spans="1:6" ht="19.5" customHeight="1" x14ac:dyDescent="0.25">
      <c r="A47" s="10" t="str">
        <f>VLOOKUP(B47,'[1]LISTADO ATM'!$A$2:$C$922,3,0)</f>
        <v>DISTRITO NACIONAL</v>
      </c>
      <c r="B47" s="15">
        <v>225</v>
      </c>
      <c r="C47" s="10" t="str">
        <f>VLOOKUP(B47,'[1]LISTADO ATM'!$A$2:$B$922,2,0)</f>
        <v xml:space="preserve">ATM S/M Nacional Arroyo Hondo </v>
      </c>
      <c r="D47" s="11" t="s">
        <v>26</v>
      </c>
      <c r="E47" s="21" t="s">
        <v>47</v>
      </c>
    </row>
    <row r="48" spans="1:6" ht="19.5" customHeight="1" x14ac:dyDescent="0.25">
      <c r="A48" s="10" t="str">
        <f>VLOOKUP(B48,'[1]LISTADO ATM'!$A$2:$C$922,3,0)</f>
        <v>SUR</v>
      </c>
      <c r="B48" s="15">
        <v>699</v>
      </c>
      <c r="C48" s="10" t="str">
        <f>VLOOKUP(B48,'[1]LISTADO ATM'!$A$2:$B$922,2,0)</f>
        <v>ATM S/M Bravo Bani</v>
      </c>
      <c r="D48" s="11" t="s">
        <v>26</v>
      </c>
      <c r="E48" s="21" t="s">
        <v>50</v>
      </c>
    </row>
    <row r="49" spans="1:5" ht="19.5" customHeight="1" x14ac:dyDescent="0.25">
      <c r="A49" s="10" t="str">
        <f>VLOOKUP(B49,'[1]LISTADO ATM'!$A$2:$C$922,3,0)</f>
        <v>DISTRITO NACIONAL</v>
      </c>
      <c r="B49" s="15">
        <v>96</v>
      </c>
      <c r="C49" s="10" t="str">
        <f>VLOOKUP(B49,'[1]LISTADO ATM'!$A$2:$B$922,2,0)</f>
        <v>ATM S/M Caribe Av. Charles de Gaulle</v>
      </c>
      <c r="D49" s="11" t="s">
        <v>26</v>
      </c>
      <c r="E49" s="21" t="s">
        <v>51</v>
      </c>
    </row>
    <row r="50" spans="1:5" ht="19.5" customHeight="1" x14ac:dyDescent="0.25">
      <c r="A50" s="10" t="str">
        <f>VLOOKUP(B50,'[1]LISTADO ATM'!$A$2:$C$922,3,0)</f>
        <v>DISTRITO NACIONAL</v>
      </c>
      <c r="B50" s="15">
        <v>967</v>
      </c>
      <c r="C50" s="10" t="str">
        <f>VLOOKUP(B50,'[1]LISTADO ATM'!$A$2:$B$922,2,0)</f>
        <v xml:space="preserve">ATM UNP Hiper Olé Autopista Duarte </v>
      </c>
      <c r="D50" s="11" t="s">
        <v>26</v>
      </c>
      <c r="E50" s="21">
        <v>3336005192</v>
      </c>
    </row>
    <row r="51" spans="1:5" ht="19.5" customHeight="1" x14ac:dyDescent="0.25">
      <c r="A51" s="10" t="str">
        <f>VLOOKUP(B51,'[1]LISTADO ATM'!$A$2:$C$922,3,0)</f>
        <v>ESTE</v>
      </c>
      <c r="B51" s="15">
        <v>742</v>
      </c>
      <c r="C51" s="10" t="str">
        <f>VLOOKUP(B51,'[1]LISTADO ATM'!$A$2:$B$922,2,0)</f>
        <v xml:space="preserve">ATM Oficina Plaza del Rey (La Romana) </v>
      </c>
      <c r="D51" s="11" t="s">
        <v>26</v>
      </c>
      <c r="E51" s="21" t="s">
        <v>46</v>
      </c>
    </row>
    <row r="52" spans="1:5" ht="19.5" customHeight="1" x14ac:dyDescent="0.25">
      <c r="A52" s="10" t="str">
        <f>VLOOKUP(B52,'[1]LISTADO ATM'!$A$2:$C$922,3,0)</f>
        <v>DISTRITO NACIONAL</v>
      </c>
      <c r="B52" s="15">
        <v>441</v>
      </c>
      <c r="C52" s="10" t="str">
        <f>VLOOKUP(B52,'[1]LISTADO ATM'!$A$2:$B$922,2,0)</f>
        <v>ATM Estacion de Servicio Romulo Betancour</v>
      </c>
      <c r="D52" s="11" t="s">
        <v>26</v>
      </c>
      <c r="E52" s="21" t="s">
        <v>42</v>
      </c>
    </row>
    <row r="53" spans="1:5" ht="19.5" customHeight="1" x14ac:dyDescent="0.25">
      <c r="A53" s="10" t="str">
        <f>VLOOKUP(B53,'[1]LISTADO ATM'!$A$2:$C$922,3,0)</f>
        <v>ESTE</v>
      </c>
      <c r="B53" s="15">
        <v>934</v>
      </c>
      <c r="C53" s="10" t="str">
        <f>VLOOKUP(B53,'[1]LISTADO ATM'!$A$2:$B$922,2,0)</f>
        <v>ATM Hotel Dreams La Romana</v>
      </c>
      <c r="D53" s="11" t="s">
        <v>26</v>
      </c>
      <c r="E53" s="21" t="s">
        <v>41</v>
      </c>
    </row>
    <row r="54" spans="1:5" ht="19.5" customHeight="1" x14ac:dyDescent="0.25">
      <c r="A54" s="10" t="str">
        <f>VLOOKUP(B54,'[1]LISTADO ATM'!$A$2:$C$922,3,0)</f>
        <v>DISTRITO NACIONAL</v>
      </c>
      <c r="B54" s="15">
        <v>335</v>
      </c>
      <c r="C54" s="10" t="str">
        <f>VLOOKUP(B54,'[1]LISTADO ATM'!$A$2:$B$922,2,0)</f>
        <v>ATM Edificio Aster</v>
      </c>
      <c r="D54" s="11" t="s">
        <v>26</v>
      </c>
      <c r="E54" s="21" t="s">
        <v>39</v>
      </c>
    </row>
    <row r="55" spans="1:5" ht="19.5" customHeight="1" x14ac:dyDescent="0.25">
      <c r="A55" s="10" t="str">
        <f>VLOOKUP(B55,'[1]LISTADO ATM'!$A$2:$C$922,3,0)</f>
        <v>NORTE</v>
      </c>
      <c r="B55" s="15">
        <v>594</v>
      </c>
      <c r="C55" s="10" t="str">
        <f>VLOOKUP(B55,'[1]LISTADO ATM'!$A$2:$B$922,2,0)</f>
        <v xml:space="preserve">ATM Plaza Venezuela II (Santiago) </v>
      </c>
      <c r="D55" s="11" t="s">
        <v>26</v>
      </c>
      <c r="E55" s="21" t="s">
        <v>36</v>
      </c>
    </row>
    <row r="56" spans="1:5" ht="19.5" customHeight="1" x14ac:dyDescent="0.25">
      <c r="A56" s="10" t="str">
        <f>VLOOKUP(B56,'[1]LISTADO ATM'!$A$2:$C$922,3,0)</f>
        <v>NORTE</v>
      </c>
      <c r="B56" s="15">
        <v>633</v>
      </c>
      <c r="C56" s="10" t="str">
        <f>VLOOKUP(B56,'[1]LISTADO ATM'!$A$2:$B$922,2,0)</f>
        <v xml:space="preserve">ATM Autobanco Las Colinas </v>
      </c>
      <c r="D56" s="11" t="s">
        <v>26</v>
      </c>
      <c r="E56" s="21" t="s">
        <v>35</v>
      </c>
    </row>
    <row r="57" spans="1:5" ht="19.5" customHeight="1" x14ac:dyDescent="0.25">
      <c r="A57" s="10" t="str">
        <f>VLOOKUP(B57,'[1]LISTADO ATM'!$A$2:$C$922,3,0)</f>
        <v>ESTE</v>
      </c>
      <c r="B57" s="15">
        <v>963</v>
      </c>
      <c r="C57" s="10" t="str">
        <f>VLOOKUP(B57,'[1]LISTADO ATM'!$A$2:$B$922,2,0)</f>
        <v xml:space="preserve">ATM Multiplaza La Romana </v>
      </c>
      <c r="D57" s="11" t="s">
        <v>26</v>
      </c>
      <c r="E57" s="21">
        <v>3336007461</v>
      </c>
    </row>
    <row r="58" spans="1:5" ht="19.5" customHeight="1" x14ac:dyDescent="0.25">
      <c r="A58" s="10" t="str">
        <f>VLOOKUP(B58,'[1]LISTADO ATM'!$A$2:$C$922,3,0)</f>
        <v>DISTRITO NACIONAL</v>
      </c>
      <c r="B58" s="15">
        <v>590</v>
      </c>
      <c r="C58" s="10" t="str">
        <f>VLOOKUP(B58,'[1]LISTADO ATM'!$A$2:$B$922,2,0)</f>
        <v xml:space="preserve">ATM Olé Aut. Las Américas </v>
      </c>
      <c r="D58" s="11" t="s">
        <v>26</v>
      </c>
      <c r="E58" s="21">
        <v>3336007456</v>
      </c>
    </row>
    <row r="59" spans="1:5" ht="19.5" customHeight="1" x14ac:dyDescent="0.25">
      <c r="A59" s="10" t="str">
        <f>VLOOKUP(B59,'[1]LISTADO ATM'!$A$2:$C$922,3,0)</f>
        <v>DISTRITO NACIONAL</v>
      </c>
      <c r="B59" s="15">
        <v>235</v>
      </c>
      <c r="C59" s="10" t="str">
        <f>VLOOKUP(B59,'[1]LISTADO ATM'!$A$2:$B$922,2,0)</f>
        <v xml:space="preserve">ATM Oficina Multicentro La Sirena San Isidro </v>
      </c>
      <c r="D59" s="11" t="s">
        <v>26</v>
      </c>
      <c r="E59" s="21">
        <v>3336007449</v>
      </c>
    </row>
    <row r="60" spans="1:5" ht="19.5" customHeight="1" x14ac:dyDescent="0.25">
      <c r="A60" s="10" t="str">
        <f>VLOOKUP(B60,'[1]LISTADO ATM'!$A$2:$C$922,3,0)</f>
        <v>NORTE</v>
      </c>
      <c r="B60" s="15">
        <v>720</v>
      </c>
      <c r="C60" s="10" t="str">
        <f>VLOOKUP(B60,'[1]LISTADO ATM'!$A$2:$B$922,2,0)</f>
        <v xml:space="preserve">ATM OMSA (Santiago) </v>
      </c>
      <c r="D60" s="11" t="s">
        <v>26</v>
      </c>
      <c r="E60" s="21">
        <v>3336007428</v>
      </c>
    </row>
    <row r="61" spans="1:5" ht="19.5" customHeight="1" x14ac:dyDescent="0.25">
      <c r="A61" s="10" t="str">
        <f>VLOOKUP(B61,'[1]LISTADO ATM'!$A$2:$C$922,3,0)</f>
        <v>DISTRITO NACIONAL</v>
      </c>
      <c r="B61" s="15">
        <v>684</v>
      </c>
      <c r="C61" s="10" t="str">
        <f>VLOOKUP(B61,'[1]LISTADO ATM'!$A$2:$B$922,2,0)</f>
        <v>ATM Estación Texaco Prolongación 27 Febrero</v>
      </c>
      <c r="D61" s="11" t="s">
        <v>26</v>
      </c>
      <c r="E61" s="21">
        <v>3336007424</v>
      </c>
    </row>
    <row r="62" spans="1:5" ht="19.5" customHeight="1" x14ac:dyDescent="0.25">
      <c r="A62" s="10" t="str">
        <f>VLOOKUP(B62,'[1]LISTADO ATM'!$A$2:$C$922,3,0)</f>
        <v>DISTRITO NACIONAL</v>
      </c>
      <c r="B62" s="15">
        <v>821</v>
      </c>
      <c r="C62" s="10" t="str">
        <f>VLOOKUP(B62,'[1]LISTADO ATM'!$A$2:$B$922,2,0)</f>
        <v xml:space="preserve">ATM S/M Bravo Churchill </v>
      </c>
      <c r="D62" s="11" t="s">
        <v>26</v>
      </c>
      <c r="E62" s="21" t="s">
        <v>65</v>
      </c>
    </row>
    <row r="63" spans="1:5" ht="19.5" customHeight="1" x14ac:dyDescent="0.25">
      <c r="A63" s="10" t="str">
        <f>VLOOKUP(B63,'[1]LISTADO ATM'!$A$2:$C$922,3,0)</f>
        <v>DISTRITO NACIONAL</v>
      </c>
      <c r="B63" s="15">
        <v>663</v>
      </c>
      <c r="C63" s="10" t="str">
        <f>VLOOKUP(B63,'[1]LISTADO ATM'!$A$2:$B$922,2,0)</f>
        <v>S/M Ole Ave. España</v>
      </c>
      <c r="D63" s="11" t="s">
        <v>26</v>
      </c>
      <c r="E63" s="21">
        <v>3336008267</v>
      </c>
    </row>
    <row r="64" spans="1:5" ht="19.5" customHeight="1" x14ac:dyDescent="0.25">
      <c r="A64" s="10" t="str">
        <f>VLOOKUP(B64,'[2]LISTADO ATM'!$A$2:$C$922,3,0)</f>
        <v>DISTRITO NACIONAL</v>
      </c>
      <c r="B64" s="15">
        <v>369</v>
      </c>
      <c r="C64" s="10" t="str">
        <f>VLOOKUP(B64,'[2]LISTADO ATM'!$A$2:$B$922,2,0)</f>
        <v>ATM Plaza Lama Aut. Duarte</v>
      </c>
      <c r="D64" s="11" t="s">
        <v>26</v>
      </c>
      <c r="E64" s="21">
        <v>3336008496</v>
      </c>
    </row>
    <row r="65" spans="1:5" ht="19.5" customHeight="1" x14ac:dyDescent="0.25">
      <c r="A65" s="10" t="str">
        <f>VLOOKUP(B65,'[1]LISTADO ATM'!$A$2:$C$922,3,0)</f>
        <v>SUR</v>
      </c>
      <c r="B65" s="15">
        <v>817</v>
      </c>
      <c r="C65" s="10" t="str">
        <f>VLOOKUP(B65,'[2]LISTADO ATM'!$A$2:$B$922,2,0)</f>
        <v xml:space="preserve">ATM Ayuntamiento Sabana Larga (San José de Ocoa) </v>
      </c>
      <c r="D65" s="11" t="s">
        <v>26</v>
      </c>
      <c r="E65" s="21">
        <v>3336005268</v>
      </c>
    </row>
    <row r="66" spans="1:5" ht="19.5" customHeight="1" x14ac:dyDescent="0.25">
      <c r="A66" s="10" t="str">
        <f>VLOOKUP(B66,'[1]LISTADO ATM'!$A$2:$C$922,3,0)</f>
        <v>ESTE</v>
      </c>
      <c r="B66" s="15">
        <v>824</v>
      </c>
      <c r="C66" s="10" t="str">
        <f>VLOOKUP(B66,'[2]LISTADO ATM'!$A$2:$B$922,2,0)</f>
        <v xml:space="preserve">ATM Multiplaza (Higuey) </v>
      </c>
      <c r="D66" s="11" t="s">
        <v>26</v>
      </c>
      <c r="E66" s="21">
        <v>3336005384</v>
      </c>
    </row>
    <row r="67" spans="1:5" ht="19.5" customHeight="1" x14ac:dyDescent="0.25">
      <c r="A67" s="10" t="str">
        <f>VLOOKUP(B67,'[1]LISTADO ATM'!$A$2:$C$922,3,0)</f>
        <v>ESTE</v>
      </c>
      <c r="B67" s="15">
        <v>480</v>
      </c>
      <c r="C67" s="10" t="str">
        <f>VLOOKUP(B67,'[2]LISTADO ATM'!$A$2:$B$922,2,0)</f>
        <v>ATM UNP Farmaconal Higuey</v>
      </c>
      <c r="D67" s="11" t="s">
        <v>26</v>
      </c>
      <c r="E67" s="21">
        <v>3336005465</v>
      </c>
    </row>
    <row r="68" spans="1:5" ht="19.5" customHeight="1" x14ac:dyDescent="0.25">
      <c r="A68" s="10" t="str">
        <f>VLOOKUP(B68,'[1]LISTADO ATM'!$A$2:$C$922,3,0)</f>
        <v>DISTRITO NACIONAL</v>
      </c>
      <c r="B68" s="15">
        <v>983</v>
      </c>
      <c r="C68" s="10" t="str">
        <f>VLOOKUP(B68,'[2]LISTADO ATM'!$A$2:$B$922,2,0)</f>
        <v xml:space="preserve">ATM Bravo República de Colombia </v>
      </c>
      <c r="D68" s="11" t="s">
        <v>26</v>
      </c>
      <c r="E68" s="21">
        <v>3336007260</v>
      </c>
    </row>
    <row r="69" spans="1:5" ht="19.5" customHeight="1" x14ac:dyDescent="0.25">
      <c r="A69" s="10" t="str">
        <f>VLOOKUP(B69,'[1]LISTADO ATM'!$A$2:$C$922,3,0)</f>
        <v>ESTE</v>
      </c>
      <c r="B69" s="15">
        <v>899</v>
      </c>
      <c r="C69" s="10" t="str">
        <f>VLOOKUP(B69,'[2]LISTADO ATM'!$A$2:$B$922,2,0)</f>
        <v xml:space="preserve">ATM Oficina Punta Cana </v>
      </c>
      <c r="D69" s="11" t="s">
        <v>26</v>
      </c>
      <c r="E69" s="21">
        <v>3336007370</v>
      </c>
    </row>
    <row r="70" spans="1:5" ht="19.5" customHeight="1" x14ac:dyDescent="0.25">
      <c r="A70" s="10" t="str">
        <f>VLOOKUP(B70,'[1]LISTADO ATM'!$A$2:$C$922,3,0)</f>
        <v>DISTRITO NACIONAL</v>
      </c>
      <c r="B70" s="15">
        <v>354</v>
      </c>
      <c r="C70" s="10" t="str">
        <f>VLOOKUP(B70,'[2]LISTADO ATM'!$A$2:$B$922,2,0)</f>
        <v xml:space="preserve">ATM Oficina Núñez de Cáceres II </v>
      </c>
      <c r="D70" s="11" t="s">
        <v>26</v>
      </c>
      <c r="E70" s="21">
        <v>3336007372</v>
      </c>
    </row>
    <row r="71" spans="1:5" ht="19.5" customHeight="1" x14ac:dyDescent="0.25">
      <c r="A71" s="10" t="str">
        <f>VLOOKUP(B71,'[1]LISTADO ATM'!$A$2:$C$922,3,0)</f>
        <v>NORTE</v>
      </c>
      <c r="B71" s="15">
        <v>136</v>
      </c>
      <c r="C71" s="10" t="str">
        <f>VLOOKUP(B71,'[2]LISTADO ATM'!$A$2:$B$922,2,0)</f>
        <v>ATM S/M Xtra (Santiago)</v>
      </c>
      <c r="D71" s="11" t="s">
        <v>26</v>
      </c>
      <c r="E71" s="21">
        <v>3336007361</v>
      </c>
    </row>
    <row r="72" spans="1:5" ht="19.5" customHeight="1" x14ac:dyDescent="0.25">
      <c r="A72" s="10" t="str">
        <f>VLOOKUP(B72,'[1]LISTADO ATM'!$A$2:$C$922,3,0)</f>
        <v>DISTRITO NACIONAL</v>
      </c>
      <c r="B72" s="15">
        <v>669</v>
      </c>
      <c r="C72" s="10" t="str">
        <f>VLOOKUP(B72,'[2]LISTADO ATM'!$A$2:$B$922,2,0)</f>
        <v>ATM Ayuntamiento Sto. Dgo. Norte</v>
      </c>
      <c r="D72" s="11" t="s">
        <v>26</v>
      </c>
      <c r="E72" s="21">
        <v>3336007390</v>
      </c>
    </row>
    <row r="73" spans="1:5" ht="19.5" customHeight="1" x14ac:dyDescent="0.25">
      <c r="A73" s="10" t="str">
        <f>VLOOKUP(B73,'[1]LISTADO ATM'!$A$2:$C$922,3,0)</f>
        <v>DISTRITO NACIONAL</v>
      </c>
      <c r="B73" s="15">
        <v>914</v>
      </c>
      <c r="C73" s="10" t="str">
        <f>VLOOKUP(B73,'[2]LISTADO ATM'!$A$2:$B$922,2,0)</f>
        <v xml:space="preserve">ATM Clínica Abreu </v>
      </c>
      <c r="D73" s="11" t="s">
        <v>26</v>
      </c>
      <c r="E73" s="21">
        <v>3336007408</v>
      </c>
    </row>
    <row r="74" spans="1:5" ht="19.5" customHeight="1" x14ac:dyDescent="0.25">
      <c r="A74" s="10" t="str">
        <f>VLOOKUP(B74,'[1]LISTADO ATM'!$A$2:$C$922,3,0)</f>
        <v>ESTE</v>
      </c>
      <c r="B74" s="15">
        <v>158</v>
      </c>
      <c r="C74" s="10" t="str">
        <f>VLOOKUP(B74,'[2]LISTADO ATM'!$A$2:$B$922,2,0)</f>
        <v xml:space="preserve">ATM Oficina Romana Norte </v>
      </c>
      <c r="D74" s="11" t="s">
        <v>26</v>
      </c>
      <c r="E74" s="21">
        <v>3336007409</v>
      </c>
    </row>
    <row r="75" spans="1:5" ht="19.5" customHeight="1" x14ac:dyDescent="0.25">
      <c r="A75" s="10" t="str">
        <f>VLOOKUP(B75,'[1]LISTADO ATM'!$A$2:$C$922,3,0)</f>
        <v>ESTE</v>
      </c>
      <c r="B75" s="15">
        <v>660</v>
      </c>
      <c r="C75" s="10" t="str">
        <f>VLOOKUP(B75,'[2]LISTADO ATM'!$A$2:$B$922,2,0)</f>
        <v>ATM Romana Norte II</v>
      </c>
      <c r="D75" s="11" t="s">
        <v>26</v>
      </c>
      <c r="E75" s="21">
        <v>3336007411</v>
      </c>
    </row>
    <row r="76" spans="1:5" ht="19.5" customHeight="1" x14ac:dyDescent="0.25">
      <c r="A76" s="10" t="str">
        <f>VLOOKUP(B76,'[1]LISTADO ATM'!$A$2:$C$922,3,0)</f>
        <v>DISTRITO NACIONAL</v>
      </c>
      <c r="B76" s="15">
        <v>378</v>
      </c>
      <c r="C76" s="10" t="str">
        <f>VLOOKUP(B76,'[2]LISTADO ATM'!$A$2:$B$922,2,0)</f>
        <v>ATM UNP Villa Flores</v>
      </c>
      <c r="D76" s="11" t="s">
        <v>26</v>
      </c>
      <c r="E76" s="21">
        <v>3336007413</v>
      </c>
    </row>
    <row r="77" spans="1:5" ht="19.5" customHeight="1" x14ac:dyDescent="0.25">
      <c r="A77" s="10" t="str">
        <f>VLOOKUP(B77,'[1]LISTADO ATM'!$A$2:$C$922,3,0)</f>
        <v>SUR</v>
      </c>
      <c r="B77" s="15">
        <v>582</v>
      </c>
      <c r="C77" s="10" t="str">
        <f>VLOOKUP(B77,'[2]LISTADO ATM'!$A$2:$B$922,2,0)</f>
        <v>ATM Estación Sabana Yegua</v>
      </c>
      <c r="D77" s="11" t="s">
        <v>26</v>
      </c>
      <c r="E77" s="21">
        <v>3336007414</v>
      </c>
    </row>
    <row r="78" spans="1:5" ht="19.5" customHeight="1" x14ac:dyDescent="0.25">
      <c r="A78" s="10" t="str">
        <f>VLOOKUP(B78,'[1]LISTADO ATM'!$A$2:$C$922,3,0)</f>
        <v>SUR</v>
      </c>
      <c r="B78" s="15">
        <v>5</v>
      </c>
      <c r="C78" s="10" t="str">
        <f>VLOOKUP(B78,'[2]LISTADO ATM'!$A$2:$B$922,2,0)</f>
        <v>ATM Oficina Autoservicio Villa Ofelia (San Juan)</v>
      </c>
      <c r="D78" s="11" t="s">
        <v>26</v>
      </c>
      <c r="E78" s="21">
        <v>3336007422</v>
      </c>
    </row>
    <row r="79" spans="1:5" ht="19.5" customHeight="1" x14ac:dyDescent="0.25">
      <c r="A79" s="10" t="str">
        <f>VLOOKUP(B79,'[1]LISTADO ATM'!$A$2:$C$922,3,0)</f>
        <v>DISTRITO NACIONAL</v>
      </c>
      <c r="B79" s="13">
        <v>359</v>
      </c>
      <c r="C79" s="10" t="str">
        <f>VLOOKUP(B79,'[2]LISTADO ATM'!$A$2:$B$922,2,0)</f>
        <v>ATM S/M Bravo Ozama</v>
      </c>
      <c r="D79" s="11" t="s">
        <v>26</v>
      </c>
      <c r="E79" s="21">
        <v>3336007423</v>
      </c>
    </row>
    <row r="80" spans="1:5" ht="19.5" customHeight="1" x14ac:dyDescent="0.25">
      <c r="A80" s="10" t="str">
        <f>VLOOKUP(B80,'[1]LISTADO ATM'!$A$2:$C$922,3,0)</f>
        <v>DISTRITO NACIONAL</v>
      </c>
      <c r="B80" s="15">
        <v>314</v>
      </c>
      <c r="C80" s="10" t="str">
        <f>VLOOKUP(B80,'[2]LISTADO ATM'!$A$2:$B$922,2,0)</f>
        <v xml:space="preserve">ATM UNP Cambita Garabito (San Cristóbal) </v>
      </c>
      <c r="D80" s="11" t="s">
        <v>26</v>
      </c>
      <c r="E80" s="21" t="s">
        <v>28</v>
      </c>
    </row>
    <row r="81" spans="1:5" ht="19.5" customHeight="1" x14ac:dyDescent="0.25">
      <c r="A81" s="10" t="str">
        <f>VLOOKUP(B81,'[1]LISTADO ATM'!$A$2:$C$922,3,0)</f>
        <v>SUR</v>
      </c>
      <c r="B81" s="15">
        <v>592</v>
      </c>
      <c r="C81" s="10" t="str">
        <f>VLOOKUP(B81,'[2]LISTADO ATM'!$A$2:$B$922,2,0)</f>
        <v xml:space="preserve">ATM Centro de Caja San Cristóbal I </v>
      </c>
      <c r="D81" s="11" t="s">
        <v>26</v>
      </c>
      <c r="E81" s="21">
        <v>3336007455</v>
      </c>
    </row>
    <row r="82" spans="1:5" ht="19.5" customHeight="1" x14ac:dyDescent="0.25">
      <c r="A82" s="10" t="str">
        <f>VLOOKUP(B82,'[1]LISTADO ATM'!$A$2:$C$922,3,0)</f>
        <v>DISTRITO NACIONAL</v>
      </c>
      <c r="B82" s="15">
        <v>958</v>
      </c>
      <c r="C82" s="10" t="str">
        <f>VLOOKUP(B82,'[2]LISTADO ATM'!$A$2:$B$922,2,0)</f>
        <v xml:space="preserve">ATM Olé Aut. San Isidro </v>
      </c>
      <c r="D82" s="11" t="s">
        <v>26</v>
      </c>
      <c r="E82" s="21">
        <v>3336007462</v>
      </c>
    </row>
    <row r="83" spans="1:5" ht="19.5" customHeight="1" x14ac:dyDescent="0.25">
      <c r="A83" s="10" t="str">
        <f>VLOOKUP(B83,'[1]LISTADO ATM'!$A$2:$C$922,3,0)</f>
        <v>DISTRITO NACIONAL</v>
      </c>
      <c r="B83" s="15">
        <v>879</v>
      </c>
      <c r="C83" s="10" t="str">
        <f>VLOOKUP(B83,'[2]LISTADO ATM'!$A$2:$B$922,2,0)</f>
        <v xml:space="preserve">ATM Plaza Metropolitana </v>
      </c>
      <c r="D83" s="11" t="s">
        <v>26</v>
      </c>
      <c r="E83" s="21" t="s">
        <v>33</v>
      </c>
    </row>
    <row r="84" spans="1:5" ht="19.5" customHeight="1" x14ac:dyDescent="0.25">
      <c r="A84" s="10" t="str">
        <f>VLOOKUP(B84,'[1]LISTADO ATM'!$A$2:$C$922,3,0)</f>
        <v>DISTRITO NACIONAL</v>
      </c>
      <c r="B84" s="15">
        <v>212</v>
      </c>
      <c r="C84" s="10" t="str">
        <f>VLOOKUP(B84,'[2]LISTADO ATM'!$A$2:$B$922,2,0)</f>
        <v>ATM Universidad Nacional Evangélica (Santo Domingo)</v>
      </c>
      <c r="D84" s="11" t="s">
        <v>26</v>
      </c>
      <c r="E84" s="21" t="s">
        <v>34</v>
      </c>
    </row>
    <row r="85" spans="1:5" ht="19.5" customHeight="1" x14ac:dyDescent="0.25">
      <c r="A85" s="10" t="str">
        <f>VLOOKUP(B85,'[1]LISTADO ATM'!$A$2:$C$922,3,0)</f>
        <v>DISTRITO NACIONAL</v>
      </c>
      <c r="B85" s="15">
        <v>734</v>
      </c>
      <c r="C85" s="10" t="str">
        <f>VLOOKUP(B85,'[2]LISTADO ATM'!$A$2:$B$922,2,0)</f>
        <v xml:space="preserve">ATM Oficina Independencia I </v>
      </c>
      <c r="D85" s="11" t="s">
        <v>26</v>
      </c>
      <c r="E85" s="21" t="s">
        <v>43</v>
      </c>
    </row>
    <row r="86" spans="1:5" ht="19.5" customHeight="1" x14ac:dyDescent="0.25">
      <c r="A86" s="10" t="str">
        <f>VLOOKUP(B86,'[1]LISTADO ATM'!$A$2:$C$922,3,0)</f>
        <v>NORTE</v>
      </c>
      <c r="B86" s="15">
        <v>895</v>
      </c>
      <c r="C86" s="10" t="str">
        <f>VLOOKUP(B86,'[2]LISTADO ATM'!$A$2:$B$922,2,0)</f>
        <v xml:space="preserve">ATM S/M Bravo (Santiago) </v>
      </c>
      <c r="D86" s="11" t="s">
        <v>26</v>
      </c>
      <c r="E86" s="21" t="s">
        <v>52</v>
      </c>
    </row>
    <row r="87" spans="1:5" ht="19.5" customHeight="1" x14ac:dyDescent="0.25">
      <c r="A87" s="10" t="str">
        <f>VLOOKUP(B87,'[1]LISTADO ATM'!$A$2:$C$922,3,0)</f>
        <v>DISTRITO NACIONAL</v>
      </c>
      <c r="B87" s="15">
        <v>706</v>
      </c>
      <c r="C87" s="10" t="str">
        <f>VLOOKUP(B87,'[2]LISTADO ATM'!$A$2:$B$922,2,0)</f>
        <v xml:space="preserve">ATM S/M Pristine </v>
      </c>
      <c r="D87" s="11" t="s">
        <v>26</v>
      </c>
      <c r="E87" s="21" t="s">
        <v>57</v>
      </c>
    </row>
    <row r="88" spans="1:5" ht="19.5" customHeight="1" x14ac:dyDescent="0.25">
      <c r="A88" s="10" t="str">
        <f>VLOOKUP(B88,'[1]LISTADO ATM'!$A$2:$C$922,3,0)</f>
        <v>DISTRITO NACIONAL</v>
      </c>
      <c r="B88" s="15">
        <v>325</v>
      </c>
      <c r="C88" s="10" t="str">
        <f>VLOOKUP(B88,'[2]LISTADO ATM'!$A$2:$B$922,2,0)</f>
        <v>ATM Casa Edwin</v>
      </c>
      <c r="D88" s="11" t="s">
        <v>26</v>
      </c>
      <c r="E88" s="21" t="s">
        <v>58</v>
      </c>
    </row>
    <row r="89" spans="1:5" ht="19.5" customHeight="1" x14ac:dyDescent="0.25">
      <c r="A89" s="10" t="str">
        <f>VLOOKUP(B89,'[1]LISTADO ATM'!$A$2:$C$922,3,0)</f>
        <v>DISTRITO NACIONAL</v>
      </c>
      <c r="B89" s="15">
        <v>541</v>
      </c>
      <c r="C89" s="10" t="str">
        <f>VLOOKUP(B89,'[2]LISTADO ATM'!$A$2:$B$922,2,0)</f>
        <v xml:space="preserve">ATM Oficina Sambil II </v>
      </c>
      <c r="D89" s="11" t="s">
        <v>26</v>
      </c>
      <c r="E89" s="21" t="s">
        <v>59</v>
      </c>
    </row>
    <row r="90" spans="1:5" ht="19.5" customHeight="1" x14ac:dyDescent="0.25">
      <c r="A90" s="10" t="str">
        <f>VLOOKUP(B90,'[1]LISTADO ATM'!$A$2:$C$922,3,0)</f>
        <v>NORTE</v>
      </c>
      <c r="B90" s="15">
        <v>444</v>
      </c>
      <c r="C90" s="10" t="str">
        <f>VLOOKUP(B90,'[2]LISTADO ATM'!$A$2:$B$922,2,0)</f>
        <v xml:space="preserve">ATM Hospital Metropolitano de (Santiago) (HOMS) </v>
      </c>
      <c r="D90" s="11" t="s">
        <v>26</v>
      </c>
      <c r="E90" s="21" t="s">
        <v>61</v>
      </c>
    </row>
    <row r="91" spans="1:5" ht="19.5" customHeight="1" x14ac:dyDescent="0.25">
      <c r="A91" s="10" t="str">
        <f>VLOOKUP(B91,'[1]LISTADO ATM'!$A$2:$C$922,3,0)</f>
        <v>DISTRITO NACIONAL</v>
      </c>
      <c r="B91" s="15">
        <v>769</v>
      </c>
      <c r="C91" s="10" t="str">
        <f>VLOOKUP(B91,'[2]LISTADO ATM'!$A$2:$B$922,2,0)</f>
        <v>ATM UNP Pablo Mella Morales</v>
      </c>
      <c r="D91" s="11" t="s">
        <v>26</v>
      </c>
      <c r="E91" s="21" t="s">
        <v>62</v>
      </c>
    </row>
    <row r="92" spans="1:5" ht="19.5" customHeight="1" x14ac:dyDescent="0.25">
      <c r="A92" s="10" t="str">
        <f>VLOOKUP(B92,'[2]LISTADO ATM'!$A$2:$C$922,3,0)</f>
        <v>DISTRITO NACIONAL</v>
      </c>
      <c r="B92" s="15">
        <v>379</v>
      </c>
      <c r="C92" s="10" t="str">
        <f>VLOOKUP(B92,'[2]LISTADO ATM'!$A$2:$B$922,2,0)</f>
        <v>ATM S/M Nacional Plaza Central</v>
      </c>
      <c r="D92" s="11" t="s">
        <v>26</v>
      </c>
      <c r="E92" s="21" t="s">
        <v>63</v>
      </c>
    </row>
    <row r="93" spans="1:5" ht="19.5" customHeight="1" x14ac:dyDescent="0.25">
      <c r="A93" s="10" t="str">
        <f>VLOOKUP(B93,'[1]LISTADO ATM'!$A$2:$C$922,3,0)</f>
        <v>SUR</v>
      </c>
      <c r="B93" s="15">
        <v>44</v>
      </c>
      <c r="C93" s="10" t="str">
        <f>VLOOKUP(B93,'[2]LISTADO ATM'!$A$2:$B$922,2,0)</f>
        <v xml:space="preserve">ATM Oficina Pedernales </v>
      </c>
      <c r="D93" s="11" t="s">
        <v>26</v>
      </c>
      <c r="E93" s="21">
        <v>3336008488</v>
      </c>
    </row>
    <row r="94" spans="1:5" ht="19.5" customHeight="1" x14ac:dyDescent="0.25">
      <c r="A94" s="10" t="str">
        <f>VLOOKUP(B94,'[1]LISTADO ATM'!$A$2:$C$922,3,0)</f>
        <v>NORTE</v>
      </c>
      <c r="B94" s="15">
        <v>746</v>
      </c>
      <c r="C94" s="10" t="str">
        <f>VLOOKUP(B94,'[2]LISTADO ATM'!$A$2:$B$922,2,0)</f>
        <v xml:space="preserve">ATM Oficina Las Terrenas </v>
      </c>
      <c r="D94" s="11" t="s">
        <v>26</v>
      </c>
      <c r="E94" s="21" t="s">
        <v>67</v>
      </c>
    </row>
    <row r="95" spans="1:5" ht="19.5" customHeight="1" x14ac:dyDescent="0.25">
      <c r="A95" s="10" t="str">
        <f>VLOOKUP(B95,'[1]LISTADO ATM'!$A$2:$C$922,3,0)</f>
        <v>DISTRITO NACIONAL</v>
      </c>
      <c r="B95" s="15">
        <v>993</v>
      </c>
      <c r="C95" s="10" t="str">
        <f>VLOOKUP(B95,'[2]LISTADO ATM'!$A$2:$B$922,2,0)</f>
        <v xml:space="preserve">ATM Centro Medico Integral II </v>
      </c>
      <c r="D95" s="11" t="s">
        <v>25</v>
      </c>
      <c r="E95" s="10">
        <v>3336007331</v>
      </c>
    </row>
    <row r="96" spans="1:5" ht="19.5" customHeight="1" x14ac:dyDescent="0.25">
      <c r="A96" s="10" t="str">
        <f>VLOOKUP(B96,'[1]LISTADO ATM'!$A$2:$C$922,3,0)</f>
        <v>NORTE</v>
      </c>
      <c r="B96" s="15">
        <v>969</v>
      </c>
      <c r="C96" s="10" t="str">
        <f>VLOOKUP(B96,'[2]LISTADO ATM'!$A$2:$B$922,2,0)</f>
        <v xml:space="preserve">ATM Oficina El Sol I (Santiago) </v>
      </c>
      <c r="D96" s="11" t="s">
        <v>25</v>
      </c>
      <c r="E96" s="10">
        <v>3336007460</v>
      </c>
    </row>
    <row r="97" spans="1:5" ht="19.5" customHeight="1" x14ac:dyDescent="0.25">
      <c r="A97" s="10" t="str">
        <f>VLOOKUP(B97,'[1]LISTADO ATM'!$A$2:$C$922,3,0)</f>
        <v>NORTE</v>
      </c>
      <c r="B97" s="15">
        <v>88</v>
      </c>
      <c r="C97" s="10" t="str">
        <f>VLOOKUP(B97,'[2]LISTADO ATM'!$A$2:$B$922,2,0)</f>
        <v xml:space="preserve">ATM S/M La Fuente (Santiago) </v>
      </c>
      <c r="D97" s="11" t="s">
        <v>25</v>
      </c>
      <c r="E97" s="10" t="s">
        <v>44</v>
      </c>
    </row>
    <row r="98" spans="1:5" ht="19.5" customHeight="1" x14ac:dyDescent="0.25">
      <c r="A98" s="10" t="str">
        <f>VLOOKUP(B98,'[1]LISTADO ATM'!$A$2:$C$922,3,0)</f>
        <v>DISTRITO NACIONAL</v>
      </c>
      <c r="B98" s="15">
        <v>719</v>
      </c>
      <c r="C98" s="10" t="str">
        <f>VLOOKUP(B98,'[2]LISTADO ATM'!$A$2:$B$922,2,0)</f>
        <v xml:space="preserve">ATM Ayuntamiento Municipal San Luís </v>
      </c>
      <c r="D98" s="11" t="s">
        <v>25</v>
      </c>
      <c r="E98" s="10" t="s">
        <v>45</v>
      </c>
    </row>
    <row r="99" spans="1:5" ht="19.5" customHeight="1" x14ac:dyDescent="0.25">
      <c r="A99" s="10" t="str">
        <f>VLOOKUP(B99,'[1]LISTADO ATM'!$A$2:$C$922,3,0)</f>
        <v>SUR</v>
      </c>
      <c r="B99" s="15">
        <v>995</v>
      </c>
      <c r="C99" s="10" t="str">
        <f>VLOOKUP(B99,'[2]LISTADO ATM'!$A$2:$B$922,2,0)</f>
        <v xml:space="preserve">ATM Oficina San Cristobal III (Lobby) </v>
      </c>
      <c r="D99" s="11" t="s">
        <v>25</v>
      </c>
      <c r="E99" s="10" t="s">
        <v>48</v>
      </c>
    </row>
    <row r="100" spans="1:5" ht="19.5" customHeight="1" x14ac:dyDescent="0.25">
      <c r="A100" s="10" t="str">
        <f>VLOOKUP(B100,'[1]LISTADO ATM'!$A$2:$C$922,3,0)</f>
        <v>NORTE</v>
      </c>
      <c r="B100" s="15">
        <v>888</v>
      </c>
      <c r="C100" s="10" t="str">
        <f>VLOOKUP(B100,'[2]LISTADO ATM'!$A$2:$B$922,2,0)</f>
        <v>ATM Oficina galeria 56 II (SFM)</v>
      </c>
      <c r="D100" s="11" t="s">
        <v>25</v>
      </c>
      <c r="E100" s="10" t="s">
        <v>53</v>
      </c>
    </row>
    <row r="101" spans="1:5" ht="19.5" customHeight="1" x14ac:dyDescent="0.25">
      <c r="A101" s="10" t="str">
        <f>VLOOKUP(B101,'[1]LISTADO ATM'!$A$2:$C$922,3,0)</f>
        <v>DISTRITO NACIONAL</v>
      </c>
      <c r="B101" s="15">
        <v>908</v>
      </c>
      <c r="C101" s="10" t="str">
        <f>VLOOKUP(B101,'[2]LISTADO ATM'!$A$2:$B$922,2,0)</f>
        <v xml:space="preserve">ATM Oficina Plaza Botánika </v>
      </c>
      <c r="D101" s="11" t="s">
        <v>25</v>
      </c>
      <c r="E101" s="10">
        <v>3336005111</v>
      </c>
    </row>
    <row r="102" spans="1:5" ht="18.75" thickBot="1" x14ac:dyDescent="0.3">
      <c r="A102" s="22" t="s">
        <v>10</v>
      </c>
      <c r="B102" s="8">
        <f>COUNTA(B9:B101)</f>
        <v>93</v>
      </c>
      <c r="C102" s="38"/>
      <c r="D102" s="39"/>
      <c r="E102" s="40"/>
    </row>
    <row r="103" spans="1:5" ht="18" customHeight="1" x14ac:dyDescent="0.25">
      <c r="A103" s="58"/>
      <c r="B103" s="59"/>
      <c r="C103" s="59"/>
      <c r="D103" s="59"/>
      <c r="E103" s="60"/>
    </row>
    <row r="104" spans="1:5" ht="18" customHeight="1" thickBot="1" x14ac:dyDescent="0.3">
      <c r="A104" s="32" t="s">
        <v>14</v>
      </c>
      <c r="B104" s="33"/>
      <c r="C104" s="33"/>
      <c r="D104" s="33"/>
      <c r="E104" s="34"/>
    </row>
    <row r="105" spans="1:5" ht="18" x14ac:dyDescent="0.25">
      <c r="A105" s="20" t="s">
        <v>4</v>
      </c>
      <c r="B105" s="20" t="s">
        <v>5</v>
      </c>
      <c r="C105" s="20" t="s">
        <v>6</v>
      </c>
      <c r="D105" s="48" t="s">
        <v>7</v>
      </c>
      <c r="E105" s="49" t="s">
        <v>8</v>
      </c>
    </row>
    <row r="106" spans="1:5" ht="18" x14ac:dyDescent="0.25">
      <c r="A106" s="10" t="str">
        <f>VLOOKUP(B106,'[1]LISTADO ATM'!$A$2:$C$822,3,0)</f>
        <v>NORTE</v>
      </c>
      <c r="B106" s="15">
        <v>8</v>
      </c>
      <c r="C106" s="10" t="str">
        <f>VLOOKUP(B106,'[1]LISTADO ATM'!$A$2:$B$822,2,0)</f>
        <v>ATM Autoservicio Yaque</v>
      </c>
      <c r="D106" s="11" t="s">
        <v>25</v>
      </c>
      <c r="E106" s="23">
        <v>3336005506</v>
      </c>
    </row>
    <row r="107" spans="1:5" ht="18" x14ac:dyDescent="0.25">
      <c r="A107" s="10" t="str">
        <f>VLOOKUP(B107,'[1]LISTADO ATM'!$A$2:$C$822,3,0)</f>
        <v>NORTE</v>
      </c>
      <c r="B107" s="15">
        <v>431</v>
      </c>
      <c r="C107" s="10" t="str">
        <f>VLOOKUP(B107,'[1]LISTADO ATM'!$A$2:$B$822,2,0)</f>
        <v xml:space="preserve">ATM Autoservicio Sol (Santiago) </v>
      </c>
      <c r="D107" s="11" t="s">
        <v>25</v>
      </c>
      <c r="E107" s="23">
        <v>3336007433</v>
      </c>
    </row>
    <row r="108" spans="1:5" ht="18" x14ac:dyDescent="0.25">
      <c r="A108" s="10" t="str">
        <f>VLOOKUP(B108,'[1]LISTADO ATM'!$A$2:$C$822,3,0)</f>
        <v>DISTRITO NACIONAL</v>
      </c>
      <c r="B108" s="15">
        <v>527</v>
      </c>
      <c r="C108" s="10" t="str">
        <f>VLOOKUP(B108,'[1]LISTADO ATM'!$A$2:$B$822,2,0)</f>
        <v>ATM Oficina Zona Oriental II</v>
      </c>
      <c r="D108" s="11" t="s">
        <v>25</v>
      </c>
      <c r="E108" s="23">
        <v>3336007305</v>
      </c>
    </row>
    <row r="109" spans="1:5" ht="18" x14ac:dyDescent="0.25">
      <c r="A109" s="10" t="str">
        <f>VLOOKUP(B109,'[1]LISTADO ATM'!$A$2:$C$822,3,0)</f>
        <v>NORTE</v>
      </c>
      <c r="B109" s="15">
        <v>277</v>
      </c>
      <c r="C109" s="10" t="str">
        <f>VLOOKUP(B109,'[1]LISTADO ATM'!$A$2:$B$822,2,0)</f>
        <v xml:space="preserve">ATM Oficina Duarte (Santiago) </v>
      </c>
      <c r="D109" s="11" t="s">
        <v>25</v>
      </c>
      <c r="E109" s="23">
        <v>3336007437</v>
      </c>
    </row>
    <row r="110" spans="1:5" ht="18" x14ac:dyDescent="0.25">
      <c r="A110" s="10" t="str">
        <f>VLOOKUP(B110,'[1]LISTADO ATM'!$A$2:$C$822,3,0)</f>
        <v>DISTRITO NACIONAL</v>
      </c>
      <c r="B110" s="15">
        <v>946</v>
      </c>
      <c r="C110" s="10" t="str">
        <f>VLOOKUP(B110,'[1]LISTADO ATM'!$A$2:$B$822,2,0)</f>
        <v xml:space="preserve">ATM Oficina Núñez de Cáceres I </v>
      </c>
      <c r="D110" s="11" t="s">
        <v>25</v>
      </c>
      <c r="E110" s="23">
        <v>3336005580</v>
      </c>
    </row>
    <row r="111" spans="1:5" ht="18" x14ac:dyDescent="0.25">
      <c r="A111" s="10" t="str">
        <f>VLOOKUP(B111,'[1]LISTADO ATM'!$A$2:$C$822,3,0)</f>
        <v>NORTE</v>
      </c>
      <c r="B111" s="15">
        <v>228</v>
      </c>
      <c r="C111" s="10" t="str">
        <f>VLOOKUP(B111,'[1]LISTADO ATM'!$A$2:$B$822,2,0)</f>
        <v xml:space="preserve">ATM Oficina SAJOMA </v>
      </c>
      <c r="D111" s="11" t="s">
        <v>25</v>
      </c>
      <c r="E111" s="23">
        <v>3336007436</v>
      </c>
    </row>
    <row r="112" spans="1:5" ht="18.75" thickBot="1" x14ac:dyDescent="0.3">
      <c r="A112" s="22" t="s">
        <v>10</v>
      </c>
      <c r="B112" s="8">
        <f>COUNTA(B106:B111)</f>
        <v>6</v>
      </c>
      <c r="C112" s="38"/>
      <c r="D112" s="39"/>
      <c r="E112" s="40"/>
    </row>
    <row r="113" spans="1:5" ht="15.75" thickBot="1" x14ac:dyDescent="0.3">
      <c r="A113" s="41"/>
      <c r="B113" s="42"/>
      <c r="C113" s="42"/>
      <c r="D113" s="42"/>
      <c r="E113" s="43"/>
    </row>
    <row r="114" spans="1:5" ht="22.5" customHeight="1" thickBot="1" x14ac:dyDescent="0.3">
      <c r="A114" s="35" t="s">
        <v>12</v>
      </c>
      <c r="B114" s="36"/>
      <c r="C114" s="36"/>
      <c r="D114" s="36"/>
      <c r="E114" s="37"/>
    </row>
    <row r="115" spans="1:5" ht="18" x14ac:dyDescent="0.25">
      <c r="A115" s="20" t="s">
        <v>4</v>
      </c>
      <c r="B115" s="20" t="s">
        <v>5</v>
      </c>
      <c r="C115" s="20" t="s">
        <v>6</v>
      </c>
      <c r="D115" s="48" t="s">
        <v>7</v>
      </c>
      <c r="E115" s="49" t="s">
        <v>8</v>
      </c>
    </row>
    <row r="116" spans="1:5" ht="19.5" customHeight="1" x14ac:dyDescent="0.25">
      <c r="A116" s="12" t="str">
        <f>VLOOKUP(B116,'[1]LISTADO ATM'!$A$2:$C$922,3,0)</f>
        <v>ESTE</v>
      </c>
      <c r="B116" s="15">
        <v>613</v>
      </c>
      <c r="C116" s="12" t="str">
        <f>VLOOKUP(B116,'[1]LISTADO ATM'!$A$2:$B$922,2,0)</f>
        <v xml:space="preserve">ATM Almacenes Zaglul (La Altagracia) </v>
      </c>
      <c r="D116" s="17" t="s">
        <v>9</v>
      </c>
      <c r="E116" s="21">
        <v>3336006522</v>
      </c>
    </row>
    <row r="117" spans="1:5" ht="19.5" customHeight="1" x14ac:dyDescent="0.25">
      <c r="A117" s="12" t="str">
        <f>VLOOKUP(B117,'[1]LISTADO ATM'!$A$2:$C$922,3,0)</f>
        <v>DISTRITO NACIONAL</v>
      </c>
      <c r="B117" s="15">
        <v>540</v>
      </c>
      <c r="C117" s="12" t="str">
        <f>VLOOKUP(B117,'[1]LISTADO ATM'!$A$2:$B$922,2,0)</f>
        <v xml:space="preserve">ATM Autoservicio Sambil I </v>
      </c>
      <c r="D117" s="17" t="s">
        <v>9</v>
      </c>
      <c r="E117" s="21">
        <v>3336007371</v>
      </c>
    </row>
    <row r="118" spans="1:5" ht="19.5" customHeight="1" x14ac:dyDescent="0.25">
      <c r="A118" s="12" t="str">
        <f>VLOOKUP(B118,'[1]LISTADO ATM'!$A$2:$C$922,3,0)</f>
        <v>DISTRITO NACIONAL</v>
      </c>
      <c r="B118" s="15">
        <v>300</v>
      </c>
      <c r="C118" s="12" t="str">
        <f>VLOOKUP(B118,'[1]LISTADO ATM'!$A$2:$B$922,2,0)</f>
        <v xml:space="preserve">ATM S/M Aprezio Los Guaricanos </v>
      </c>
      <c r="D118" s="17" t="s">
        <v>9</v>
      </c>
      <c r="E118" s="21">
        <v>3336007373</v>
      </c>
    </row>
    <row r="119" spans="1:5" ht="19.5" customHeight="1" x14ac:dyDescent="0.25">
      <c r="A119" s="12" t="str">
        <f>VLOOKUP(B119,'[1]LISTADO ATM'!$A$2:$C$922,3,0)</f>
        <v>DISTRITO NACIONAL</v>
      </c>
      <c r="B119" s="15">
        <v>696</v>
      </c>
      <c r="C119" s="12" t="str">
        <f>VLOOKUP(B119,'[1]LISTADO ATM'!$A$2:$B$922,2,0)</f>
        <v>ATM Olé Jacobo Majluta</v>
      </c>
      <c r="D119" s="17" t="s">
        <v>9</v>
      </c>
      <c r="E119" s="21">
        <v>3336007407</v>
      </c>
    </row>
    <row r="120" spans="1:5" ht="19.5" customHeight="1" x14ac:dyDescent="0.25">
      <c r="A120" s="12" t="str">
        <f>VLOOKUP(B120,'[1]LISTADO ATM'!$A$2:$C$922,3,0)</f>
        <v>DISTRITO NACIONAL</v>
      </c>
      <c r="B120" s="15">
        <v>896</v>
      </c>
      <c r="C120" s="12" t="str">
        <f>VLOOKUP(B120,'[1]LISTADO ATM'!$A$2:$B$922,2,0)</f>
        <v xml:space="preserve">ATM Campamento Militar 16 de Agosto I </v>
      </c>
      <c r="D120" s="17" t="s">
        <v>9</v>
      </c>
      <c r="E120" s="21">
        <v>3336007418</v>
      </c>
    </row>
    <row r="121" spans="1:5" ht="19.5" customHeight="1" x14ac:dyDescent="0.25">
      <c r="A121" s="12" t="str">
        <f>VLOOKUP(B121,'[1]LISTADO ATM'!$A$2:$C$922,3,0)</f>
        <v>DISTRITO NACIONAL</v>
      </c>
      <c r="B121" s="15">
        <v>407</v>
      </c>
      <c r="C121" s="12" t="str">
        <f>VLOOKUP(B121,'[1]LISTADO ATM'!$A$2:$B$922,2,0)</f>
        <v xml:space="preserve">ATM Multicentro La Sirena Villa Mella </v>
      </c>
      <c r="D121" s="17" t="s">
        <v>9</v>
      </c>
      <c r="E121" s="21">
        <v>3336007419</v>
      </c>
    </row>
    <row r="122" spans="1:5" ht="19.5" customHeight="1" x14ac:dyDescent="0.25">
      <c r="A122" s="12" t="str">
        <f>VLOOKUP(B122,'[1]LISTADO ATM'!$A$2:$C$922,3,0)</f>
        <v>NORTE</v>
      </c>
      <c r="B122" s="15">
        <v>668</v>
      </c>
      <c r="C122" s="12" t="str">
        <f>VLOOKUP(B122,'[1]LISTADO ATM'!$A$2:$B$922,2,0)</f>
        <v>ATM Hospital HEMMI (Santiago)</v>
      </c>
      <c r="D122" s="17" t="s">
        <v>9</v>
      </c>
      <c r="E122" s="21">
        <v>3336007453</v>
      </c>
    </row>
    <row r="123" spans="1:5" ht="19.5" customHeight="1" x14ac:dyDescent="0.25">
      <c r="A123" s="12" t="str">
        <f>VLOOKUP(B123,'[1]LISTADO ATM'!$A$2:$C$922,3,0)</f>
        <v>DISTRITO NACIONAL</v>
      </c>
      <c r="B123" s="15">
        <v>563</v>
      </c>
      <c r="C123" s="12" t="str">
        <f>VLOOKUP(B123,'[1]LISTADO ATM'!$A$2:$B$922,2,0)</f>
        <v xml:space="preserve">ATM Base Aérea San Isidro </v>
      </c>
      <c r="D123" s="17" t="s">
        <v>9</v>
      </c>
      <c r="E123" s="21">
        <v>3336007458</v>
      </c>
    </row>
    <row r="124" spans="1:5" ht="19.5" customHeight="1" x14ac:dyDescent="0.25">
      <c r="A124" s="12" t="str">
        <f>VLOOKUP(B124,'[1]LISTADO ATM'!$A$2:$C$922,3,0)</f>
        <v>DISTRITO NACIONAL</v>
      </c>
      <c r="B124" s="15">
        <v>930</v>
      </c>
      <c r="C124" s="12" t="str">
        <f>VLOOKUP(B124,'[1]LISTADO ATM'!$A$2:$B$922,2,0)</f>
        <v>ATM Oficina Plaza Spring Center</v>
      </c>
      <c r="D124" s="17" t="s">
        <v>9</v>
      </c>
      <c r="E124" s="21" t="s">
        <v>29</v>
      </c>
    </row>
    <row r="125" spans="1:5" ht="19.5" customHeight="1" x14ac:dyDescent="0.25">
      <c r="A125" s="12" t="str">
        <f>VLOOKUP(B125,'[1]LISTADO ATM'!$A$2:$C$922,3,0)</f>
        <v>DISTRITO NACIONAL</v>
      </c>
      <c r="B125" s="15">
        <v>836</v>
      </c>
      <c r="C125" s="12" t="str">
        <f>VLOOKUP(B125,'[1]LISTADO ATM'!$A$2:$B$922,2,0)</f>
        <v xml:space="preserve">ATM UNP Plaza Luperón </v>
      </c>
      <c r="D125" s="17" t="s">
        <v>9</v>
      </c>
      <c r="E125" s="21">
        <v>3336007667</v>
      </c>
    </row>
    <row r="126" spans="1:5" ht="19.5" customHeight="1" x14ac:dyDescent="0.25">
      <c r="A126" s="12" t="str">
        <f>VLOOKUP(B126,'[1]LISTADO ATM'!$A$2:$C$922,3,0)</f>
        <v>DISTRITO NACIONAL</v>
      </c>
      <c r="B126" s="15">
        <v>525</v>
      </c>
      <c r="C126" s="12" t="str">
        <f>VLOOKUP(B126,'[1]LISTADO ATM'!$A$2:$B$922,2,0)</f>
        <v>ATM S/M Bravo Las Americas</v>
      </c>
      <c r="D126" s="17" t="s">
        <v>9</v>
      </c>
      <c r="E126" s="21">
        <v>3336007688</v>
      </c>
    </row>
    <row r="127" spans="1:5" ht="19.5" customHeight="1" x14ac:dyDescent="0.25">
      <c r="A127" s="12" t="str">
        <f>VLOOKUP(B127,'[1]LISTADO ATM'!$A$2:$C$922,3,0)</f>
        <v>DISTRITO NACIONAL</v>
      </c>
      <c r="B127" s="15">
        <v>577</v>
      </c>
      <c r="C127" s="12" t="str">
        <f>VLOOKUP(B127,'[1]LISTADO ATM'!$A$2:$B$922,2,0)</f>
        <v xml:space="preserve">ATM Olé Ave. Duarte </v>
      </c>
      <c r="D127" s="17" t="s">
        <v>9</v>
      </c>
      <c r="E127" s="21" t="s">
        <v>37</v>
      </c>
    </row>
    <row r="128" spans="1:5" ht="19.5" customHeight="1" x14ac:dyDescent="0.25">
      <c r="A128" s="12" t="str">
        <f>VLOOKUP(B128,'[1]LISTADO ATM'!$A$2:$C$922,3,0)</f>
        <v>DISTRITO NACIONAL</v>
      </c>
      <c r="B128" s="15">
        <v>918</v>
      </c>
      <c r="C128" s="12" t="str">
        <f>VLOOKUP(B128,'[1]LISTADO ATM'!$A$2:$B$922,2,0)</f>
        <v xml:space="preserve">ATM S/M Liverpool de la Jacobo Majluta </v>
      </c>
      <c r="D128" s="17" t="s">
        <v>9</v>
      </c>
      <c r="E128" s="21" t="s">
        <v>49</v>
      </c>
    </row>
    <row r="129" spans="1:5" ht="19.5" customHeight="1" x14ac:dyDescent="0.25">
      <c r="A129" s="12" t="str">
        <f>VLOOKUP(B129,'[1]LISTADO ATM'!$A$2:$C$922,3,0)</f>
        <v>ESTE</v>
      </c>
      <c r="B129" s="15">
        <v>612</v>
      </c>
      <c r="C129" s="12" t="str">
        <f>VLOOKUP(B129,'[1]LISTADO ATM'!$A$2:$B$922,2,0)</f>
        <v xml:space="preserve">ATM Plaza Orense (La Romana) </v>
      </c>
      <c r="D129" s="17" t="s">
        <v>9</v>
      </c>
      <c r="E129" s="21" t="s">
        <v>55</v>
      </c>
    </row>
    <row r="130" spans="1:5" ht="19.5" customHeight="1" x14ac:dyDescent="0.25">
      <c r="A130" s="12" t="str">
        <f>VLOOKUP(B130,'[1]LISTADO ATM'!$A$2:$C$922,3,0)</f>
        <v>ESTE</v>
      </c>
      <c r="B130" s="15">
        <v>843</v>
      </c>
      <c r="C130" s="12" t="str">
        <f>VLOOKUP(B130,'[1]LISTADO ATM'!$A$2:$B$922,2,0)</f>
        <v xml:space="preserve">ATM Oficina Romana Centro </v>
      </c>
      <c r="D130" s="17" t="s">
        <v>9</v>
      </c>
      <c r="E130" s="21" t="s">
        <v>64</v>
      </c>
    </row>
    <row r="131" spans="1:5" ht="19.5" customHeight="1" x14ac:dyDescent="0.25">
      <c r="A131" s="12" t="str">
        <f>VLOOKUP(B131,'[1]LISTADO ATM'!$A$2:$C$922,3,0)</f>
        <v>SUR</v>
      </c>
      <c r="B131" s="15">
        <v>48</v>
      </c>
      <c r="C131" s="12" t="str">
        <f>VLOOKUP(B131,'[1]LISTADO ATM'!$A$2:$B$922,2,0)</f>
        <v xml:space="preserve">ATM Autoservicio Neiba I </v>
      </c>
      <c r="D131" s="17" t="s">
        <v>9</v>
      </c>
      <c r="E131" s="21" t="s">
        <v>66</v>
      </c>
    </row>
    <row r="132" spans="1:5" ht="19.5" customHeight="1" x14ac:dyDescent="0.25">
      <c r="A132" s="12" t="str">
        <f>VLOOKUP(B132,'[1]LISTADO ATM'!$A$2:$C$922,3,0)</f>
        <v>NORTE</v>
      </c>
      <c r="B132" s="15">
        <v>348</v>
      </c>
      <c r="C132" s="12" t="str">
        <f>VLOOKUP(B132,'[1]LISTADO ATM'!$A$2:$B$922,2,0)</f>
        <v xml:space="preserve">ATM Oficina Las Terrenas </v>
      </c>
      <c r="D132" s="17" t="s">
        <v>9</v>
      </c>
      <c r="E132" s="21" t="s">
        <v>68</v>
      </c>
    </row>
    <row r="133" spans="1:5" ht="19.5" customHeight="1" x14ac:dyDescent="0.25">
      <c r="A133" s="12" t="str">
        <f>VLOOKUP(B133,'[1]LISTADO ATM'!$A$2:$C$922,3,0)</f>
        <v>DISTRITO NACIONAL</v>
      </c>
      <c r="B133" s="15">
        <v>32</v>
      </c>
      <c r="C133" s="12" t="str">
        <f>VLOOKUP(B133,'[1]LISTADO ATM'!$A$2:$B$922,2,0)</f>
        <v xml:space="preserve">ATM Oficina San Martín II </v>
      </c>
      <c r="D133" s="17" t="s">
        <v>9</v>
      </c>
      <c r="E133" s="21" t="s">
        <v>69</v>
      </c>
    </row>
    <row r="134" spans="1:5" ht="19.5" customHeight="1" x14ac:dyDescent="0.25">
      <c r="A134" s="12" t="str">
        <f>VLOOKUP(B134,'[1]LISTADO ATM'!$A$2:$C$922,3,0)</f>
        <v>NORTE</v>
      </c>
      <c r="B134" s="15">
        <v>632</v>
      </c>
      <c r="C134" s="12" t="str">
        <f>VLOOKUP(B134,'[1]LISTADO ATM'!$A$2:$B$922,2,0)</f>
        <v xml:space="preserve">ATM Autobanco Gurabo </v>
      </c>
      <c r="D134" s="17" t="s">
        <v>9</v>
      </c>
      <c r="E134" s="21" t="s">
        <v>71</v>
      </c>
    </row>
    <row r="135" spans="1:5" ht="19.5" customHeight="1" x14ac:dyDescent="0.25">
      <c r="A135" s="12" t="str">
        <f>VLOOKUP(B135,'[1]LISTADO ATM'!$A$2:$C$922,3,0)</f>
        <v>DISTRITO NACIONAL</v>
      </c>
      <c r="B135" s="15">
        <v>815</v>
      </c>
      <c r="C135" s="12" t="str">
        <f>VLOOKUP(B135,'[1]LISTADO ATM'!$A$2:$B$922,2,0)</f>
        <v xml:space="preserve">ATM Oficina Atalaya del Mar </v>
      </c>
      <c r="D135" s="17" t="s">
        <v>9</v>
      </c>
      <c r="E135" s="21" t="s">
        <v>73</v>
      </c>
    </row>
    <row r="136" spans="1:5" ht="19.5" customHeight="1" x14ac:dyDescent="0.25">
      <c r="A136" s="12" t="str">
        <f>VLOOKUP(B136,'[1]LISTADO ATM'!$A$2:$C$922,3,0)</f>
        <v>SUR</v>
      </c>
      <c r="B136" s="15">
        <v>182</v>
      </c>
      <c r="C136" s="12" t="str">
        <f>VLOOKUP(B136,'[1]LISTADO ATM'!$A$2:$B$922,2,0)</f>
        <v xml:space="preserve">ATM Barahona Comb </v>
      </c>
      <c r="D136" s="17" t="s">
        <v>9</v>
      </c>
      <c r="E136" s="21">
        <v>3336009010</v>
      </c>
    </row>
    <row r="137" spans="1:5" ht="19.5" customHeight="1" x14ac:dyDescent="0.25">
      <c r="A137" s="12" t="str">
        <f>VLOOKUP(B137,'[1]LISTADO ATM'!$A$2:$C$922,3,0)</f>
        <v>NORTE</v>
      </c>
      <c r="B137" s="15">
        <v>198</v>
      </c>
      <c r="C137" s="12" t="str">
        <f>VLOOKUP(B137,'[1]LISTADO ATM'!$A$2:$B$922,2,0)</f>
        <v xml:space="preserve">ATM Almacenes El Encanto  (Santiago) </v>
      </c>
      <c r="D137" s="17" t="s">
        <v>9</v>
      </c>
      <c r="E137" s="21">
        <v>3335991590</v>
      </c>
    </row>
    <row r="138" spans="1:5" ht="19.5" customHeight="1" x14ac:dyDescent="0.25">
      <c r="A138" s="12" t="str">
        <f>VLOOKUP(B138,'[1]LISTADO ATM'!$A$2:$C$922,3,0)</f>
        <v>DISTRITO NACIONAL</v>
      </c>
      <c r="B138" s="15">
        <v>979</v>
      </c>
      <c r="C138" s="12" t="str">
        <f>VLOOKUP(B138,'[1]LISTADO ATM'!$A$2:$B$922,2,0)</f>
        <v xml:space="preserve">ATM Oficina Luperón I </v>
      </c>
      <c r="D138" s="17" t="s">
        <v>9</v>
      </c>
      <c r="E138" s="23">
        <v>3336007434</v>
      </c>
    </row>
    <row r="139" spans="1:5" ht="19.5" customHeight="1" x14ac:dyDescent="0.25">
      <c r="A139" s="12" t="str">
        <f>VLOOKUP(B139,'[1]LISTADO ATM'!$A$2:$C$922,3,0)</f>
        <v>SUR</v>
      </c>
      <c r="B139" s="15">
        <v>84</v>
      </c>
      <c r="C139" s="12" t="str">
        <f>VLOOKUP(B139,'[1]LISTADO ATM'!$A$2:$B$922,2,0)</f>
        <v xml:space="preserve">ATM Oficina Multicentro Sirena San Cristóbal </v>
      </c>
      <c r="D139" s="17" t="s">
        <v>9</v>
      </c>
      <c r="E139" s="23">
        <v>3336009047</v>
      </c>
    </row>
    <row r="140" spans="1:5" ht="19.5" customHeight="1" x14ac:dyDescent="0.25">
      <c r="A140" s="12" t="str">
        <f>VLOOKUP(B140,'[1]LISTADO ATM'!$A$2:$C$922,3,0)</f>
        <v>DISTRITO NACIONAL</v>
      </c>
      <c r="B140" s="15">
        <v>628</v>
      </c>
      <c r="C140" s="12" t="str">
        <f>VLOOKUP(B140,'[1]LISTADO ATM'!$A$2:$B$922,2,0)</f>
        <v xml:space="preserve">ATM Autobanco San Isidro </v>
      </c>
      <c r="D140" s="17" t="s">
        <v>9</v>
      </c>
      <c r="E140" s="23">
        <v>3336009062</v>
      </c>
    </row>
    <row r="141" spans="1:5" ht="19.5" customHeight="1" x14ac:dyDescent="0.25">
      <c r="A141" s="12" t="str">
        <f>VLOOKUP(B141,'[1]LISTADO ATM'!$A$2:$C$922,3,0)</f>
        <v>DISTRITO NACIONAL</v>
      </c>
      <c r="B141" s="15">
        <v>183</v>
      </c>
      <c r="C141" s="12" t="str">
        <f>VLOOKUP(B141,'[1]LISTADO ATM'!$A$2:$B$922,2,0)</f>
        <v>ATM Estación Nativa Km. 22 Aut. Duarte.</v>
      </c>
      <c r="D141" s="17" t="s">
        <v>9</v>
      </c>
      <c r="E141" s="23">
        <v>3336009065</v>
      </c>
    </row>
    <row r="142" spans="1:5" ht="19.5" customHeight="1" x14ac:dyDescent="0.25">
      <c r="A142" s="12" t="str">
        <f>VLOOKUP(B142,'[1]LISTADO ATM'!$A$2:$C$922,3,0)</f>
        <v>DISTRITO NACIONAL</v>
      </c>
      <c r="B142" s="15">
        <v>246</v>
      </c>
      <c r="C142" s="12" t="str">
        <f>VLOOKUP(B142,'[1]LISTADO ATM'!$A$2:$B$922,2,0)</f>
        <v xml:space="preserve">ATM Oficina Torre BR (Lobby) </v>
      </c>
      <c r="D142" s="17" t="s">
        <v>9</v>
      </c>
      <c r="E142" s="23">
        <v>3336009069</v>
      </c>
    </row>
    <row r="143" spans="1:5" ht="19.5" customHeight="1" x14ac:dyDescent="0.25">
      <c r="A143" s="12" t="str">
        <f>VLOOKUP(B143,'[1]LISTADO ATM'!$A$2:$C$922,3,0)</f>
        <v>ESTE</v>
      </c>
      <c r="B143" s="15">
        <v>385</v>
      </c>
      <c r="C143" s="12" t="str">
        <f>VLOOKUP(B143,'[1]LISTADO ATM'!$A$2:$B$922,2,0)</f>
        <v xml:space="preserve">ATM Plaza Verón I </v>
      </c>
      <c r="D143" s="17" t="s">
        <v>9</v>
      </c>
      <c r="E143" s="23">
        <v>3336009071</v>
      </c>
    </row>
    <row r="144" spans="1:5" ht="19.5" customHeight="1" x14ac:dyDescent="0.25">
      <c r="A144" s="12" t="str">
        <f>VLOOKUP(B144,'[1]LISTADO ATM'!$A$2:$C$922,3,0)</f>
        <v>DISTRITO NACIONAL</v>
      </c>
      <c r="B144" s="15">
        <v>551</v>
      </c>
      <c r="C144" s="12" t="str">
        <f>VLOOKUP(B144,'[1]LISTADO ATM'!$A$2:$B$922,2,0)</f>
        <v xml:space="preserve">ATM Oficina Padre Castellanos </v>
      </c>
      <c r="D144" s="17" t="s">
        <v>9</v>
      </c>
      <c r="E144" s="23">
        <v>3336009073</v>
      </c>
    </row>
    <row r="145" spans="1:6" ht="19.5" customHeight="1" x14ac:dyDescent="0.25">
      <c r="A145" s="12" t="str">
        <f>VLOOKUP(B145,'[1]LISTADO ATM'!$A$2:$C$922,3,0)</f>
        <v>DISTRITO NACIONAL</v>
      </c>
      <c r="B145" s="15">
        <v>698</v>
      </c>
      <c r="C145" s="12" t="str">
        <f>VLOOKUP(B145,'[1]LISTADO ATM'!$A$2:$B$922,2,0)</f>
        <v>ATM Parador Bellamar</v>
      </c>
      <c r="D145" s="17" t="s">
        <v>9</v>
      </c>
      <c r="E145" s="23">
        <v>3336009076</v>
      </c>
    </row>
    <row r="146" spans="1:6" ht="19.5" customHeight="1" x14ac:dyDescent="0.25">
      <c r="A146" s="12" t="str">
        <f>VLOOKUP(B146,'[1]LISTADO ATM'!$A$2:$C$922,3,0)</f>
        <v>DISTRITO NACIONAL</v>
      </c>
      <c r="B146" s="15">
        <v>738</v>
      </c>
      <c r="C146" s="12" t="str">
        <f>VLOOKUP(B146,'[1]LISTADO ATM'!$A$2:$B$922,2,0)</f>
        <v xml:space="preserve">ATM Zona Franca Los Alcarrizos </v>
      </c>
      <c r="D146" s="17" t="s">
        <v>9</v>
      </c>
      <c r="E146" s="23">
        <v>3336009079</v>
      </c>
    </row>
    <row r="147" spans="1:6" ht="19.5" customHeight="1" x14ac:dyDescent="0.25">
      <c r="A147" s="12" t="str">
        <f>VLOOKUP(B147,'[1]LISTADO ATM'!$A$2:$C$922,3,0)</f>
        <v>DISTRITO NACIONAL</v>
      </c>
      <c r="B147" s="15">
        <v>507</v>
      </c>
      <c r="C147" s="12" t="str">
        <f>VLOOKUP(B147,'[1]LISTADO ATM'!$A$2:$B$922,2,0)</f>
        <v>ATM Estación Sigma Boca Chica</v>
      </c>
      <c r="D147" s="17" t="s">
        <v>9</v>
      </c>
      <c r="E147" s="23">
        <v>3336009123</v>
      </c>
    </row>
    <row r="148" spans="1:6" ht="19.5" customHeight="1" x14ac:dyDescent="0.25">
      <c r="A148" s="12" t="str">
        <f>VLOOKUP(B148,'[1]LISTADO ATM'!$A$2:$C$922,3,0)</f>
        <v>DISTRITO NACIONAL</v>
      </c>
      <c r="B148" s="15">
        <v>169</v>
      </c>
      <c r="C148" s="12" t="str">
        <f>VLOOKUP(B148,'[1]LISTADO ATM'!$A$2:$B$922,2,0)</f>
        <v xml:space="preserve">ATM Oficina Caonabo </v>
      </c>
      <c r="D148" s="17" t="s">
        <v>9</v>
      </c>
      <c r="E148" s="23">
        <v>3336009124</v>
      </c>
    </row>
    <row r="149" spans="1:6" ht="19.5" customHeight="1" x14ac:dyDescent="0.25">
      <c r="A149" s="12" t="str">
        <f>VLOOKUP(B149,'[1]LISTADO ATM'!$A$2:$C$922,3,0)</f>
        <v>DISTRITO NACIONAL</v>
      </c>
      <c r="B149" s="15">
        <v>976</v>
      </c>
      <c r="C149" s="12" t="str">
        <f>VLOOKUP(B149,'[1]LISTADO ATM'!$A$2:$B$922,2,0)</f>
        <v xml:space="preserve">ATM Oficina Diamond Plaza I </v>
      </c>
      <c r="D149" s="17" t="s">
        <v>9</v>
      </c>
      <c r="E149" s="23">
        <v>3336009125</v>
      </c>
    </row>
    <row r="150" spans="1:6" ht="19.5" customHeight="1" x14ac:dyDescent="0.25">
      <c r="A150" s="12" t="str">
        <f>VLOOKUP(B150,'[1]LISTADO ATM'!$A$2:$C$922,3,0)</f>
        <v>ESTE</v>
      </c>
      <c r="B150" s="15">
        <v>16</v>
      </c>
      <c r="C150" s="12" t="str">
        <f>VLOOKUP(B150,'[1]LISTADO ATM'!$A$2:$B$922,2,0)</f>
        <v>ATM Estación Texaco Sabana de la Mar</v>
      </c>
      <c r="D150" s="17" t="s">
        <v>9</v>
      </c>
      <c r="E150" s="23">
        <v>3336008506</v>
      </c>
    </row>
    <row r="151" spans="1:6" ht="19.5" customHeight="1" x14ac:dyDescent="0.25">
      <c r="A151" s="12" t="str">
        <f>VLOOKUP(B151,'[1]LISTADO ATM'!$A$2:$C$922,3,0)</f>
        <v>NORTE</v>
      </c>
      <c r="B151" s="15">
        <v>965</v>
      </c>
      <c r="C151" s="12" t="str">
        <f>VLOOKUP(B151,'[1]LISTADO ATM'!$A$2:$B$922,2,0)</f>
        <v xml:space="preserve">ATM S/M La Fuente FUN (Santiago) </v>
      </c>
      <c r="D151" s="17" t="s">
        <v>9</v>
      </c>
      <c r="E151" s="23">
        <v>3336009126</v>
      </c>
    </row>
    <row r="152" spans="1:6" ht="19.5" customHeight="1" x14ac:dyDescent="0.25">
      <c r="A152" s="12" t="str">
        <f>VLOOKUP(B152,'[1]LISTADO ATM'!$A$2:$C$922,3,0)</f>
        <v>DISTRITO NACIONAL</v>
      </c>
      <c r="B152" s="15">
        <v>493</v>
      </c>
      <c r="C152" s="12" t="str">
        <f>VLOOKUP(B152,'[1]LISTADO ATM'!$A$2:$B$922,2,0)</f>
        <v xml:space="preserve">ATM Oficina Haina Occidental II </v>
      </c>
      <c r="D152" s="17" t="s">
        <v>9</v>
      </c>
      <c r="E152" s="23">
        <v>3336009134</v>
      </c>
    </row>
    <row r="153" spans="1:6" ht="19.5" customHeight="1" x14ac:dyDescent="0.25">
      <c r="A153" s="12" t="str">
        <f>VLOOKUP(B153,'[1]LISTADO ATM'!$A$2:$C$922,3,0)</f>
        <v>DISTRITO NACIONAL</v>
      </c>
      <c r="B153" s="15">
        <v>391</v>
      </c>
      <c r="C153" s="12" t="str">
        <f>VLOOKUP(B153,'[1]LISTADO ATM'!$A$2:$B$922,2,0)</f>
        <v xml:space="preserve">ATM S/M Jumbo Luperón </v>
      </c>
      <c r="D153" s="17" t="s">
        <v>9</v>
      </c>
      <c r="E153" s="23">
        <v>3336009141</v>
      </c>
    </row>
    <row r="154" spans="1:6" ht="19.5" customHeight="1" x14ac:dyDescent="0.25">
      <c r="A154" s="12" t="str">
        <f>VLOOKUP(B154,'[1]LISTADO ATM'!$A$2:$C$922,3,0)</f>
        <v>NORTE</v>
      </c>
      <c r="B154" s="15">
        <v>837</v>
      </c>
      <c r="C154" s="12" t="str">
        <f>VLOOKUP(B154,'[1]LISTADO ATM'!$A$2:$B$922,2,0)</f>
        <v>ATM Estación Next Canabacoa</v>
      </c>
      <c r="D154" s="17" t="s">
        <v>9</v>
      </c>
      <c r="E154" s="23">
        <v>3336009142</v>
      </c>
    </row>
    <row r="155" spans="1:6" ht="19.5" customHeight="1" x14ac:dyDescent="0.25">
      <c r="A155" s="12" t="str">
        <f>VLOOKUP(B155,'[1]LISTADO ATM'!$A$2:$C$922,3,0)</f>
        <v>NORTE</v>
      </c>
      <c r="B155" s="15">
        <v>40</v>
      </c>
      <c r="C155" s="12" t="str">
        <f>VLOOKUP(B155,'[1]LISTADO ATM'!$A$2:$B$922,2,0)</f>
        <v xml:space="preserve">ATM Oficina El Puñal </v>
      </c>
      <c r="D155" s="17" t="s">
        <v>9</v>
      </c>
      <c r="E155" s="23">
        <v>3336009144</v>
      </c>
    </row>
    <row r="156" spans="1:6" ht="19.5" customHeight="1" x14ac:dyDescent="0.25">
      <c r="A156" s="12" t="str">
        <f>VLOOKUP(B156,'[1]LISTADO ATM'!$A$2:$C$922,3,0)</f>
        <v>DISTRITO NACIONAL</v>
      </c>
      <c r="B156" s="15">
        <v>708</v>
      </c>
      <c r="C156" s="12" t="str">
        <f>VLOOKUP(B156,'[1]LISTADO ATM'!$A$2:$B$922,2,0)</f>
        <v xml:space="preserve">ATM El Vestir De Hoy </v>
      </c>
      <c r="D156" s="17" t="s">
        <v>9</v>
      </c>
      <c r="E156" s="23">
        <v>3336009146</v>
      </c>
    </row>
    <row r="157" spans="1:6" ht="19.5" customHeight="1" x14ac:dyDescent="0.25">
      <c r="A157" s="12" t="str">
        <f>VLOOKUP(B157,'[1]LISTADO ATM'!$A$2:$C$922,3,0)</f>
        <v>DISTRITO NACIONAL</v>
      </c>
      <c r="B157" s="15">
        <v>823</v>
      </c>
      <c r="C157" s="12" t="str">
        <f>VLOOKUP(B157,'[1]LISTADO ATM'!$A$2:$B$922,2,0)</f>
        <v xml:space="preserve">ATM UNP El Carril (Haina) </v>
      </c>
      <c r="D157" s="17" t="s">
        <v>9</v>
      </c>
      <c r="E157" s="23">
        <v>3336009151</v>
      </c>
    </row>
    <row r="158" spans="1:6" ht="19.5" customHeight="1" x14ac:dyDescent="0.25">
      <c r="A158" s="12" t="str">
        <f>VLOOKUP(B158,'[1]LISTADO ATM'!$A$2:$C$922,3,0)</f>
        <v>NORTE</v>
      </c>
      <c r="B158" s="15">
        <v>119</v>
      </c>
      <c r="C158" s="12" t="str">
        <f>VLOOKUP(B158,'[1]LISTADO ATM'!$A$2:$B$922,2,0)</f>
        <v>ATM Oficina La Barranquita</v>
      </c>
      <c r="D158" s="17" t="s">
        <v>9</v>
      </c>
      <c r="E158" s="23">
        <v>3336009152</v>
      </c>
    </row>
    <row r="159" spans="1:6" ht="19.5" customHeight="1" x14ac:dyDescent="0.25">
      <c r="A159" s="12" t="str">
        <f>VLOOKUP(B159,'[1]LISTADO ATM'!$A$2:$C$922,3,0)</f>
        <v>DISTRITO NACIONAL</v>
      </c>
      <c r="B159" s="15">
        <v>580</v>
      </c>
      <c r="C159" s="12" t="str">
        <f>VLOOKUP(B159,'[1]LISTADO ATM'!$A$2:$B$922,2,0)</f>
        <v xml:space="preserve">ATM Edificio Propagas </v>
      </c>
      <c r="D159" s="17" t="s">
        <v>9</v>
      </c>
      <c r="E159" s="23"/>
      <c r="F159" t="s">
        <v>75</v>
      </c>
    </row>
    <row r="160" spans="1:6" ht="18.75" thickBot="1" x14ac:dyDescent="0.3">
      <c r="A160" s="22"/>
      <c r="B160" s="8">
        <f>COUNT(B116:B159)</f>
        <v>44</v>
      </c>
      <c r="C160" s="38"/>
      <c r="D160" s="39"/>
      <c r="E160" s="40"/>
    </row>
    <row r="161" spans="1:6" ht="15.75" thickBot="1" x14ac:dyDescent="0.3">
      <c r="A161" s="41"/>
      <c r="B161" s="42"/>
      <c r="C161" s="42"/>
      <c r="D161" s="42"/>
      <c r="E161" s="43"/>
    </row>
    <row r="162" spans="1:6" ht="18" customHeight="1" thickBot="1" x14ac:dyDescent="0.3">
      <c r="A162" s="29" t="s">
        <v>23</v>
      </c>
      <c r="B162" s="30"/>
      <c r="C162" s="30"/>
      <c r="D162" s="30"/>
      <c r="E162" s="31"/>
    </row>
    <row r="163" spans="1:6" ht="18" x14ac:dyDescent="0.25">
      <c r="A163" s="20" t="s">
        <v>4</v>
      </c>
      <c r="B163" s="20" t="s">
        <v>5</v>
      </c>
      <c r="C163" s="20" t="s">
        <v>6</v>
      </c>
      <c r="D163" s="48" t="s">
        <v>7</v>
      </c>
      <c r="E163" s="49" t="s">
        <v>8</v>
      </c>
    </row>
    <row r="164" spans="1:6" ht="19.5" customHeight="1" x14ac:dyDescent="0.25">
      <c r="A164" s="10" t="str">
        <f>VLOOKUP(B164,'[1]LISTADO ATM'!$A$2:$C$922,3,0)</f>
        <v>DISTRITO NACIONAL</v>
      </c>
      <c r="B164" s="15">
        <v>139</v>
      </c>
      <c r="C164" s="10" t="str">
        <f>VLOOKUP(B164,'[1]LISTADO ATM'!$A$2:$B$922,2,0)</f>
        <v xml:space="preserve">ATM Oficina Plaza Lama Zona Oriental I </v>
      </c>
      <c r="D164" s="10" t="s">
        <v>16</v>
      </c>
      <c r="E164" s="10">
        <v>3336005495</v>
      </c>
    </row>
    <row r="165" spans="1:6" ht="19.5" customHeight="1" x14ac:dyDescent="0.25">
      <c r="A165" s="10" t="str">
        <f>VLOOKUP(B165,'[1]LISTADO ATM'!$A$2:$C$922,3,0)</f>
        <v>DISTRITO NACIONAL</v>
      </c>
      <c r="B165" s="15">
        <v>318</v>
      </c>
      <c r="C165" s="10" t="str">
        <f>VLOOKUP(B165,'[1]LISTADO ATM'!$A$2:$B$922,2,0)</f>
        <v>ATM Autoservicio Lope de Vega</v>
      </c>
      <c r="D165" s="10" t="s">
        <v>16</v>
      </c>
      <c r="E165" s="7">
        <v>3336006705</v>
      </c>
    </row>
    <row r="166" spans="1:6" ht="19.5" customHeight="1" x14ac:dyDescent="0.25">
      <c r="A166" s="10" t="str">
        <f>VLOOKUP(B166,'[1]LISTADO ATM'!$A$2:$C$922,3,0)</f>
        <v>DISTRITO NACIONAL</v>
      </c>
      <c r="B166" s="15">
        <v>570</v>
      </c>
      <c r="C166" s="10" t="str">
        <f>VLOOKUP(B166,'[1]LISTADO ATM'!$A$2:$B$922,2,0)</f>
        <v xml:space="preserve">ATM S/M Liverpool Villa Mella </v>
      </c>
      <c r="D166" s="10" t="s">
        <v>16</v>
      </c>
      <c r="E166" s="10">
        <v>3336007457</v>
      </c>
    </row>
    <row r="167" spans="1:6" ht="19.5" customHeight="1" x14ac:dyDescent="0.25">
      <c r="A167" s="10" t="str">
        <f>VLOOKUP(B167,'[1]LISTADO ATM'!$A$2:$C$922,3,0)</f>
        <v>DISTRITO NACIONAL</v>
      </c>
      <c r="B167" s="15">
        <v>406</v>
      </c>
      <c r="C167" s="10" t="str">
        <f>VLOOKUP(B167,'[1]LISTADO ATM'!$A$2:$B$922,2,0)</f>
        <v xml:space="preserve">ATM UNP Plaza Lama Máximo Gómez </v>
      </c>
      <c r="D167" s="10" t="s">
        <v>16</v>
      </c>
      <c r="E167" s="10" t="s">
        <v>70</v>
      </c>
    </row>
    <row r="168" spans="1:6" ht="19.5" customHeight="1" x14ac:dyDescent="0.25">
      <c r="A168" s="10" t="str">
        <f>VLOOKUP(B168,'[1]LISTADO ATM'!$A$2:$C$922,3,0)</f>
        <v>NORTE</v>
      </c>
      <c r="B168" s="15">
        <v>333</v>
      </c>
      <c r="C168" s="10" t="str">
        <f>VLOOKUP(B168,'[1]LISTADO ATM'!$A$2:$B$922,2,0)</f>
        <v>ATM Oficina Turey Maimón</v>
      </c>
      <c r="D168" s="10" t="s">
        <v>16</v>
      </c>
      <c r="E168" s="10" t="s">
        <v>72</v>
      </c>
    </row>
    <row r="169" spans="1:6" ht="19.5" customHeight="1" x14ac:dyDescent="0.25">
      <c r="A169" s="10" t="str">
        <f>VLOOKUP(B169,'[1]LISTADO ATM'!$A$2:$C$922,3,0)</f>
        <v>DISTRITO NACIONAL</v>
      </c>
      <c r="B169" s="15">
        <v>516</v>
      </c>
      <c r="C169" s="10" t="str">
        <f>VLOOKUP(B169,'[1]LISTADO ATM'!$A$2:$B$922,2,0)</f>
        <v xml:space="preserve">ATM Oficina Gascue </v>
      </c>
      <c r="D169" s="10" t="s">
        <v>16</v>
      </c>
      <c r="E169" s="10">
        <v>3336008913</v>
      </c>
    </row>
    <row r="170" spans="1:6" ht="19.5" customHeight="1" x14ac:dyDescent="0.25">
      <c r="A170" s="10" t="str">
        <f>VLOOKUP(B170,'[1]LISTADO ATM'!$A$2:$C$922,3,0)</f>
        <v>ESTE</v>
      </c>
      <c r="B170" s="15">
        <v>386</v>
      </c>
      <c r="C170" s="10" t="str">
        <f>VLOOKUP(B170,'[1]LISTADO ATM'!$A$2:$B$922,2,0)</f>
        <v xml:space="preserve">ATM Plaza Verón II </v>
      </c>
      <c r="D170" s="10" t="s">
        <v>16</v>
      </c>
      <c r="E170" s="10">
        <v>3336009045</v>
      </c>
      <c r="F170" t="s">
        <v>74</v>
      </c>
    </row>
    <row r="171" spans="1:6" ht="19.5" customHeight="1" x14ac:dyDescent="0.25">
      <c r="A171" s="10" t="str">
        <f>VLOOKUP(B171,'[1]LISTADO ATM'!$A$2:$C$922,3,0)</f>
        <v>SUR</v>
      </c>
      <c r="B171" s="15">
        <v>885</v>
      </c>
      <c r="C171" s="10" t="str">
        <f>VLOOKUP(B171,'[1]LISTADO ATM'!$A$2:$B$922,2,0)</f>
        <v xml:space="preserve">ATM UNP Rancho Arriba </v>
      </c>
      <c r="D171" s="10" t="s">
        <v>16</v>
      </c>
      <c r="E171" s="10">
        <v>3336009127</v>
      </c>
      <c r="F171" t="s">
        <v>74</v>
      </c>
    </row>
    <row r="172" spans="1:6" ht="19.5" customHeight="1" x14ac:dyDescent="0.25">
      <c r="A172" s="10" t="str">
        <f>VLOOKUP(B172,'[1]LISTADO ATM'!$A$2:$C$922,3,0)</f>
        <v>DISTRITO NACIONAL</v>
      </c>
      <c r="B172" s="15">
        <v>955</v>
      </c>
      <c r="C172" s="10" t="str">
        <f>VLOOKUP(B172,'[1]LISTADO ATM'!$A$2:$B$922,2,0)</f>
        <v xml:space="preserve">ATM Oficina Americana Independencia II </v>
      </c>
      <c r="D172" s="10" t="s">
        <v>16</v>
      </c>
      <c r="E172" s="10">
        <v>3336009128</v>
      </c>
      <c r="F172" t="s">
        <v>74</v>
      </c>
    </row>
    <row r="173" spans="1:6" ht="19.5" customHeight="1" x14ac:dyDescent="0.25">
      <c r="A173" s="10" t="str">
        <f>VLOOKUP(B173,'[1]LISTADO ATM'!$A$2:$C$922,3,0)</f>
        <v>NORTE</v>
      </c>
      <c r="B173" s="15">
        <v>937</v>
      </c>
      <c r="C173" s="10" t="str">
        <f>VLOOKUP(B173,'[1]LISTADO ATM'!$A$2:$B$922,2,0)</f>
        <v xml:space="preserve">ATM Autobanco Oficina La Vega II </v>
      </c>
      <c r="D173" s="10" t="s">
        <v>16</v>
      </c>
      <c r="E173" s="10">
        <v>3336009129</v>
      </c>
      <c r="F173" t="s">
        <v>74</v>
      </c>
    </row>
    <row r="174" spans="1:6" ht="19.5" customHeight="1" x14ac:dyDescent="0.25">
      <c r="A174" s="10" t="str">
        <f>VLOOKUP(B174,'[1]LISTADO ATM'!$A$2:$C$922,3,0)</f>
        <v>ESTE</v>
      </c>
      <c r="B174" s="15">
        <v>330</v>
      </c>
      <c r="C174" s="10" t="str">
        <f>VLOOKUP(B174,'[1]LISTADO ATM'!$A$2:$B$922,2,0)</f>
        <v xml:space="preserve">ATM Oficina Boulevard (Higuey) </v>
      </c>
      <c r="D174" s="10" t="s">
        <v>16</v>
      </c>
      <c r="E174" s="10">
        <v>3336009137</v>
      </c>
      <c r="F174" t="s">
        <v>74</v>
      </c>
    </row>
    <row r="175" spans="1:6" ht="19.5" customHeight="1" x14ac:dyDescent="0.25">
      <c r="A175" s="10" t="str">
        <f>VLOOKUP(B175,'[1]LISTADO ATM'!$A$2:$C$922,3,0)</f>
        <v>NORTE</v>
      </c>
      <c r="B175" s="13">
        <v>752</v>
      </c>
      <c r="C175" s="10" t="str">
        <f>VLOOKUP(B175,'[1]LISTADO ATM'!$A$2:$B$922,2,0)</f>
        <v xml:space="preserve">ATM UNP Las Carolinas (La Vega) </v>
      </c>
      <c r="D175" s="10" t="s">
        <v>16</v>
      </c>
      <c r="E175" s="26">
        <v>3336009147</v>
      </c>
      <c r="F175" t="s">
        <v>74</v>
      </c>
    </row>
    <row r="176" spans="1:6" ht="18.75" thickBot="1" x14ac:dyDescent="0.3">
      <c r="A176" s="22" t="s">
        <v>10</v>
      </c>
      <c r="B176" s="8">
        <f>COUNTA(B164:B175)</f>
        <v>12</v>
      </c>
      <c r="C176" s="38"/>
      <c r="D176" s="39"/>
      <c r="E176" s="40"/>
    </row>
    <row r="177" spans="1:6" ht="15.75" thickBot="1" x14ac:dyDescent="0.3">
      <c r="A177" s="41"/>
      <c r="B177" s="42"/>
      <c r="C177" s="42"/>
      <c r="D177" s="42"/>
      <c r="E177" s="43"/>
    </row>
    <row r="178" spans="1:6" ht="18" customHeight="1" thickBot="1" x14ac:dyDescent="0.3">
      <c r="A178" s="29" t="s">
        <v>17</v>
      </c>
      <c r="B178" s="30"/>
      <c r="C178" s="30"/>
      <c r="D178" s="30"/>
      <c r="E178" s="31"/>
    </row>
    <row r="179" spans="1:6" ht="18" x14ac:dyDescent="0.25">
      <c r="A179" s="20" t="s">
        <v>4</v>
      </c>
      <c r="B179" s="20" t="s">
        <v>5</v>
      </c>
      <c r="C179" s="20" t="s">
        <v>6</v>
      </c>
      <c r="D179" s="48" t="s">
        <v>7</v>
      </c>
      <c r="E179" s="49" t="s">
        <v>8</v>
      </c>
    </row>
    <row r="180" spans="1:6" ht="18" x14ac:dyDescent="0.25">
      <c r="A180" s="10" t="s">
        <v>31</v>
      </c>
      <c r="B180" s="15">
        <v>430</v>
      </c>
      <c r="C180" s="10" t="s">
        <v>30</v>
      </c>
      <c r="D180" s="24" t="s">
        <v>24</v>
      </c>
      <c r="E180" s="23">
        <v>3336007435</v>
      </c>
    </row>
    <row r="181" spans="1:6" ht="18" x14ac:dyDescent="0.25">
      <c r="A181" s="10" t="str">
        <f>VLOOKUP(B181,'[1]LISTADO ATM'!$A$2:$C$922,3,0)</f>
        <v>NORTE</v>
      </c>
      <c r="B181" s="15">
        <v>304</v>
      </c>
      <c r="C181" s="10" t="str">
        <f>VLOOKUP(B181,'[1]LISTADO ATM'!$A$2:$B$822,2,0)</f>
        <v xml:space="preserve">ATM Multicentro La Sirena Estrella Sadhala </v>
      </c>
      <c r="D181" s="24" t="s">
        <v>24</v>
      </c>
      <c r="E181" s="23">
        <v>3336009130</v>
      </c>
      <c r="F181" t="s">
        <v>74</v>
      </c>
    </row>
    <row r="182" spans="1:6" ht="18" x14ac:dyDescent="0.25">
      <c r="A182" s="10" t="str">
        <f>VLOOKUP(B182,'[1]LISTADO ATM'!$A$2:$C$922,3,0)</f>
        <v>ESTE</v>
      </c>
      <c r="B182" s="15">
        <v>609</v>
      </c>
      <c r="C182" s="10" t="str">
        <f>VLOOKUP(B182,'[1]LISTADO ATM'!$A$2:$B$822,2,0)</f>
        <v xml:space="preserve">ATM S/M Jumbo (San Pedro) </v>
      </c>
      <c r="D182" s="24" t="s">
        <v>27</v>
      </c>
      <c r="E182" s="23">
        <v>3336009131</v>
      </c>
      <c r="F182" t="s">
        <v>74</v>
      </c>
    </row>
    <row r="183" spans="1:6" ht="18" x14ac:dyDescent="0.25">
      <c r="A183" s="10" t="str">
        <f>VLOOKUP(B183,'[1]LISTADO ATM'!$A$2:$C$922,3,0)</f>
        <v>DISTRITO NACIONAL</v>
      </c>
      <c r="B183" s="15">
        <v>160</v>
      </c>
      <c r="C183" s="10" t="str">
        <f>VLOOKUP(B183,'[1]LISTADO ATM'!$A$2:$B$822,2,0)</f>
        <v xml:space="preserve">ATM Oficina Herrera </v>
      </c>
      <c r="D183" s="24" t="s">
        <v>27</v>
      </c>
      <c r="E183" s="23">
        <v>3336009133</v>
      </c>
      <c r="F183" t="s">
        <v>74</v>
      </c>
    </row>
    <row r="184" spans="1:6" ht="18" x14ac:dyDescent="0.25">
      <c r="A184" s="10" t="str">
        <f>VLOOKUP(B184,'[1]LISTADO ATM'!$A$2:$C$922,3,0)</f>
        <v>DISTRITO NACIONAL</v>
      </c>
      <c r="B184" s="15">
        <v>319</v>
      </c>
      <c r="C184" s="10" t="str">
        <f>VLOOKUP(B184,'[1]LISTADO ATM'!$A$2:$B$822,2,0)</f>
        <v>ATM Autobanco Lopez de Vega</v>
      </c>
      <c r="D184" s="24" t="s">
        <v>27</v>
      </c>
      <c r="E184" s="23">
        <v>3336009138</v>
      </c>
      <c r="F184" t="s">
        <v>74</v>
      </c>
    </row>
    <row r="185" spans="1:6" ht="18.75" thickBot="1" x14ac:dyDescent="0.3">
      <c r="A185" s="22" t="s">
        <v>10</v>
      </c>
      <c r="B185" s="8">
        <f>COUNT(B180:B183)</f>
        <v>4</v>
      </c>
      <c r="C185" s="38"/>
      <c r="D185" s="39"/>
      <c r="E185" s="40"/>
    </row>
    <row r="186" spans="1:6" ht="15.75" thickBot="1" x14ac:dyDescent="0.3">
      <c r="A186" s="41"/>
      <c r="B186" s="42"/>
      <c r="C186" s="51"/>
      <c r="D186" s="51"/>
      <c r="E186" s="67"/>
    </row>
    <row r="187" spans="1:6" ht="18.75" customHeight="1" thickBot="1" x14ac:dyDescent="0.3">
      <c r="A187" s="44" t="s">
        <v>11</v>
      </c>
      <c r="B187" s="45"/>
      <c r="C187" s="68"/>
      <c r="D187" s="68"/>
      <c r="E187" s="69"/>
    </row>
    <row r="188" spans="1:6" ht="18.75" thickBot="1" x14ac:dyDescent="0.3">
      <c r="A188" s="46">
        <f>+B160+B176+B185</f>
        <v>60</v>
      </c>
      <c r="B188" s="47"/>
      <c r="C188" s="68"/>
      <c r="D188" s="68"/>
      <c r="E188" s="69"/>
    </row>
    <row r="189" spans="1:6" ht="15.75" thickBot="1" x14ac:dyDescent="0.3">
      <c r="A189" s="70"/>
      <c r="B189" s="71"/>
      <c r="C189" s="42"/>
      <c r="D189" s="42"/>
      <c r="E189" s="43"/>
    </row>
    <row r="190" spans="1:6" ht="18.75" customHeight="1" thickBot="1" x14ac:dyDescent="0.3">
      <c r="A190" s="35" t="s">
        <v>13</v>
      </c>
      <c r="B190" s="36"/>
      <c r="C190" s="36"/>
      <c r="D190" s="36"/>
      <c r="E190" s="37"/>
    </row>
    <row r="191" spans="1:6" ht="18" x14ac:dyDescent="0.25">
      <c r="A191" s="20" t="s">
        <v>4</v>
      </c>
      <c r="B191" s="20" t="s">
        <v>5</v>
      </c>
      <c r="C191" s="20" t="s">
        <v>6</v>
      </c>
      <c r="D191" s="48" t="s">
        <v>7</v>
      </c>
      <c r="E191" s="49"/>
    </row>
    <row r="192" spans="1:6" ht="18" customHeight="1" x14ac:dyDescent="0.25">
      <c r="A192" s="10" t="str">
        <f>VLOOKUP(B192,'[1]LISTADO ATM'!$A$2:$C$922,3,0)</f>
        <v>DISTRITO NACIONAL</v>
      </c>
      <c r="B192" s="15">
        <v>574</v>
      </c>
      <c r="C192" s="10" t="str">
        <f>VLOOKUP(B192,'[2]LISTADO ATM'!$A$2:$B$922,2,0)</f>
        <v xml:space="preserve">ATM Club Obras Públicas </v>
      </c>
      <c r="D192" s="27" t="s">
        <v>18</v>
      </c>
      <c r="E192" s="28"/>
    </row>
    <row r="193" spans="1:5" ht="18" customHeight="1" x14ac:dyDescent="0.25">
      <c r="A193" s="10" t="str">
        <f>VLOOKUP(B193,'[1]LISTADO ATM'!$A$2:$C$922,3,0)</f>
        <v>ESTE</v>
      </c>
      <c r="B193" s="15">
        <v>521</v>
      </c>
      <c r="C193" s="10" t="str">
        <f>VLOOKUP(B193,'[2]LISTADO ATM'!$A$2:$B$922,2,0)</f>
        <v xml:space="preserve">ATM UNP Bayahibe (La Romana) </v>
      </c>
      <c r="D193" s="27" t="s">
        <v>18</v>
      </c>
      <c r="E193" s="28"/>
    </row>
    <row r="194" spans="1:5" ht="18" customHeight="1" x14ac:dyDescent="0.25">
      <c r="A194" s="10" t="str">
        <f>VLOOKUP(B194,'[1]LISTADO ATM'!$A$2:$C$922,3,0)</f>
        <v>SUR</v>
      </c>
      <c r="B194" s="15">
        <v>103</v>
      </c>
      <c r="C194" s="10" t="str">
        <f>VLOOKUP(B194,'[1]LISTADO ATM'!$A$2:$B$822,2,0)</f>
        <v xml:space="preserve">ATM Oficina Las Matas de Farfán </v>
      </c>
      <c r="D194" s="27" t="s">
        <v>18</v>
      </c>
      <c r="E194" s="28"/>
    </row>
    <row r="195" spans="1:5" ht="18" customHeight="1" x14ac:dyDescent="0.25">
      <c r="A195" s="10" t="str">
        <f>VLOOKUP(B195,'[1]LISTADO ATM'!$A$2:$C$922,3,0)</f>
        <v>DISTRITO NACIONAL</v>
      </c>
      <c r="B195" s="15">
        <v>911</v>
      </c>
      <c r="C195" s="10" t="str">
        <f>VLOOKUP(B195,'[1]LISTADO ATM'!$A$2:$B$822,2,0)</f>
        <v xml:space="preserve">ATM Oficina Venezuela II </v>
      </c>
      <c r="D195" s="27" t="s">
        <v>19</v>
      </c>
      <c r="E195" s="28"/>
    </row>
    <row r="196" spans="1:5" ht="18" customHeight="1" x14ac:dyDescent="0.25">
      <c r="A196" s="10" t="str">
        <f>VLOOKUP(B196,'[1]LISTADO ATM'!$A$2:$C$922,3,0)</f>
        <v>DISTRITO NACIONAL</v>
      </c>
      <c r="B196" s="15">
        <v>735</v>
      </c>
      <c r="C196" s="10" t="str">
        <f>VLOOKUP(B196,'[1]LISTADO ATM'!$A$2:$B$822,2,0)</f>
        <v xml:space="preserve">ATM Oficina Independencia II  </v>
      </c>
      <c r="D196" s="27" t="s">
        <v>19</v>
      </c>
      <c r="E196" s="28"/>
    </row>
    <row r="197" spans="1:5" ht="18" customHeight="1" x14ac:dyDescent="0.25">
      <c r="A197" s="10" t="str">
        <f>VLOOKUP(B197,'[1]LISTADO ATM'!$A$2:$C$922,3,0)</f>
        <v>NORTE</v>
      </c>
      <c r="B197" s="15">
        <v>732</v>
      </c>
      <c r="C197" s="10" t="str">
        <f>VLOOKUP(B197,'[1]LISTADO ATM'!$A$2:$B$822,2,0)</f>
        <v xml:space="preserve">ATM Molino del Valle (Santiago) </v>
      </c>
      <c r="D197" s="27" t="s">
        <v>18</v>
      </c>
      <c r="E197" s="28"/>
    </row>
    <row r="198" spans="1:5" ht="18" customHeight="1" x14ac:dyDescent="0.25">
      <c r="A198" s="10" t="str">
        <f>VLOOKUP(B198,'[1]LISTADO ATM'!$A$2:$C$922,3,0)</f>
        <v>DISTRITO NACIONAL</v>
      </c>
      <c r="B198" s="15">
        <v>259</v>
      </c>
      <c r="C198" s="10" t="str">
        <f>VLOOKUP(B198,'[1]LISTADO ATM'!$A$2:$B$822,2,0)</f>
        <v>ATM Senado de la Republica</v>
      </c>
      <c r="D198" s="27" t="s">
        <v>18</v>
      </c>
      <c r="E198" s="28"/>
    </row>
    <row r="199" spans="1:5" ht="18" customHeight="1" x14ac:dyDescent="0.25">
      <c r="A199" s="10" t="str">
        <f>VLOOKUP(B199,'[1]LISTADO ATM'!$A$2:$C$922,3,0)</f>
        <v>DISTRITO NACIONAL</v>
      </c>
      <c r="B199" s="15">
        <v>535</v>
      </c>
      <c r="C199" s="10" t="str">
        <f>VLOOKUP(B199,'[1]LISTADO ATM'!$A$2:$B$822,2,0)</f>
        <v xml:space="preserve">ATM Autoservicio Torre III </v>
      </c>
      <c r="D199" s="27" t="s">
        <v>18</v>
      </c>
      <c r="E199" s="28"/>
    </row>
    <row r="200" spans="1:5" ht="18" customHeight="1" x14ac:dyDescent="0.25">
      <c r="A200" s="10" t="str">
        <f>VLOOKUP(B200,'[1]LISTADO ATM'!$A$2:$C$922,3,0)</f>
        <v>DISTRITO NACIONAL</v>
      </c>
      <c r="B200" s="15">
        <v>618</v>
      </c>
      <c r="C200" s="10" t="str">
        <f>VLOOKUP(B200,'[1]LISTADO ATM'!$A$2:$B$822,2,0)</f>
        <v xml:space="preserve">ATM Bienes Nacionales </v>
      </c>
      <c r="D200" s="27" t="s">
        <v>18</v>
      </c>
      <c r="E200" s="28"/>
    </row>
    <row r="201" spans="1:5" ht="18" customHeight="1" x14ac:dyDescent="0.25">
      <c r="A201" s="10" t="str">
        <f>VLOOKUP(B201,'[1]LISTADO ATM'!$A$2:$C$922,3,0)</f>
        <v>NORTE</v>
      </c>
      <c r="B201" s="15">
        <v>315</v>
      </c>
      <c r="C201" s="10" t="str">
        <f>VLOOKUP(B201,'[1]LISTADO ATM'!$A$2:$B$822,2,0)</f>
        <v xml:space="preserve">ATM Oficina Estrella Sadalá </v>
      </c>
      <c r="D201" s="27" t="s">
        <v>18</v>
      </c>
      <c r="E201" s="28"/>
    </row>
    <row r="202" spans="1:5" ht="18.75" thickBot="1" x14ac:dyDescent="0.3">
      <c r="A202" s="22" t="s">
        <v>10</v>
      </c>
      <c r="B202" s="8">
        <f>COUNT(B192:B201)</f>
        <v>10</v>
      </c>
      <c r="C202" s="38"/>
      <c r="D202" s="39"/>
      <c r="E202" s="40"/>
    </row>
  </sheetData>
  <dataConsolidate/>
  <mergeCells count="42">
    <mergeCell ref="D199:E199"/>
    <mergeCell ref="D200:E200"/>
    <mergeCell ref="D201:E201"/>
    <mergeCell ref="A1:E1"/>
    <mergeCell ref="A2:E2"/>
    <mergeCell ref="A7:E7"/>
    <mergeCell ref="C102:E102"/>
    <mergeCell ref="C186:E189"/>
    <mergeCell ref="A189:B189"/>
    <mergeCell ref="A186:B186"/>
    <mergeCell ref="C185:E185"/>
    <mergeCell ref="D105:E105"/>
    <mergeCell ref="D163:E163"/>
    <mergeCell ref="D115:E115"/>
    <mergeCell ref="C112:E112"/>
    <mergeCell ref="A3:B3"/>
    <mergeCell ref="C3:E6"/>
    <mergeCell ref="D8:E8"/>
    <mergeCell ref="A6:B6"/>
    <mergeCell ref="A103:E103"/>
    <mergeCell ref="C202:E202"/>
    <mergeCell ref="A113:E113"/>
    <mergeCell ref="C160:E160"/>
    <mergeCell ref="A187:B187"/>
    <mergeCell ref="A177:E177"/>
    <mergeCell ref="A190:E190"/>
    <mergeCell ref="D192:E192"/>
    <mergeCell ref="C176:E176"/>
    <mergeCell ref="A188:B188"/>
    <mergeCell ref="D179:E179"/>
    <mergeCell ref="A178:E178"/>
    <mergeCell ref="A161:E161"/>
    <mergeCell ref="D191:E191"/>
    <mergeCell ref="D195:E195"/>
    <mergeCell ref="D196:E196"/>
    <mergeCell ref="D198:E198"/>
    <mergeCell ref="D197:E197"/>
    <mergeCell ref="A162:E162"/>
    <mergeCell ref="A104:E104"/>
    <mergeCell ref="D193:E193"/>
    <mergeCell ref="A114:E114"/>
    <mergeCell ref="D194:E194"/>
  </mergeCells>
  <phoneticPr fontId="10" type="noConversion"/>
  <conditionalFormatting sqref="E9">
    <cfRule type="duplicateValues" dxfId="271" priority="514"/>
  </conditionalFormatting>
  <conditionalFormatting sqref="E9">
    <cfRule type="duplicateValues" dxfId="270" priority="513"/>
  </conditionalFormatting>
  <conditionalFormatting sqref="E196">
    <cfRule type="duplicateValues" dxfId="269" priority="436"/>
  </conditionalFormatting>
  <conditionalFormatting sqref="E196">
    <cfRule type="duplicateValues" dxfId="268" priority="435"/>
  </conditionalFormatting>
  <conditionalFormatting sqref="E196">
    <cfRule type="duplicateValues" dxfId="267" priority="434"/>
  </conditionalFormatting>
  <conditionalFormatting sqref="E196">
    <cfRule type="duplicateValues" dxfId="266" priority="433"/>
  </conditionalFormatting>
  <conditionalFormatting sqref="E197">
    <cfRule type="duplicateValues" dxfId="265" priority="432"/>
  </conditionalFormatting>
  <conditionalFormatting sqref="E197">
    <cfRule type="duplicateValues" dxfId="264" priority="431"/>
  </conditionalFormatting>
  <conditionalFormatting sqref="E197">
    <cfRule type="duplicateValues" dxfId="263" priority="430"/>
  </conditionalFormatting>
  <conditionalFormatting sqref="E197">
    <cfRule type="duplicateValues" dxfId="262" priority="429"/>
  </conditionalFormatting>
  <conditionalFormatting sqref="E165">
    <cfRule type="duplicateValues" dxfId="261" priority="403"/>
  </conditionalFormatting>
  <conditionalFormatting sqref="E165">
    <cfRule type="duplicateValues" dxfId="260" priority="400"/>
    <cfRule type="duplicateValues" dxfId="259" priority="401"/>
    <cfRule type="duplicateValues" dxfId="258" priority="402"/>
  </conditionalFormatting>
  <conditionalFormatting sqref="E166">
    <cfRule type="duplicateValues" dxfId="257" priority="381"/>
  </conditionalFormatting>
  <conditionalFormatting sqref="E166">
    <cfRule type="duplicateValues" dxfId="256" priority="387"/>
  </conditionalFormatting>
  <conditionalFormatting sqref="B196:B197">
    <cfRule type="duplicateValues" dxfId="255" priority="28164"/>
  </conditionalFormatting>
  <conditionalFormatting sqref="B198">
    <cfRule type="duplicateValues" dxfId="254" priority="28986"/>
  </conditionalFormatting>
  <conditionalFormatting sqref="E10">
    <cfRule type="duplicateValues" dxfId="253" priority="177"/>
  </conditionalFormatting>
  <conditionalFormatting sqref="E10">
    <cfRule type="duplicateValues" dxfId="252" priority="176"/>
  </conditionalFormatting>
  <conditionalFormatting sqref="E10">
    <cfRule type="duplicateValues" dxfId="251" priority="175"/>
  </conditionalFormatting>
  <conditionalFormatting sqref="E10">
    <cfRule type="duplicateValues" dxfId="250" priority="174"/>
  </conditionalFormatting>
  <conditionalFormatting sqref="E15">
    <cfRule type="duplicateValues" dxfId="249" priority="173"/>
  </conditionalFormatting>
  <conditionalFormatting sqref="E15">
    <cfRule type="duplicateValues" dxfId="248" priority="172"/>
  </conditionalFormatting>
  <conditionalFormatting sqref="E15">
    <cfRule type="duplicateValues" dxfId="247" priority="171"/>
  </conditionalFormatting>
  <conditionalFormatting sqref="E16">
    <cfRule type="duplicateValues" dxfId="246" priority="170"/>
  </conditionalFormatting>
  <conditionalFormatting sqref="E16">
    <cfRule type="duplicateValues" dxfId="245" priority="169"/>
  </conditionalFormatting>
  <conditionalFormatting sqref="E16">
    <cfRule type="duplicateValues" dxfId="244" priority="168"/>
  </conditionalFormatting>
  <conditionalFormatting sqref="E14">
    <cfRule type="duplicateValues" dxfId="243" priority="167"/>
  </conditionalFormatting>
  <conditionalFormatting sqref="E14">
    <cfRule type="duplicateValues" dxfId="242" priority="166"/>
  </conditionalFormatting>
  <conditionalFormatting sqref="E14">
    <cfRule type="duplicateValues" dxfId="241" priority="165"/>
  </conditionalFormatting>
  <conditionalFormatting sqref="E14">
    <cfRule type="duplicateValues" dxfId="240" priority="164"/>
  </conditionalFormatting>
  <conditionalFormatting sqref="E13">
    <cfRule type="duplicateValues" dxfId="239" priority="163"/>
  </conditionalFormatting>
  <conditionalFormatting sqref="E12">
    <cfRule type="duplicateValues" dxfId="238" priority="161"/>
  </conditionalFormatting>
  <conditionalFormatting sqref="E17">
    <cfRule type="duplicateValues" dxfId="237" priority="160"/>
  </conditionalFormatting>
  <conditionalFormatting sqref="E18">
    <cfRule type="duplicateValues" dxfId="236" priority="159"/>
  </conditionalFormatting>
  <conditionalFormatting sqref="E18">
    <cfRule type="duplicateValues" dxfId="235" priority="158"/>
  </conditionalFormatting>
  <conditionalFormatting sqref="E18">
    <cfRule type="duplicateValues" dxfId="234" priority="157"/>
  </conditionalFormatting>
  <conditionalFormatting sqref="E18">
    <cfRule type="duplicateValues" dxfId="233" priority="156"/>
  </conditionalFormatting>
  <conditionalFormatting sqref="E19">
    <cfRule type="duplicateValues" dxfId="232" priority="155"/>
  </conditionalFormatting>
  <conditionalFormatting sqref="E19">
    <cfRule type="duplicateValues" dxfId="231" priority="152"/>
    <cfRule type="duplicateValues" dxfId="230" priority="153"/>
    <cfRule type="duplicateValues" dxfId="229" priority="154"/>
  </conditionalFormatting>
  <conditionalFormatting sqref="E19">
    <cfRule type="duplicateValues" dxfId="228" priority="151"/>
  </conditionalFormatting>
  <conditionalFormatting sqref="E20">
    <cfRule type="duplicateValues" dxfId="227" priority="150"/>
  </conditionalFormatting>
  <conditionalFormatting sqref="E20">
    <cfRule type="duplicateValues" dxfId="226" priority="149"/>
  </conditionalFormatting>
  <conditionalFormatting sqref="E20">
    <cfRule type="duplicateValues" dxfId="225" priority="148"/>
  </conditionalFormatting>
  <conditionalFormatting sqref="E20">
    <cfRule type="duplicateValues" dxfId="224" priority="147"/>
  </conditionalFormatting>
  <conditionalFormatting sqref="E21">
    <cfRule type="duplicateValues" dxfId="223" priority="146"/>
  </conditionalFormatting>
  <conditionalFormatting sqref="E21">
    <cfRule type="duplicateValues" dxfId="222" priority="145"/>
  </conditionalFormatting>
  <conditionalFormatting sqref="E21">
    <cfRule type="duplicateValues" dxfId="221" priority="144"/>
  </conditionalFormatting>
  <conditionalFormatting sqref="E21">
    <cfRule type="duplicateValues" dxfId="220" priority="143"/>
  </conditionalFormatting>
  <conditionalFormatting sqref="E22">
    <cfRule type="duplicateValues" dxfId="219" priority="142"/>
  </conditionalFormatting>
  <conditionalFormatting sqref="E22">
    <cfRule type="duplicateValues" dxfId="218" priority="141"/>
  </conditionalFormatting>
  <conditionalFormatting sqref="E22">
    <cfRule type="duplicateValues" dxfId="217" priority="140"/>
  </conditionalFormatting>
  <conditionalFormatting sqref="B195">
    <cfRule type="duplicateValues" dxfId="216" priority="31452"/>
  </conditionalFormatting>
  <conditionalFormatting sqref="E195">
    <cfRule type="duplicateValues" dxfId="215" priority="31453"/>
  </conditionalFormatting>
  <conditionalFormatting sqref="E108">
    <cfRule type="duplicateValues" dxfId="214" priority="139"/>
  </conditionalFormatting>
  <conditionalFormatting sqref="E25">
    <cfRule type="duplicateValues" dxfId="213" priority="138"/>
  </conditionalFormatting>
  <conditionalFormatting sqref="E25">
    <cfRule type="duplicateValues" dxfId="212" priority="137"/>
  </conditionalFormatting>
  <conditionalFormatting sqref="E25">
    <cfRule type="duplicateValues" dxfId="211" priority="136"/>
  </conditionalFormatting>
  <conditionalFormatting sqref="E24">
    <cfRule type="duplicateValues" dxfId="210" priority="135"/>
  </conditionalFormatting>
  <conditionalFormatting sqref="E24">
    <cfRule type="duplicateValues" dxfId="209" priority="134"/>
  </conditionalFormatting>
  <conditionalFormatting sqref="E24">
    <cfRule type="duplicateValues" dxfId="208" priority="133"/>
  </conditionalFormatting>
  <conditionalFormatting sqref="E23">
    <cfRule type="duplicateValues" dxfId="207" priority="132"/>
  </conditionalFormatting>
  <conditionalFormatting sqref="E23">
    <cfRule type="duplicateValues" dxfId="206" priority="131"/>
  </conditionalFormatting>
  <conditionalFormatting sqref="E23">
    <cfRule type="duplicateValues" dxfId="205" priority="130"/>
  </conditionalFormatting>
  <conditionalFormatting sqref="E31">
    <cfRule type="duplicateValues" dxfId="204" priority="129"/>
  </conditionalFormatting>
  <conditionalFormatting sqref="E30">
    <cfRule type="duplicateValues" dxfId="203" priority="128"/>
  </conditionalFormatting>
  <conditionalFormatting sqref="E32">
    <cfRule type="duplicateValues" dxfId="202" priority="127"/>
  </conditionalFormatting>
  <conditionalFormatting sqref="E39">
    <cfRule type="duplicateValues" dxfId="201" priority="126"/>
  </conditionalFormatting>
  <conditionalFormatting sqref="E39">
    <cfRule type="duplicateValues" dxfId="200" priority="125"/>
  </conditionalFormatting>
  <conditionalFormatting sqref="E39">
    <cfRule type="duplicateValues" dxfId="199" priority="124"/>
  </conditionalFormatting>
  <conditionalFormatting sqref="E38">
    <cfRule type="duplicateValues" dxfId="198" priority="123"/>
  </conditionalFormatting>
  <conditionalFormatting sqref="E38">
    <cfRule type="duplicateValues" dxfId="197" priority="122"/>
  </conditionalFormatting>
  <conditionalFormatting sqref="E38">
    <cfRule type="duplicateValues" dxfId="196" priority="121"/>
  </conditionalFormatting>
  <conditionalFormatting sqref="E37">
    <cfRule type="duplicateValues" dxfId="195" priority="120"/>
  </conditionalFormatting>
  <conditionalFormatting sqref="E37">
    <cfRule type="duplicateValues" dxfId="194" priority="119"/>
  </conditionalFormatting>
  <conditionalFormatting sqref="E37">
    <cfRule type="duplicateValues" dxfId="193" priority="118"/>
  </conditionalFormatting>
  <conditionalFormatting sqref="E36">
    <cfRule type="duplicateValues" dxfId="192" priority="117"/>
  </conditionalFormatting>
  <conditionalFormatting sqref="E36">
    <cfRule type="duplicateValues" dxfId="191" priority="114"/>
    <cfRule type="duplicateValues" dxfId="190" priority="115"/>
    <cfRule type="duplicateValues" dxfId="189" priority="116"/>
  </conditionalFormatting>
  <conditionalFormatting sqref="E36">
    <cfRule type="duplicateValues" dxfId="188" priority="113"/>
  </conditionalFormatting>
  <conditionalFormatting sqref="E35">
    <cfRule type="duplicateValues" dxfId="187" priority="112"/>
  </conditionalFormatting>
  <conditionalFormatting sqref="E34">
    <cfRule type="duplicateValues" dxfId="186" priority="110"/>
  </conditionalFormatting>
  <conditionalFormatting sqref="E33">
    <cfRule type="duplicateValues" dxfId="185" priority="109"/>
  </conditionalFormatting>
  <conditionalFormatting sqref="E198:E199">
    <cfRule type="duplicateValues" dxfId="184" priority="32249"/>
  </conditionalFormatting>
  <conditionalFormatting sqref="E41">
    <cfRule type="duplicateValues" dxfId="183" priority="106"/>
  </conditionalFormatting>
  <conditionalFormatting sqref="E41">
    <cfRule type="duplicateValues" dxfId="182" priority="107"/>
  </conditionalFormatting>
  <conditionalFormatting sqref="E41">
    <cfRule type="duplicateValues" dxfId="181" priority="108"/>
  </conditionalFormatting>
  <conditionalFormatting sqref="E42">
    <cfRule type="duplicateValues" dxfId="180" priority="103"/>
  </conditionalFormatting>
  <conditionalFormatting sqref="E42">
    <cfRule type="duplicateValues" dxfId="179" priority="104"/>
  </conditionalFormatting>
  <conditionalFormatting sqref="E42">
    <cfRule type="duplicateValues" dxfId="178" priority="105"/>
  </conditionalFormatting>
  <conditionalFormatting sqref="E43">
    <cfRule type="duplicateValues" dxfId="177" priority="101"/>
  </conditionalFormatting>
  <conditionalFormatting sqref="E43">
    <cfRule type="duplicateValues" dxfId="176" priority="98"/>
    <cfRule type="duplicateValues" dxfId="175" priority="99"/>
    <cfRule type="duplicateValues" dxfId="174" priority="100"/>
  </conditionalFormatting>
  <conditionalFormatting sqref="E43">
    <cfRule type="duplicateValues" dxfId="173" priority="102"/>
  </conditionalFormatting>
  <conditionalFormatting sqref="E44">
    <cfRule type="duplicateValues" dxfId="172" priority="96"/>
  </conditionalFormatting>
  <conditionalFormatting sqref="E44">
    <cfRule type="duplicateValues" dxfId="171" priority="93"/>
    <cfRule type="duplicateValues" dxfId="170" priority="94"/>
    <cfRule type="duplicateValues" dxfId="169" priority="95"/>
  </conditionalFormatting>
  <conditionalFormatting sqref="E44">
    <cfRule type="duplicateValues" dxfId="168" priority="97"/>
  </conditionalFormatting>
  <conditionalFormatting sqref="E45">
    <cfRule type="duplicateValues" dxfId="167" priority="92"/>
  </conditionalFormatting>
  <conditionalFormatting sqref="E46">
    <cfRule type="duplicateValues" dxfId="166" priority="91"/>
  </conditionalFormatting>
  <conditionalFormatting sqref="E46">
    <cfRule type="duplicateValues" dxfId="165" priority="88"/>
    <cfRule type="duplicateValues" dxfId="164" priority="89"/>
    <cfRule type="duplicateValues" dxfId="163" priority="90"/>
  </conditionalFormatting>
  <conditionalFormatting sqref="E46">
    <cfRule type="duplicateValues" dxfId="162" priority="87"/>
  </conditionalFormatting>
  <conditionalFormatting sqref="B165">
    <cfRule type="duplicateValues" dxfId="161" priority="32405"/>
  </conditionalFormatting>
  <conditionalFormatting sqref="B166">
    <cfRule type="duplicateValues" dxfId="160" priority="32638"/>
  </conditionalFormatting>
  <conditionalFormatting sqref="E61">
    <cfRule type="duplicateValues" dxfId="159" priority="86"/>
  </conditionalFormatting>
  <conditionalFormatting sqref="E60">
    <cfRule type="duplicateValues" dxfId="158" priority="85"/>
  </conditionalFormatting>
  <conditionalFormatting sqref="E59">
    <cfRule type="duplicateValues" dxfId="157" priority="84"/>
  </conditionalFormatting>
  <conditionalFormatting sqref="E58">
    <cfRule type="duplicateValues" dxfId="156" priority="83"/>
  </conditionalFormatting>
  <conditionalFormatting sqref="E57">
    <cfRule type="duplicateValues" dxfId="155" priority="82"/>
  </conditionalFormatting>
  <conditionalFormatting sqref="E56">
    <cfRule type="duplicateValues" dxfId="154" priority="81"/>
  </conditionalFormatting>
  <conditionalFormatting sqref="E55">
    <cfRule type="duplicateValues" dxfId="153" priority="80"/>
  </conditionalFormatting>
  <conditionalFormatting sqref="E56">
    <cfRule type="duplicateValues" dxfId="152" priority="79"/>
  </conditionalFormatting>
  <conditionalFormatting sqref="E54">
    <cfRule type="duplicateValues" dxfId="151" priority="78"/>
  </conditionalFormatting>
  <conditionalFormatting sqref="B122:B123 B81:B82">
    <cfRule type="duplicateValues" dxfId="150" priority="33111"/>
  </conditionalFormatting>
  <conditionalFormatting sqref="E122:E123 E81:E82">
    <cfRule type="duplicateValues" dxfId="149" priority="33113"/>
  </conditionalFormatting>
  <conditionalFormatting sqref="E53">
    <cfRule type="duplicateValues" dxfId="148" priority="77"/>
  </conditionalFormatting>
  <conditionalFormatting sqref="E52">
    <cfRule type="duplicateValues" dxfId="147" priority="76"/>
  </conditionalFormatting>
  <conditionalFormatting sqref="E51">
    <cfRule type="duplicateValues" dxfId="146" priority="75"/>
  </conditionalFormatting>
  <conditionalFormatting sqref="E50">
    <cfRule type="duplicateValues" dxfId="145" priority="74"/>
  </conditionalFormatting>
  <conditionalFormatting sqref="E49">
    <cfRule type="duplicateValues" dxfId="144" priority="73"/>
  </conditionalFormatting>
  <conditionalFormatting sqref="E48">
    <cfRule type="duplicateValues" dxfId="143" priority="72"/>
  </conditionalFormatting>
  <conditionalFormatting sqref="E49">
    <cfRule type="duplicateValues" dxfId="142" priority="71"/>
  </conditionalFormatting>
  <conditionalFormatting sqref="E47">
    <cfRule type="duplicateValues" dxfId="141" priority="70"/>
  </conditionalFormatting>
  <conditionalFormatting sqref="E62">
    <cfRule type="duplicateValues" dxfId="140" priority="69"/>
  </conditionalFormatting>
  <conditionalFormatting sqref="E63">
    <cfRule type="duplicateValues" dxfId="139" priority="68"/>
  </conditionalFormatting>
  <conditionalFormatting sqref="E64">
    <cfRule type="duplicateValues" dxfId="138" priority="67"/>
  </conditionalFormatting>
  <conditionalFormatting sqref="B176">
    <cfRule type="duplicateValues" dxfId="137" priority="65"/>
  </conditionalFormatting>
  <conditionalFormatting sqref="E176">
    <cfRule type="duplicateValues" dxfId="136" priority="66"/>
  </conditionalFormatting>
  <conditionalFormatting sqref="B176">
    <cfRule type="duplicateValues" dxfId="135" priority="64"/>
  </conditionalFormatting>
  <conditionalFormatting sqref="E176">
    <cfRule type="duplicateValues" dxfId="134" priority="63"/>
  </conditionalFormatting>
  <conditionalFormatting sqref="E176">
    <cfRule type="duplicateValues" dxfId="133" priority="62"/>
  </conditionalFormatting>
  <conditionalFormatting sqref="B176">
    <cfRule type="duplicateValues" dxfId="132" priority="61"/>
  </conditionalFormatting>
  <conditionalFormatting sqref="E176">
    <cfRule type="duplicateValues" dxfId="131" priority="60"/>
  </conditionalFormatting>
  <conditionalFormatting sqref="B176">
    <cfRule type="duplicateValues" dxfId="130" priority="59"/>
  </conditionalFormatting>
  <conditionalFormatting sqref="E176">
    <cfRule type="duplicateValues" dxfId="129" priority="58"/>
  </conditionalFormatting>
  <conditionalFormatting sqref="B112">
    <cfRule type="duplicateValues" dxfId="128" priority="56"/>
  </conditionalFormatting>
  <conditionalFormatting sqref="E112">
    <cfRule type="duplicateValues" dxfId="127" priority="57"/>
  </conditionalFormatting>
  <conditionalFormatting sqref="B112">
    <cfRule type="duplicateValues" dxfId="126" priority="55"/>
  </conditionalFormatting>
  <conditionalFormatting sqref="E112">
    <cfRule type="duplicateValues" dxfId="125" priority="54"/>
  </conditionalFormatting>
  <conditionalFormatting sqref="E112">
    <cfRule type="duplicateValues" dxfId="124" priority="53"/>
  </conditionalFormatting>
  <conditionalFormatting sqref="B112">
    <cfRule type="duplicateValues" dxfId="123" priority="52"/>
  </conditionalFormatting>
  <conditionalFormatting sqref="E112">
    <cfRule type="duplicateValues" dxfId="122" priority="51"/>
  </conditionalFormatting>
  <conditionalFormatting sqref="B112">
    <cfRule type="duplicateValues" dxfId="121" priority="50"/>
  </conditionalFormatting>
  <conditionalFormatting sqref="E112">
    <cfRule type="duplicateValues" dxfId="120" priority="49"/>
  </conditionalFormatting>
  <conditionalFormatting sqref="B120:B124 B80:B82 B77:B78">
    <cfRule type="duplicateValues" dxfId="119" priority="36463"/>
  </conditionalFormatting>
  <conditionalFormatting sqref="E120:E121 E77:E79">
    <cfRule type="duplicateValues" dxfId="118" priority="36555"/>
  </conditionalFormatting>
  <conditionalFormatting sqref="E125:E136 E83:E94">
    <cfRule type="duplicateValues" dxfId="117" priority="38402"/>
  </conditionalFormatting>
  <conditionalFormatting sqref="B167:B169 B97:B100">
    <cfRule type="duplicateValues" dxfId="116" priority="39289"/>
  </conditionalFormatting>
  <conditionalFormatting sqref="E167:E169 E97:E100">
    <cfRule type="duplicateValues" dxfId="115" priority="39392"/>
  </conditionalFormatting>
  <conditionalFormatting sqref="B199">
    <cfRule type="duplicateValues" dxfId="114" priority="39396"/>
  </conditionalFormatting>
  <conditionalFormatting sqref="E203:E1048576 E80 E185:E193 E1:E8 E113:E119 E124 E177:E180 E138:E159 E65:E76 E95:E96 E101:E111 E161:E164">
    <cfRule type="duplicateValues" dxfId="113" priority="39524"/>
  </conditionalFormatting>
  <conditionalFormatting sqref="E203:E1048576 E80 E185:E193 E1:E8 E124 E177:E180 E138:E159 E113:E119 E65:E76 E95:E96 E101:E111 E161:E164">
    <cfRule type="duplicateValues" dxfId="112" priority="39538"/>
  </conditionalFormatting>
  <conditionalFormatting sqref="E203:E1048576 E80 E1:E8 E124 E177:E180 E138:E159 E185:E193 E113:E119 E65:E76 E95:E96 E101:E111 E161:E164">
    <cfRule type="duplicateValues" dxfId="111" priority="39552"/>
  </conditionalFormatting>
  <conditionalFormatting sqref="E203:E1048576 E80 E124 E177:E180 E138:E159 E185:E193 E1:E9 E11:E12 E113:E119 E15:E76 E95:E96 E101:E111 E161:E164">
    <cfRule type="duplicateValues" dxfId="110" priority="39566"/>
  </conditionalFormatting>
  <conditionalFormatting sqref="E203:E1048576 E177:E181 E1:E111 E113:E136 E138:E159 E185:E199 E161:E169">
    <cfRule type="duplicateValues" dxfId="109" priority="39594"/>
  </conditionalFormatting>
  <conditionalFormatting sqref="B203:B1048576 B185:B190 B180 B164 B113:B114 B124 B116:B119 B177:B178 B161:B162 B192:B193 B9:B76 B79:B80 B95:B96 B101:B104 B106:B111 B1:B7">
    <cfRule type="duplicateValues" dxfId="108" priority="39600"/>
  </conditionalFormatting>
  <conditionalFormatting sqref="B203:B1048576 B185:B190 B164 B180 B124 B116:B119 B177:B178 B161:B162 B192:B193 B113:B114 B9:B76 B79:B80 B95:B96 B101:B104 B106:B111 B1:B7">
    <cfRule type="duplicateValues" dxfId="107" priority="39618"/>
  </conditionalFormatting>
  <conditionalFormatting sqref="B203:B1048576 B164 B180 B124 B116:B119 B177:B178 B161:B162 B185:B190 B192:B193 B113:B114 B9:B76 B79:B80 B95:B96 B101:B104 B106:B111 B1:B7">
    <cfRule type="duplicateValues" dxfId="106" priority="39636"/>
  </conditionalFormatting>
  <conditionalFormatting sqref="B203:B1048576 B185:B190 B192:B199 B180 B164:B169 B116:B159 B177:B178 B113:B114 B106:B111 B1:B104 B161:B162">
    <cfRule type="duplicateValues" dxfId="105" priority="39654"/>
  </conditionalFormatting>
  <conditionalFormatting sqref="E194">
    <cfRule type="duplicateValues" dxfId="104" priority="39655"/>
  </conditionalFormatting>
  <conditionalFormatting sqref="B194">
    <cfRule type="duplicateValues" dxfId="103" priority="39656"/>
  </conditionalFormatting>
  <conditionalFormatting sqref="E202">
    <cfRule type="duplicateValues" dxfId="102" priority="38"/>
  </conditionalFormatting>
  <conditionalFormatting sqref="E202">
    <cfRule type="duplicateValues" dxfId="101" priority="39"/>
  </conditionalFormatting>
  <conditionalFormatting sqref="E202">
    <cfRule type="duplicateValues" dxfId="100" priority="40"/>
  </conditionalFormatting>
  <conditionalFormatting sqref="E202">
    <cfRule type="duplicateValues" dxfId="99" priority="41"/>
  </conditionalFormatting>
  <conditionalFormatting sqref="E202">
    <cfRule type="duplicateValues" dxfId="98" priority="42"/>
  </conditionalFormatting>
  <conditionalFormatting sqref="B202">
    <cfRule type="duplicateValues" dxfId="97" priority="43"/>
  </conditionalFormatting>
  <conditionalFormatting sqref="B202">
    <cfRule type="duplicateValues" dxfId="96" priority="44"/>
  </conditionalFormatting>
  <conditionalFormatting sqref="B202">
    <cfRule type="duplicateValues" dxfId="95" priority="45"/>
  </conditionalFormatting>
  <conditionalFormatting sqref="B202">
    <cfRule type="duplicateValues" dxfId="94" priority="46"/>
  </conditionalFormatting>
  <conditionalFormatting sqref="E9 E11:E12 E15:E64">
    <cfRule type="duplicateValues" dxfId="93" priority="39659"/>
  </conditionalFormatting>
  <conditionalFormatting sqref="E137">
    <cfRule type="duplicateValues" dxfId="92" priority="34"/>
  </conditionalFormatting>
  <conditionalFormatting sqref="E137">
    <cfRule type="duplicateValues" dxfId="91" priority="35"/>
  </conditionalFormatting>
  <conditionalFormatting sqref="B200:B201">
    <cfRule type="duplicateValues" dxfId="90" priority="28"/>
  </conditionalFormatting>
  <conditionalFormatting sqref="E200:E201">
    <cfRule type="duplicateValues" dxfId="89" priority="29"/>
  </conditionalFormatting>
  <conditionalFormatting sqref="E200:E201">
    <cfRule type="duplicateValues" dxfId="88" priority="30"/>
  </conditionalFormatting>
  <conditionalFormatting sqref="B200:B201">
    <cfRule type="duplicateValues" dxfId="87" priority="31"/>
  </conditionalFormatting>
  <conditionalFormatting sqref="E181">
    <cfRule type="duplicateValues" dxfId="86" priority="39661"/>
  </conditionalFormatting>
  <conditionalFormatting sqref="B181">
    <cfRule type="duplicateValues" dxfId="85" priority="39663"/>
  </conditionalFormatting>
  <conditionalFormatting sqref="E182:E184">
    <cfRule type="duplicateValues" dxfId="84" priority="14"/>
  </conditionalFormatting>
  <conditionalFormatting sqref="E182:E184">
    <cfRule type="duplicateValues" dxfId="83" priority="15"/>
  </conditionalFormatting>
  <conditionalFormatting sqref="B182:B184">
    <cfRule type="duplicateValues" dxfId="82" priority="16"/>
  </conditionalFormatting>
  <conditionalFormatting sqref="B170:B175">
    <cfRule type="duplicateValues" dxfId="81" priority="10"/>
  </conditionalFormatting>
  <conditionalFormatting sqref="E170:E175">
    <cfRule type="duplicateValues" dxfId="80" priority="11"/>
  </conditionalFormatting>
  <conditionalFormatting sqref="E170:E175">
    <cfRule type="duplicateValues" dxfId="79" priority="12"/>
  </conditionalFormatting>
  <conditionalFormatting sqref="B170:B175">
    <cfRule type="duplicateValues" dxfId="78" priority="13"/>
  </conditionalFormatting>
  <conditionalFormatting sqref="B125:B159 B83:B94">
    <cfRule type="duplicateValues" dxfId="77" priority="39772"/>
  </conditionalFormatting>
  <conditionalFormatting sqref="B160">
    <cfRule type="duplicateValues" dxfId="8" priority="8"/>
  </conditionalFormatting>
  <conditionalFormatting sqref="E160">
    <cfRule type="duplicateValues" dxfId="7" priority="9"/>
  </conditionalFormatting>
  <conditionalFormatting sqref="B160">
    <cfRule type="duplicateValues" dxfId="6" priority="7"/>
  </conditionalFormatting>
  <conditionalFormatting sqref="E160">
    <cfRule type="duplicateValues" dxfId="5" priority="6"/>
  </conditionalFormatting>
  <conditionalFormatting sqref="E160">
    <cfRule type="duplicateValues" dxfId="4" priority="5"/>
  </conditionalFormatting>
  <conditionalFormatting sqref="B160">
    <cfRule type="duplicateValues" dxfId="3" priority="4"/>
  </conditionalFormatting>
  <conditionalFormatting sqref="E160">
    <cfRule type="duplicateValues" dxfId="2" priority="3"/>
  </conditionalFormatting>
  <conditionalFormatting sqref="B160">
    <cfRule type="duplicateValues" dxfId="1" priority="2"/>
  </conditionalFormatting>
  <conditionalFormatting sqref="E1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B34" workbookViewId="0">
      <selection activeCell="E50" sqref="E50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6">
        <v>908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908 6 993 567 142 871 139 285 77 864 566 231 318 645                                                      </v>
      </c>
    </row>
    <row r="3" spans="2:5" ht="18.75" thickBot="1" x14ac:dyDescent="0.3">
      <c r="B3" s="15">
        <v>6</v>
      </c>
      <c r="C3" s="5" t="s">
        <v>15</v>
      </c>
    </row>
    <row r="4" spans="2:5" ht="18.75" thickBot="1" x14ac:dyDescent="0.3">
      <c r="B4" s="15">
        <v>993</v>
      </c>
      <c r="C4" s="5" t="s">
        <v>15</v>
      </c>
    </row>
    <row r="5" spans="2:5" ht="18.75" thickBot="1" x14ac:dyDescent="0.3">
      <c r="B5" s="15">
        <v>567</v>
      </c>
      <c r="C5" s="5" t="s">
        <v>15</v>
      </c>
    </row>
    <row r="6" spans="2:5" ht="18.75" thickBot="1" x14ac:dyDescent="0.3">
      <c r="B6" s="15">
        <v>142</v>
      </c>
      <c r="C6" s="5" t="s">
        <v>15</v>
      </c>
    </row>
    <row r="7" spans="2:5" ht="18.75" thickBot="1" x14ac:dyDescent="0.3">
      <c r="B7" s="15">
        <v>871</v>
      </c>
      <c r="C7" s="5" t="s">
        <v>15</v>
      </c>
    </row>
    <row r="8" spans="2:5" ht="18.75" thickBot="1" x14ac:dyDescent="0.3">
      <c r="B8" s="15">
        <v>139</v>
      </c>
      <c r="C8" s="5" t="s">
        <v>15</v>
      </c>
    </row>
    <row r="9" spans="2:5" ht="18.75" thickBot="1" x14ac:dyDescent="0.3">
      <c r="B9" s="15">
        <v>285</v>
      </c>
      <c r="C9" s="5" t="s">
        <v>15</v>
      </c>
    </row>
    <row r="10" spans="2:5" ht="18.75" thickBot="1" x14ac:dyDescent="0.3">
      <c r="B10" s="15">
        <v>77</v>
      </c>
      <c r="C10" s="5" t="s">
        <v>15</v>
      </c>
    </row>
    <row r="11" spans="2:5" ht="18.75" thickBot="1" x14ac:dyDescent="0.3">
      <c r="B11" s="15">
        <v>864</v>
      </c>
      <c r="C11" s="5" t="s">
        <v>15</v>
      </c>
    </row>
    <row r="12" spans="2:5" ht="18.75" thickBot="1" x14ac:dyDescent="0.3">
      <c r="B12" s="15">
        <v>566</v>
      </c>
      <c r="C12" s="5" t="s">
        <v>15</v>
      </c>
    </row>
    <row r="13" spans="2:5" ht="18.75" thickBot="1" x14ac:dyDescent="0.3">
      <c r="B13" s="15">
        <v>231</v>
      </c>
      <c r="C13" s="5" t="s">
        <v>15</v>
      </c>
    </row>
    <row r="14" spans="2:5" ht="18.75" thickBot="1" x14ac:dyDescent="0.3">
      <c r="B14" s="15">
        <v>318</v>
      </c>
      <c r="C14" s="5" t="s">
        <v>15</v>
      </c>
    </row>
    <row r="15" spans="2:5" ht="18.75" thickBot="1" x14ac:dyDescent="0.3">
      <c r="B15" s="15">
        <v>645</v>
      </c>
      <c r="C15" s="5" t="s">
        <v>15</v>
      </c>
    </row>
    <row r="16" spans="2:5" ht="18.75" thickBot="1" x14ac:dyDescent="0.3">
      <c r="B16" s="15"/>
      <c r="C16" s="5" t="s">
        <v>15</v>
      </c>
    </row>
    <row r="17" spans="2:3" ht="18.75" thickBot="1" x14ac:dyDescent="0.3">
      <c r="B17" s="15"/>
      <c r="C17" s="5" t="s">
        <v>15</v>
      </c>
    </row>
    <row r="18" spans="2:3" ht="18.75" thickBot="1" x14ac:dyDescent="0.3">
      <c r="B18" s="15"/>
      <c r="C18" s="5" t="s">
        <v>15</v>
      </c>
    </row>
    <row r="19" spans="2:3" ht="18.75" thickBot="1" x14ac:dyDescent="0.3">
      <c r="B19" s="15"/>
      <c r="C19" s="5" t="s">
        <v>15</v>
      </c>
    </row>
    <row r="20" spans="2:3" ht="18.75" thickBot="1" x14ac:dyDescent="0.3">
      <c r="B20" s="16"/>
      <c r="C20" s="5" t="s">
        <v>15</v>
      </c>
    </row>
    <row r="21" spans="2:3" ht="18.75" thickBot="1" x14ac:dyDescent="0.3">
      <c r="B21" s="16"/>
      <c r="C21" s="5" t="s">
        <v>15</v>
      </c>
    </row>
    <row r="22" spans="2:3" ht="18.75" thickBot="1" x14ac:dyDescent="0.3">
      <c r="B22" s="16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5"/>
      <c r="C26" s="5" t="s">
        <v>15</v>
      </c>
    </row>
    <row r="27" spans="2:3" ht="18.75" thickBot="1" x14ac:dyDescent="0.3">
      <c r="B27" s="15"/>
      <c r="C27" s="5" t="s">
        <v>15</v>
      </c>
    </row>
    <row r="28" spans="2:3" ht="18.75" thickBot="1" x14ac:dyDescent="0.3">
      <c r="B28" s="15"/>
      <c r="C28" s="5" t="s">
        <v>15</v>
      </c>
    </row>
    <row r="29" spans="2:3" ht="18.75" thickBot="1" x14ac:dyDescent="0.3">
      <c r="B29" s="15"/>
      <c r="C29" s="5" t="s">
        <v>15</v>
      </c>
    </row>
    <row r="30" spans="2:3" ht="18.75" thickBot="1" x14ac:dyDescent="0.3">
      <c r="B30" s="15"/>
      <c r="C30" s="5" t="s">
        <v>15</v>
      </c>
    </row>
    <row r="31" spans="2:3" ht="18.75" thickBot="1" x14ac:dyDescent="0.3">
      <c r="B31" s="15"/>
      <c r="C31" s="5" t="s">
        <v>15</v>
      </c>
    </row>
    <row r="32" spans="2:3" ht="18.75" thickBot="1" x14ac:dyDescent="0.3">
      <c r="B32" s="15"/>
      <c r="C32" s="5" t="s">
        <v>15</v>
      </c>
    </row>
    <row r="33" spans="2:3" ht="18.75" thickBot="1" x14ac:dyDescent="0.3">
      <c r="B33" s="15"/>
      <c r="C33" s="5" t="s">
        <v>15</v>
      </c>
    </row>
    <row r="34" spans="2:3" ht="18.75" thickBot="1" x14ac:dyDescent="0.3">
      <c r="B34" s="15"/>
      <c r="C34" s="5" t="s">
        <v>15</v>
      </c>
    </row>
    <row r="35" spans="2:3" ht="18.75" thickBot="1" x14ac:dyDescent="0.3">
      <c r="B35" s="15"/>
      <c r="C35" s="5" t="s">
        <v>15</v>
      </c>
    </row>
    <row r="36" spans="2:3" ht="18.75" thickBot="1" x14ac:dyDescent="0.3">
      <c r="B36" s="15"/>
      <c r="C36" s="5" t="s">
        <v>15</v>
      </c>
    </row>
    <row r="37" spans="2:3" ht="18.75" thickBot="1" x14ac:dyDescent="0.3">
      <c r="B37" s="15"/>
      <c r="C37" s="5" t="s">
        <v>15</v>
      </c>
    </row>
    <row r="38" spans="2:3" ht="18.75" thickBot="1" x14ac:dyDescent="0.3">
      <c r="B38" s="15"/>
      <c r="C38" s="5" t="s">
        <v>15</v>
      </c>
    </row>
    <row r="39" spans="2:3" ht="18.75" thickBot="1" x14ac:dyDescent="0.3">
      <c r="B39" s="15"/>
      <c r="C39" s="5" t="s">
        <v>15</v>
      </c>
    </row>
    <row r="40" spans="2:3" ht="18.75" thickBot="1" x14ac:dyDescent="0.3">
      <c r="B40" s="15"/>
      <c r="C40" s="5" t="s">
        <v>15</v>
      </c>
    </row>
    <row r="41" spans="2:3" ht="18.75" thickBot="1" x14ac:dyDescent="0.3">
      <c r="B41" s="15"/>
      <c r="C41" s="5" t="s">
        <v>15</v>
      </c>
    </row>
    <row r="42" spans="2:3" ht="18.75" thickBot="1" x14ac:dyDescent="0.3">
      <c r="B42" s="15"/>
      <c r="C42" s="5" t="s">
        <v>15</v>
      </c>
    </row>
    <row r="43" spans="2:3" ht="18.75" thickBot="1" x14ac:dyDescent="0.3">
      <c r="B43" s="15"/>
      <c r="C43" s="5" t="s">
        <v>15</v>
      </c>
    </row>
    <row r="44" spans="2:3" ht="18.75" thickBot="1" x14ac:dyDescent="0.3">
      <c r="B44" s="15"/>
      <c r="C44" s="5" t="s">
        <v>15</v>
      </c>
    </row>
    <row r="45" spans="2:3" ht="18.75" thickBot="1" x14ac:dyDescent="0.3">
      <c r="B45" s="15"/>
      <c r="C45" s="5" t="s">
        <v>15</v>
      </c>
    </row>
    <row r="46" spans="2:3" ht="18.75" thickBot="1" x14ac:dyDescent="0.3">
      <c r="B46" s="15"/>
      <c r="C46" s="5" t="s">
        <v>15</v>
      </c>
    </row>
    <row r="47" spans="2:3" ht="18.75" thickBot="1" x14ac:dyDescent="0.3">
      <c r="B47" s="14"/>
      <c r="C47" s="5" t="s">
        <v>15</v>
      </c>
    </row>
    <row r="48" spans="2:3" ht="18.75" thickBot="1" x14ac:dyDescent="0.3">
      <c r="B48" s="14"/>
      <c r="C48" s="5" t="s">
        <v>15</v>
      </c>
    </row>
    <row r="49" spans="2:3" ht="18.75" thickBot="1" x14ac:dyDescent="0.3">
      <c r="B49" s="14"/>
      <c r="C49" s="5" t="s">
        <v>15</v>
      </c>
    </row>
    <row r="50" spans="2:3" ht="18.75" thickBot="1" x14ac:dyDescent="0.3">
      <c r="B50" s="14"/>
      <c r="C50" s="5" t="s">
        <v>15</v>
      </c>
    </row>
    <row r="51" spans="2:3" ht="18.75" thickBot="1" x14ac:dyDescent="0.3">
      <c r="B51" s="14"/>
      <c r="C51" s="5" t="s">
        <v>15</v>
      </c>
    </row>
    <row r="52" spans="2:3" ht="18.75" thickBot="1" x14ac:dyDescent="0.3">
      <c r="B52" s="14"/>
      <c r="C52" s="5" t="s">
        <v>15</v>
      </c>
    </row>
    <row r="53" spans="2:3" ht="18.75" thickBot="1" x14ac:dyDescent="0.3">
      <c r="B53" s="14"/>
      <c r="C53" s="5" t="s">
        <v>15</v>
      </c>
    </row>
    <row r="54" spans="2:3" ht="18.75" thickBot="1" x14ac:dyDescent="0.3">
      <c r="B54" s="14"/>
      <c r="C54" s="5" t="s">
        <v>15</v>
      </c>
    </row>
    <row r="55" spans="2:3" ht="18.75" thickBot="1" x14ac:dyDescent="0.3">
      <c r="B55" s="14"/>
      <c r="C55" s="5" t="s">
        <v>15</v>
      </c>
    </row>
    <row r="56" spans="2:3" ht="18.75" thickBot="1" x14ac:dyDescent="0.3">
      <c r="B56" s="14"/>
      <c r="C56" s="5" t="s">
        <v>15</v>
      </c>
    </row>
    <row r="57" spans="2:3" ht="18.75" thickBot="1" x14ac:dyDescent="0.3">
      <c r="B57" s="14"/>
      <c r="C57" s="5" t="s">
        <v>15</v>
      </c>
    </row>
    <row r="58" spans="2:3" ht="18.75" thickBot="1" x14ac:dyDescent="0.3">
      <c r="B58" s="10"/>
      <c r="C58" s="5" t="s">
        <v>15</v>
      </c>
    </row>
    <row r="59" spans="2:3" ht="18.75" thickBot="1" x14ac:dyDescent="0.3">
      <c r="B59" s="10"/>
      <c r="C59" s="5" t="s">
        <v>15</v>
      </c>
    </row>
    <row r="60" spans="2:3" ht="18.75" thickBot="1" x14ac:dyDescent="0.3">
      <c r="B60" s="10"/>
      <c r="C60" s="5" t="s">
        <v>15</v>
      </c>
    </row>
    <row r="61" spans="2:3" ht="18.75" thickBot="1" x14ac:dyDescent="0.3">
      <c r="B61" s="10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" x14ac:dyDescent="0.25">
      <c r="B68" s="14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76" priority="168"/>
  </conditionalFormatting>
  <conditionalFormatting sqref="B62:B68">
    <cfRule type="duplicateValues" dxfId="75" priority="167"/>
  </conditionalFormatting>
  <conditionalFormatting sqref="B58:B61">
    <cfRule type="duplicateValues" dxfId="74" priority="165"/>
  </conditionalFormatting>
  <conditionalFormatting sqref="B58:B61">
    <cfRule type="duplicateValues" dxfId="73" priority="166"/>
  </conditionalFormatting>
  <conditionalFormatting sqref="B54:B57">
    <cfRule type="duplicateValues" dxfId="72" priority="163"/>
  </conditionalFormatting>
  <conditionalFormatting sqref="B54:B57">
    <cfRule type="duplicateValues" dxfId="71" priority="164"/>
  </conditionalFormatting>
  <conditionalFormatting sqref="B54:B57">
    <cfRule type="duplicateValues" dxfId="70" priority="162"/>
  </conditionalFormatting>
  <conditionalFormatting sqref="B53">
    <cfRule type="duplicateValues" dxfId="69" priority="160"/>
  </conditionalFormatting>
  <conditionalFormatting sqref="B53">
    <cfRule type="duplicateValues" dxfId="68" priority="161"/>
  </conditionalFormatting>
  <conditionalFormatting sqref="B47:B52">
    <cfRule type="duplicateValues" dxfId="67" priority="122"/>
  </conditionalFormatting>
  <conditionalFormatting sqref="B47:B52">
    <cfRule type="duplicateValues" dxfId="66" priority="125"/>
  </conditionalFormatting>
  <conditionalFormatting sqref="B44:B46">
    <cfRule type="duplicateValues" dxfId="65" priority="75"/>
  </conditionalFormatting>
  <conditionalFormatting sqref="B44:B46">
    <cfRule type="duplicateValues" dxfId="64" priority="70"/>
    <cfRule type="duplicateValues" dxfId="63" priority="71"/>
  </conditionalFormatting>
  <conditionalFormatting sqref="B43">
    <cfRule type="duplicateValues" dxfId="62" priority="39"/>
    <cfRule type="duplicateValues" dxfId="61" priority="40"/>
  </conditionalFormatting>
  <conditionalFormatting sqref="B43">
    <cfRule type="duplicateValues" dxfId="60" priority="48"/>
  </conditionalFormatting>
  <conditionalFormatting sqref="B18">
    <cfRule type="duplicateValues" dxfId="59" priority="23"/>
  </conditionalFormatting>
  <conditionalFormatting sqref="B16:B17">
    <cfRule type="duplicateValues" dxfId="58" priority="24"/>
  </conditionalFormatting>
  <conditionalFormatting sqref="B16:B42">
    <cfRule type="duplicateValues" dxfId="57" priority="20"/>
    <cfRule type="duplicateValues" dxfId="56" priority="21"/>
  </conditionalFormatting>
  <conditionalFormatting sqref="B16:B17">
    <cfRule type="duplicateValues" dxfId="55" priority="26"/>
  </conditionalFormatting>
  <conditionalFormatting sqref="B19:B42">
    <cfRule type="duplicateValues" dxfId="54" priority="28"/>
  </conditionalFormatting>
  <conditionalFormatting sqref="B16:B18">
    <cfRule type="duplicateValues" dxfId="53" priority="29"/>
  </conditionalFormatting>
  <conditionalFormatting sqref="B16:B42">
    <cfRule type="duplicateValues" dxfId="52" priority="19"/>
  </conditionalFormatting>
  <conditionalFormatting sqref="B2:B15">
    <cfRule type="duplicateValues" dxfId="51" priority="2"/>
    <cfRule type="duplicateValues" dxfId="50" priority="3"/>
  </conditionalFormatting>
  <conditionalFormatting sqref="B2:B6">
    <cfRule type="duplicateValues" dxfId="49" priority="4"/>
  </conditionalFormatting>
  <conditionalFormatting sqref="B2:B6">
    <cfRule type="duplicateValues" dxfId="48" priority="5"/>
  </conditionalFormatting>
  <conditionalFormatting sqref="B7">
    <cfRule type="duplicateValues" dxfId="47" priority="6"/>
  </conditionalFormatting>
  <conditionalFormatting sqref="B8:B15">
    <cfRule type="duplicateValues" dxfId="46" priority="7"/>
  </conditionalFormatting>
  <conditionalFormatting sqref="B2:B15">
    <cfRule type="duplicateValues" dxfId="4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85" workbookViewId="0">
      <selection activeCell="E18" sqref="E18"/>
    </sheetView>
  </sheetViews>
  <sheetFormatPr baseColWidth="10" defaultColWidth="11.42578125" defaultRowHeight="15" x14ac:dyDescent="0.25"/>
  <sheetData>
    <row r="2" spans="1:2" ht="18" x14ac:dyDescent="0.25">
      <c r="B2" s="15">
        <v>908</v>
      </c>
    </row>
    <row r="3" spans="1:2" ht="18" x14ac:dyDescent="0.25">
      <c r="A3" t="s">
        <v>20</v>
      </c>
      <c r="B3" s="15">
        <v>6</v>
      </c>
    </row>
    <row r="4" spans="1:2" ht="18" x14ac:dyDescent="0.25">
      <c r="B4" s="15">
        <v>993</v>
      </c>
    </row>
    <row r="5" spans="1:2" ht="18" x14ac:dyDescent="0.25">
      <c r="B5" s="6">
        <v>567</v>
      </c>
    </row>
    <row r="6" spans="1:2" ht="18" x14ac:dyDescent="0.25">
      <c r="B6" s="15">
        <v>142</v>
      </c>
    </row>
    <row r="7" spans="1:2" ht="18" x14ac:dyDescent="0.25">
      <c r="B7" s="15">
        <v>752</v>
      </c>
    </row>
    <row r="8" spans="1:2" ht="18" x14ac:dyDescent="0.25">
      <c r="B8" s="15">
        <v>385</v>
      </c>
    </row>
    <row r="9" spans="1:2" ht="18" x14ac:dyDescent="0.25">
      <c r="B9" s="15">
        <v>962</v>
      </c>
    </row>
    <row r="10" spans="1:2" ht="18" x14ac:dyDescent="0.25">
      <c r="B10" s="15">
        <v>380</v>
      </c>
    </row>
    <row r="11" spans="1:2" ht="18" x14ac:dyDescent="0.25">
      <c r="B11" s="15">
        <v>386</v>
      </c>
    </row>
    <row r="12" spans="1:2" ht="18" x14ac:dyDescent="0.25">
      <c r="B12" s="13">
        <v>293</v>
      </c>
    </row>
    <row r="13" spans="1:2" ht="18" x14ac:dyDescent="0.25">
      <c r="B13" s="15">
        <v>871</v>
      </c>
    </row>
    <row r="14" spans="1:2" ht="18" x14ac:dyDescent="0.25">
      <c r="B14" s="6">
        <v>84</v>
      </c>
    </row>
    <row r="15" spans="1:2" ht="18" x14ac:dyDescent="0.25">
      <c r="B15" s="15">
        <v>139</v>
      </c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6"/>
    </row>
    <row r="21" spans="2:2" ht="18" x14ac:dyDescent="0.25">
      <c r="B21" s="16"/>
    </row>
    <row r="22" spans="2:2" ht="18" x14ac:dyDescent="0.25">
      <c r="B22" s="16"/>
    </row>
    <row r="23" spans="2:2" ht="18" x14ac:dyDescent="0.25">
      <c r="B23" s="16"/>
    </row>
    <row r="24" spans="2:2" ht="18" x14ac:dyDescent="0.25">
      <c r="B24" s="16"/>
    </row>
    <row r="25" spans="2:2" ht="18" x14ac:dyDescent="0.25">
      <c r="B25" s="16"/>
    </row>
    <row r="26" spans="2:2" ht="18" x14ac:dyDescent="0.25">
      <c r="B26" s="15"/>
    </row>
    <row r="27" spans="2:2" ht="18" x14ac:dyDescent="0.25">
      <c r="B27" s="15"/>
    </row>
    <row r="28" spans="2:2" ht="18" x14ac:dyDescent="0.25">
      <c r="B28" s="15"/>
    </row>
    <row r="29" spans="2:2" ht="18" x14ac:dyDescent="0.25">
      <c r="B29" s="15"/>
    </row>
    <row r="30" spans="2:2" ht="18" x14ac:dyDescent="0.25">
      <c r="B30" s="15"/>
    </row>
    <row r="31" spans="2:2" ht="18" x14ac:dyDescent="0.25">
      <c r="B31" s="15"/>
    </row>
    <row r="32" spans="2:2" ht="18" x14ac:dyDescent="0.25">
      <c r="B32" s="15"/>
    </row>
    <row r="33" spans="2:2" ht="18" x14ac:dyDescent="0.25">
      <c r="B33" s="15"/>
    </row>
    <row r="34" spans="2:2" ht="18" x14ac:dyDescent="0.25">
      <c r="B34" s="15"/>
    </row>
    <row r="35" spans="2:2" ht="18" x14ac:dyDescent="0.25">
      <c r="B35" s="15"/>
    </row>
    <row r="36" spans="2:2" ht="18" x14ac:dyDescent="0.25">
      <c r="B36" s="15"/>
    </row>
    <row r="37" spans="2:2" ht="18" x14ac:dyDescent="0.25">
      <c r="B37" s="15"/>
    </row>
    <row r="38" spans="2:2" ht="18" x14ac:dyDescent="0.25">
      <c r="B38" s="15"/>
    </row>
    <row r="39" spans="2:2" ht="18" x14ac:dyDescent="0.25">
      <c r="B39" s="15"/>
    </row>
    <row r="40" spans="2:2" ht="18" x14ac:dyDescent="0.25">
      <c r="B40" s="15"/>
    </row>
    <row r="41" spans="2:2" ht="18" x14ac:dyDescent="0.25">
      <c r="B41" s="15"/>
    </row>
    <row r="42" spans="2:2" ht="18" x14ac:dyDescent="0.25">
      <c r="B42" s="15"/>
    </row>
    <row r="43" spans="2:2" ht="18" x14ac:dyDescent="0.25">
      <c r="B43" s="15"/>
    </row>
    <row r="44" spans="2:2" ht="18" x14ac:dyDescent="0.25">
      <c r="B44" s="15"/>
    </row>
    <row r="45" spans="2:2" ht="18" x14ac:dyDescent="0.25">
      <c r="B45" s="15"/>
    </row>
    <row r="46" spans="2:2" ht="18" x14ac:dyDescent="0.25">
      <c r="B46" s="9"/>
    </row>
    <row r="47" spans="2:2" ht="18" x14ac:dyDescent="0.25">
      <c r="B47" s="9"/>
    </row>
    <row r="48" spans="2:2" ht="18" x14ac:dyDescent="0.25">
      <c r="B48" s="9"/>
    </row>
    <row r="49" spans="1:2" ht="18" x14ac:dyDescent="0.25">
      <c r="B49" s="13"/>
    </row>
    <row r="50" spans="1:2" ht="18" x14ac:dyDescent="0.25">
      <c r="B50" s="9"/>
    </row>
    <row r="51" spans="1:2" ht="18" x14ac:dyDescent="0.25">
      <c r="B51" s="9"/>
    </row>
    <row r="52" spans="1:2" ht="18" x14ac:dyDescent="0.25">
      <c r="B52" s="9"/>
    </row>
    <row r="53" spans="1:2" ht="18" x14ac:dyDescent="0.25">
      <c r="B53" s="9"/>
    </row>
    <row r="54" spans="1:2" ht="18" x14ac:dyDescent="0.25">
      <c r="B54" s="9"/>
    </row>
    <row r="55" spans="1:2" ht="18" x14ac:dyDescent="0.25">
      <c r="B55" s="9"/>
    </row>
    <row r="57" spans="1:2" ht="18" x14ac:dyDescent="0.25">
      <c r="A57" t="s">
        <v>21</v>
      </c>
      <c r="B57" s="7">
        <v>908</v>
      </c>
    </row>
    <row r="58" spans="1:2" ht="18" x14ac:dyDescent="0.25">
      <c r="B58" s="7">
        <v>6</v>
      </c>
    </row>
    <row r="59" spans="1:2" ht="18" x14ac:dyDescent="0.25">
      <c r="B59" s="7">
        <v>993</v>
      </c>
    </row>
    <row r="60" spans="1:2" ht="18" x14ac:dyDescent="0.25">
      <c r="B60" s="7">
        <v>567</v>
      </c>
    </row>
    <row r="61" spans="1:2" ht="18" x14ac:dyDescent="0.25">
      <c r="B61" s="7">
        <v>142</v>
      </c>
    </row>
    <row r="62" spans="1:2" ht="18" x14ac:dyDescent="0.25">
      <c r="B62" s="7">
        <v>752</v>
      </c>
    </row>
    <row r="63" spans="1:2" ht="18" x14ac:dyDescent="0.25">
      <c r="B63" s="7">
        <v>385</v>
      </c>
    </row>
    <row r="64" spans="1:2" ht="18" x14ac:dyDescent="0.25">
      <c r="B64" s="7">
        <v>962</v>
      </c>
    </row>
    <row r="65" spans="2:2" ht="18" x14ac:dyDescent="0.25">
      <c r="B65" s="7">
        <v>380</v>
      </c>
    </row>
    <row r="66" spans="2:2" ht="18" x14ac:dyDescent="0.25">
      <c r="B66" s="7">
        <v>386</v>
      </c>
    </row>
    <row r="67" spans="2:2" ht="18" x14ac:dyDescent="0.25">
      <c r="B67" s="7">
        <v>293</v>
      </c>
    </row>
    <row r="68" spans="2:2" ht="18" x14ac:dyDescent="0.25">
      <c r="B68" s="7">
        <v>871</v>
      </c>
    </row>
    <row r="69" spans="2:2" ht="18" x14ac:dyDescent="0.25">
      <c r="B69" s="7"/>
    </row>
    <row r="70" spans="2:2" ht="18" x14ac:dyDescent="0.25">
      <c r="B70" s="7"/>
    </row>
    <row r="71" spans="2:2" ht="18" x14ac:dyDescent="0.25">
      <c r="B71" s="7"/>
    </row>
    <row r="72" spans="2:2" ht="18" x14ac:dyDescent="0.25">
      <c r="B72" s="7"/>
    </row>
    <row r="73" spans="2:2" ht="18" x14ac:dyDescent="0.25">
      <c r="B73" s="7"/>
    </row>
    <row r="74" spans="2:2" ht="18" x14ac:dyDescent="0.25">
      <c r="B74" s="7"/>
    </row>
    <row r="75" spans="2:2" ht="18" x14ac:dyDescent="0.25">
      <c r="B75" s="7"/>
    </row>
    <row r="76" spans="2:2" ht="18" x14ac:dyDescent="0.25">
      <c r="B76" s="7"/>
    </row>
    <row r="77" spans="2:2" ht="18" x14ac:dyDescent="0.25">
      <c r="B77" s="7"/>
    </row>
    <row r="78" spans="2:2" ht="18" x14ac:dyDescent="0.25">
      <c r="B78" s="7"/>
    </row>
    <row r="79" spans="2:2" ht="18" x14ac:dyDescent="0.25">
      <c r="B79" s="7"/>
    </row>
    <row r="80" spans="2:2" ht="18" x14ac:dyDescent="0.25">
      <c r="B80" s="7"/>
    </row>
    <row r="81" spans="2:2" ht="18" x14ac:dyDescent="0.25">
      <c r="B81" s="7"/>
    </row>
    <row r="82" spans="2:2" ht="18" x14ac:dyDescent="0.25">
      <c r="B82" s="7"/>
    </row>
    <row r="83" spans="2:2" ht="18" x14ac:dyDescent="0.25">
      <c r="B83" s="7"/>
    </row>
    <row r="84" spans="2:2" ht="18" x14ac:dyDescent="0.25">
      <c r="B84" s="7"/>
    </row>
    <row r="85" spans="2:2" ht="18" x14ac:dyDescent="0.25">
      <c r="B85" s="7"/>
    </row>
    <row r="86" spans="2:2" ht="18" x14ac:dyDescent="0.25">
      <c r="B86" s="7"/>
    </row>
    <row r="87" spans="2:2" ht="18" x14ac:dyDescent="0.25">
      <c r="B87" s="7"/>
    </row>
    <row r="88" spans="2:2" ht="18" x14ac:dyDescent="0.25">
      <c r="B88" s="7"/>
    </row>
    <row r="89" spans="2:2" ht="18" x14ac:dyDescent="0.25">
      <c r="B89" s="7"/>
    </row>
    <row r="90" spans="2:2" ht="18" x14ac:dyDescent="0.25">
      <c r="B90" s="7"/>
    </row>
    <row r="91" spans="2:2" ht="18" x14ac:dyDescent="0.25">
      <c r="B91" s="7"/>
    </row>
    <row r="92" spans="2:2" ht="18" x14ac:dyDescent="0.25">
      <c r="B92" s="7"/>
    </row>
    <row r="93" spans="2:2" ht="18" x14ac:dyDescent="0.25">
      <c r="B93" s="7"/>
    </row>
  </sheetData>
  <conditionalFormatting sqref="B56 B1 B94:B1048576">
    <cfRule type="duplicateValues" dxfId="44" priority="199"/>
  </conditionalFormatting>
  <conditionalFormatting sqref="B56">
    <cfRule type="duplicateValues" dxfId="43" priority="187"/>
  </conditionalFormatting>
  <conditionalFormatting sqref="B56">
    <cfRule type="duplicateValues" dxfId="42" priority="175"/>
  </conditionalFormatting>
  <conditionalFormatting sqref="B56">
    <cfRule type="duplicateValues" dxfId="41" priority="126"/>
  </conditionalFormatting>
  <conditionalFormatting sqref="B56">
    <cfRule type="duplicateValues" dxfId="40" priority="26911"/>
  </conditionalFormatting>
  <conditionalFormatting sqref="B94:B1048576 B1 B56">
    <cfRule type="duplicateValues" dxfId="39" priority="63"/>
  </conditionalFormatting>
  <conditionalFormatting sqref="B50:B55">
    <cfRule type="duplicateValues" dxfId="38" priority="53"/>
  </conditionalFormatting>
  <conditionalFormatting sqref="B50:B55">
    <cfRule type="duplicateValues" dxfId="37" priority="54"/>
  </conditionalFormatting>
  <conditionalFormatting sqref="B46:B49">
    <cfRule type="duplicateValues" dxfId="36" priority="48"/>
  </conditionalFormatting>
  <conditionalFormatting sqref="B46:B55">
    <cfRule type="duplicateValues" dxfId="35" priority="47"/>
  </conditionalFormatting>
  <conditionalFormatting sqref="B94:B1048576 B1 B46:B56">
    <cfRule type="duplicateValues" dxfId="34" priority="45"/>
  </conditionalFormatting>
  <conditionalFormatting sqref="B69:B93">
    <cfRule type="duplicateValues" dxfId="33" priority="44"/>
  </conditionalFormatting>
  <conditionalFormatting sqref="B43:B45">
    <cfRule type="duplicateValues" dxfId="32" priority="43"/>
  </conditionalFormatting>
  <conditionalFormatting sqref="B43:B45">
    <cfRule type="duplicateValues" dxfId="31" priority="36"/>
  </conditionalFormatting>
  <conditionalFormatting sqref="B43:B45">
    <cfRule type="duplicateValues" dxfId="30" priority="35"/>
  </conditionalFormatting>
  <conditionalFormatting sqref="B43:B45">
    <cfRule type="duplicateValues" dxfId="29" priority="34"/>
  </conditionalFormatting>
  <conditionalFormatting sqref="B18">
    <cfRule type="duplicateValues" dxfId="28" priority="17"/>
  </conditionalFormatting>
  <conditionalFormatting sqref="B16:B17">
    <cfRule type="duplicateValues" dxfId="27" priority="18"/>
  </conditionalFormatting>
  <conditionalFormatting sqref="B16:B42">
    <cfRule type="duplicateValues" dxfId="26" priority="14"/>
    <cfRule type="duplicateValues" dxfId="25" priority="15"/>
  </conditionalFormatting>
  <conditionalFormatting sqref="B16:B17">
    <cfRule type="duplicateValues" dxfId="24" priority="20"/>
  </conditionalFormatting>
  <conditionalFormatting sqref="B19:B42">
    <cfRule type="duplicateValues" dxfId="23" priority="22"/>
  </conditionalFormatting>
  <conditionalFormatting sqref="B16:B18">
    <cfRule type="duplicateValues" dxfId="22" priority="23"/>
  </conditionalFormatting>
  <conditionalFormatting sqref="B16:B42">
    <cfRule type="duplicateValues" dxfId="21" priority="13"/>
  </conditionalFormatting>
  <conditionalFormatting sqref="B1 B69:B1048576 B16:B56">
    <cfRule type="duplicateValues" dxfId="20" priority="12"/>
  </conditionalFormatting>
  <conditionalFormatting sqref="B57:B60">
    <cfRule type="duplicateValues" dxfId="19" priority="11"/>
  </conditionalFormatting>
  <conditionalFormatting sqref="B61:B68">
    <cfRule type="duplicateValues" dxfId="18" priority="10"/>
  </conditionalFormatting>
  <conditionalFormatting sqref="B57:B68">
    <cfRule type="duplicateValues" dxfId="17" priority="8"/>
    <cfRule type="duplicateValues" dxfId="16" priority="9"/>
  </conditionalFormatting>
  <conditionalFormatting sqref="B2:B15">
    <cfRule type="duplicateValues" dxfId="15" priority="3"/>
    <cfRule type="duplicateValues" dxfId="14" priority="4"/>
  </conditionalFormatting>
  <conditionalFormatting sqref="B2:B11">
    <cfRule type="duplicateValues" dxfId="13" priority="5"/>
  </conditionalFormatting>
  <conditionalFormatting sqref="B2:B11">
    <cfRule type="duplicateValues" dxfId="12" priority="6"/>
  </conditionalFormatting>
  <conditionalFormatting sqref="B12:B15">
    <cfRule type="duplicateValues" dxfId="11" priority="7"/>
  </conditionalFormatting>
  <conditionalFormatting sqref="B2:B15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2021-09-06T11:21:04Z</dcterms:modified>
</cp:coreProperties>
</file>