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06\"/>
    </mc:Choice>
  </mc:AlternateContent>
  <bookViews>
    <workbookView xWindow="0" yWindow="0" windowWidth="9735" windowHeight="52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4" i="1" l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72" i="1"/>
  <c r="A72" i="1"/>
  <c r="C71" i="1"/>
  <c r="A71" i="1"/>
  <c r="C70" i="1"/>
  <c r="A70" i="1"/>
  <c r="C69" i="1"/>
  <c r="A69" i="1"/>
  <c r="C68" i="1"/>
  <c r="A68" i="1"/>
  <c r="B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B48" i="1"/>
  <c r="A64" i="1" s="1"/>
  <c r="C46" i="1"/>
  <c r="A46" i="1"/>
  <c r="C45" i="1"/>
  <c r="A45" i="1"/>
  <c r="C44" i="1"/>
  <c r="A44" i="1"/>
  <c r="C43" i="1"/>
  <c r="A43" i="1"/>
  <c r="C42" i="1"/>
  <c r="A42" i="1"/>
  <c r="C41" i="1"/>
  <c r="A41" i="1"/>
  <c r="C40" i="1"/>
  <c r="A40" i="1"/>
  <c r="C39" i="1"/>
  <c r="A39" i="1"/>
  <c r="C38" i="1"/>
  <c r="A38" i="1"/>
  <c r="C37" i="1"/>
  <c r="A37" i="1"/>
  <c r="C36" i="1"/>
  <c r="A36" i="1"/>
  <c r="C35" i="1"/>
  <c r="A35" i="1"/>
  <c r="C34" i="1"/>
  <c r="A34" i="1"/>
  <c r="C33" i="1"/>
  <c r="A33" i="1"/>
  <c r="C32" i="1"/>
  <c r="A32" i="1"/>
  <c r="C31" i="1"/>
  <c r="A31" i="1"/>
  <c r="C30" i="1"/>
  <c r="A30" i="1"/>
  <c r="C29" i="1"/>
  <c r="A29" i="1"/>
  <c r="C28" i="1"/>
  <c r="A28" i="1"/>
  <c r="C27" i="1"/>
  <c r="A27" i="1"/>
  <c r="C26" i="1"/>
  <c r="A26" i="1"/>
  <c r="C25" i="1"/>
  <c r="A25" i="1"/>
  <c r="C24" i="1"/>
  <c r="A24" i="1"/>
  <c r="C23" i="1"/>
  <c r="A23" i="1"/>
  <c r="C22" i="1"/>
  <c r="A22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B11" i="1"/>
  <c r="C10" i="1"/>
  <c r="A10" i="1"/>
</calcChain>
</file>

<file path=xl/sharedStrings.xml><?xml version="1.0" encoding="utf-8"?>
<sst xmlns="http://schemas.openxmlformats.org/spreadsheetml/2006/main" count="107" uniqueCount="39">
  <si>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</si>
  <si>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</si>
  <si>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</si>
  <si>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</si>
  <si>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</si>
  <si>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</si>
  <si>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</si>
  <si>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</si>
  <si>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</si>
  <si>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</si>
  <si>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</si>
  <si>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</si>
  <si>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</si>
  <si>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</si>
  <si>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</si>
  <si>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</si>
  <si>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</si>
  <si>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</si>
  <si>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2 Gavetas Vacías y 1 Fallando</t>
  </si>
  <si>
    <t>1 Gavetas Vacía y 2 Fallando</t>
  </si>
  <si>
    <t>335753785</t>
  </si>
  <si>
    <t>335753809</t>
  </si>
  <si>
    <t>335753877</t>
  </si>
  <si>
    <t>335753819</t>
  </si>
  <si>
    <t>335753768</t>
  </si>
  <si>
    <t>335753824</t>
  </si>
  <si>
    <t>335753912 </t>
  </si>
  <si>
    <t>2 Fallando y 1 Vacia</t>
  </si>
  <si>
    <t>Abastecido</t>
  </si>
  <si>
    <t>335755261</t>
  </si>
  <si>
    <t>335755263</t>
  </si>
  <si>
    <t>335755264</t>
  </si>
  <si>
    <t>335755265</t>
  </si>
  <si>
    <t>335755266</t>
  </si>
  <si>
    <t>335755267</t>
  </si>
  <si>
    <t>335755268</t>
  </si>
  <si>
    <t>335755260</t>
  </si>
  <si>
    <t>335754757</t>
  </si>
  <si>
    <t>335755262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</si>
</sst>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rgb="FFD4D4D4"/>
      </right>
      <top style="thin">
        <color indexed="64"/>
      </top>
      <bottom/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rgb="FFD4D4D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D4D4D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3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6" fillId="6" borderId="18" xfId="0" applyFont="1" applyFill="1" applyBorder="1" applyAlignment="1">
      <alignment horizontal="center" vertical="center" wrapText="1"/>
    </xf>
    <xf numFmtId="0" fontId="7" fillId="10" borderId="18" xfId="0" applyFont="1" applyFill="1" applyBorder="1" applyAlignment="1">
      <alignment horizontal="center" vertical="center" wrapText="1"/>
    </xf>
    <xf numFmtId="0" fontId="10" fillId="9" borderId="20" xfId="0" applyFont="1" applyFill="1" applyBorder="1" applyAlignment="1">
      <alignment horizontal="center" vertical="center" wrapText="1"/>
    </xf>
    <xf numFmtId="0" fontId="10" fillId="9" borderId="21" xfId="0" applyFont="1" applyFill="1" applyBorder="1" applyAlignment="1">
      <alignment horizontal="center" vertical="center" wrapText="1"/>
    </xf>
    <xf numFmtId="0" fontId="10" fillId="9" borderId="19" xfId="0" applyFont="1" applyFill="1" applyBorder="1" applyAlignment="1">
      <alignment horizontal="center" vertical="center" wrapText="1"/>
    </xf>
    <xf numFmtId="0" fontId="8" fillId="7" borderId="2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6" borderId="18" xfId="0" applyFont="1" applyFill="1" applyBorder="1" applyAlignment="1">
      <alignment horizontal="center" vertical="center" wrapText="1"/>
    </xf>
    <xf numFmtId="0" fontId="9" fillId="8" borderId="27" xfId="0" applyFont="1" applyFill="1" applyBorder="1" applyAlignment="1">
      <alignment horizontal="center" vertical="center" wrapText="1"/>
    </xf>
    <xf numFmtId="0" fontId="6" fillId="6" borderId="19" xfId="0" applyNumberFormat="1" applyFont="1" applyFill="1" applyBorder="1" applyAlignment="1">
      <alignment horizontal="center" vertical="center" wrapText="1"/>
    </xf>
    <xf numFmtId="0" fontId="6" fillId="11" borderId="18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 wrapText="1"/>
    </xf>
    <xf numFmtId="0" fontId="5" fillId="5" borderId="29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23" xfId="0" applyFont="1" applyFill="1" applyBorder="1" applyAlignment="1">
      <alignment horizontal="center" vertical="center" wrapText="1"/>
    </xf>
    <xf numFmtId="0" fontId="5" fillId="5" borderId="24" xfId="0" applyFont="1" applyFill="1" applyBorder="1" applyAlignment="1">
      <alignment horizontal="center" vertical="center" wrapText="1"/>
    </xf>
    <xf numFmtId="0" fontId="9" fillId="8" borderId="25" xfId="0" applyFont="1" applyFill="1" applyBorder="1" applyAlignment="1">
      <alignment horizontal="center" vertical="center" wrapText="1"/>
    </xf>
    <xf numFmtId="0" fontId="9" fillId="8" borderId="26" xfId="0" applyFont="1" applyFill="1" applyBorder="1" applyAlignment="1">
      <alignment horizontal="center" vertical="center" wrapText="1"/>
    </xf>
    <xf numFmtId="0" fontId="7" fillId="12" borderId="18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topLeftCell="A76" zoomScale="80" zoomScaleNormal="80" workbookViewId="0">
      <selection activeCell="A85" sqref="A85:XFD100"/>
    </sheetView>
  </sheetViews>
  <sheetFormatPr baseColWidth="10" defaultColWidth="52.7109375" defaultRowHeight="15" x14ac:dyDescent="0.25"/>
  <cols>
    <col min="2" max="2" width="18.28515625" bestFit="1" customWidth="1"/>
    <col min="3" max="3" width="63" bestFit="1" customWidth="1"/>
    <col min="5" max="5" width="26" customWidth="1"/>
    <col min="6" max="6" width="12.140625" customWidth="1"/>
  </cols>
  <sheetData>
    <row r="1" spans="1:5" ht="22.5" x14ac:dyDescent="0.25">
      <c r="A1" s="37" t="s">
        <v>0</v>
      </c>
      <c r="B1" s="38"/>
      <c r="C1" s="38"/>
      <c r="D1" s="38"/>
      <c r="E1" s="39"/>
    </row>
    <row r="2" spans="1:5" ht="22.5" customHeight="1" x14ac:dyDescent="0.25">
      <c r="A2" s="37" t="s">
        <v>1</v>
      </c>
      <c r="B2" s="38"/>
      <c r="C2" s="38"/>
      <c r="D2" s="38"/>
      <c r="E2" s="39"/>
    </row>
    <row r="3" spans="1:5" ht="25.5" x14ac:dyDescent="0.25">
      <c r="A3" s="40" t="s">
        <v>0</v>
      </c>
      <c r="B3" s="41"/>
      <c r="C3" s="41"/>
      <c r="D3" s="41"/>
      <c r="E3" s="42"/>
    </row>
    <row r="4" spans="1:5" ht="18.75" thickBot="1" x14ac:dyDescent="0.3">
      <c r="A4" s="1"/>
      <c r="B4" s="2"/>
      <c r="C4" s="3"/>
      <c r="D4" s="4"/>
      <c r="E4" s="5"/>
    </row>
    <row r="5" spans="1:5" ht="18.75" thickBot="1" x14ac:dyDescent="0.3">
      <c r="A5" s="6" t="s">
        <v>2</v>
      </c>
      <c r="B5" s="7">
        <v>44317.75</v>
      </c>
      <c r="C5" s="8"/>
      <c r="D5" s="9"/>
      <c r="E5" s="10"/>
    </row>
    <row r="6" spans="1:5" ht="18.75" thickBot="1" x14ac:dyDescent="0.3">
      <c r="A6" s="6" t="s">
        <v>3</v>
      </c>
      <c r="B6" s="7">
        <v>44348.25</v>
      </c>
      <c r="C6" s="8"/>
      <c r="D6" s="9"/>
      <c r="E6" s="10"/>
    </row>
    <row r="7" spans="1:5" ht="18.75" thickBot="1" x14ac:dyDescent="0.3">
      <c r="A7" s="11"/>
      <c r="B7" s="12"/>
      <c r="C7" s="13"/>
      <c r="D7" s="14"/>
      <c r="E7" s="15"/>
    </row>
    <row r="8" spans="1:5" ht="18.75" thickBot="1" x14ac:dyDescent="0.3">
      <c r="A8" s="34" t="s">
        <v>4</v>
      </c>
      <c r="B8" s="35"/>
      <c r="C8" s="35"/>
      <c r="D8" s="35"/>
      <c r="E8" s="36"/>
    </row>
    <row r="9" spans="1:5" ht="18" x14ac:dyDescent="0.25">
      <c r="A9" s="16" t="s">
        <v>5</v>
      </c>
      <c r="B9" s="16" t="s">
        <v>6</v>
      </c>
      <c r="C9" s="17" t="s">
        <v>7</v>
      </c>
      <c r="D9" s="17" t="s">
        <v>8</v>
      </c>
      <c r="E9" s="17" t="s">
        <v>9</v>
      </c>
    </row>
    <row r="10" spans="1:5" ht="18.75" thickBot="1" x14ac:dyDescent="0.3">
      <c r="A10" s="18" t="e">
        <f>VLOOKUP(B10,'[1]LISTADO ATM'!$A$2:$C$817,3,0)</f>
        <v>#N/A</v>
      </c>
      <c r="B10" s="18"/>
      <c r="C10" s="18" t="e">
        <f>VLOOKUP(B10,'[1]LISTADO ATM'!$A$2:$B$816,2,0)</f>
        <v>#N/A</v>
      </c>
      <c r="D10" s="50" t="s">
        <v>28</v>
      </c>
      <c r="E10" s="27"/>
    </row>
    <row r="11" spans="1:5" ht="18.75" thickBot="1" x14ac:dyDescent="0.3">
      <c r="A11" s="23" t="s">
        <v>12</v>
      </c>
      <c r="B11" s="29">
        <f>COUNT(#REF!)</f>
        <v>0</v>
      </c>
      <c r="C11" s="43"/>
      <c r="D11" s="44"/>
      <c r="E11" s="45"/>
    </row>
    <row r="12" spans="1:5" ht="15.75" thickBot="1" x14ac:dyDescent="0.3"/>
    <row r="13" spans="1:5" ht="18.75" thickBot="1" x14ac:dyDescent="0.3">
      <c r="A13" s="34" t="s">
        <v>10</v>
      </c>
      <c r="B13" s="35"/>
      <c r="C13" s="35"/>
      <c r="D13" s="35"/>
      <c r="E13" s="36"/>
    </row>
    <row r="14" spans="1:5" ht="18" x14ac:dyDescent="0.25">
      <c r="A14" s="16" t="s">
        <v>5</v>
      </c>
      <c r="B14" s="16" t="s">
        <v>6</v>
      </c>
      <c r="C14" s="17" t="s">
        <v>7</v>
      </c>
      <c r="D14" s="17" t="s">
        <v>8</v>
      </c>
      <c r="E14" s="17" t="s">
        <v>9</v>
      </c>
    </row>
    <row r="15" spans="1:5" ht="18" x14ac:dyDescent="0.25">
      <c r="A15" s="18" t="str">
        <f>VLOOKUP(B15,'[1]LISTADO ATM'!$A$2:$C$817,3,0)</f>
        <v>SUR</v>
      </c>
      <c r="B15" s="18">
        <v>249</v>
      </c>
      <c r="C15" s="18" t="str">
        <f>VLOOKUP(B15,'[1]LISTADO ATM'!$A$2:$B$816,2,0)</f>
        <v xml:space="preserve">ATM Banco Agrícola Neiba </v>
      </c>
      <c r="D15" s="19" t="s">
        <v>11</v>
      </c>
      <c r="E15" s="27">
        <v>335753631</v>
      </c>
    </row>
    <row r="16" spans="1:5" ht="18" x14ac:dyDescent="0.25">
      <c r="A16" s="18" t="str">
        <f>VLOOKUP(B16,'[1]LISTADO ATM'!$A$2:$C$817,3,0)</f>
        <v>SUR</v>
      </c>
      <c r="B16" s="18">
        <v>403</v>
      </c>
      <c r="C16" s="18" t="str">
        <f>VLOOKUP(B16,'[1]LISTADO ATM'!$A$2:$B$816,2,0)</f>
        <v xml:space="preserve">ATM Oficina Vicente Noble </v>
      </c>
      <c r="D16" s="19" t="s">
        <v>11</v>
      </c>
      <c r="E16" s="27" t="s">
        <v>20</v>
      </c>
    </row>
    <row r="17" spans="1:5" ht="18" x14ac:dyDescent="0.25">
      <c r="A17" s="18" t="str">
        <f>VLOOKUP(B17,'[1]LISTADO ATM'!$A$2:$C$817,3,0)</f>
        <v>NORTE</v>
      </c>
      <c r="B17" s="18">
        <v>520</v>
      </c>
      <c r="C17" s="18" t="str">
        <f>VLOOKUP(B17,'[1]LISTADO ATM'!$A$2:$B$816,2,0)</f>
        <v xml:space="preserve">ATM Cooperativa Navarrete (COOPNAVA) </v>
      </c>
      <c r="D17" s="19" t="s">
        <v>11</v>
      </c>
      <c r="E17" s="27" t="s">
        <v>21</v>
      </c>
    </row>
    <row r="18" spans="1:5" ht="18" x14ac:dyDescent="0.25">
      <c r="A18" s="18" t="str">
        <f>VLOOKUP(B18,'[1]LISTADO ATM'!$A$2:$C$817,3,0)</f>
        <v>DISTRITO NACIONAL</v>
      </c>
      <c r="B18" s="18">
        <v>527</v>
      </c>
      <c r="C18" s="18" t="str">
        <f>VLOOKUP(B18,'[1]LISTADO ATM'!$A$2:$B$816,2,0)</f>
        <v>ATM Oficina Zona Oriental II</v>
      </c>
      <c r="D18" s="19" t="s">
        <v>11</v>
      </c>
      <c r="E18" s="27">
        <v>335753604</v>
      </c>
    </row>
    <row r="19" spans="1:5" ht="18" x14ac:dyDescent="0.25">
      <c r="A19" s="18" t="str">
        <f>VLOOKUP(B19,'[1]LISTADO ATM'!$A$2:$C$817,3,0)</f>
        <v>SUR</v>
      </c>
      <c r="B19" s="18">
        <v>730</v>
      </c>
      <c r="C19" s="18" t="str">
        <f>VLOOKUP(B19,'[1]LISTADO ATM'!$A$2:$B$816,2,0)</f>
        <v xml:space="preserve">ATM Palacio de Justicia Barahona </v>
      </c>
      <c r="D19" s="19" t="s">
        <v>11</v>
      </c>
      <c r="E19" s="27">
        <v>335753039</v>
      </c>
    </row>
    <row r="20" spans="1:5" ht="18" x14ac:dyDescent="0.25">
      <c r="A20" s="18" t="str">
        <f>VLOOKUP(B20,'[1]LISTADO ATM'!$A$2:$C$817,3,0)</f>
        <v>NORTE</v>
      </c>
      <c r="B20" s="18">
        <v>857</v>
      </c>
      <c r="C20" s="18" t="str">
        <f>VLOOKUP(B20,'[1]LISTADO ATM'!$A$2:$B$816,2,0)</f>
        <v xml:space="preserve">ATM Oficina Los Alamos </v>
      </c>
      <c r="D20" s="19" t="s">
        <v>11</v>
      </c>
      <c r="E20" s="27" t="s">
        <v>22</v>
      </c>
    </row>
    <row r="21" spans="1:5" ht="18" x14ac:dyDescent="0.25">
      <c r="A21" s="18" t="str">
        <f>VLOOKUP(B21,'[1]LISTADO ATM'!$A$2:$C$817,3,0)</f>
        <v>DISTRITO NACIONAL</v>
      </c>
      <c r="B21" s="18">
        <v>958</v>
      </c>
      <c r="C21" s="18" t="str">
        <f>VLOOKUP(B21,'[1]LISTADO ATM'!$A$2:$B$816,2,0)</f>
        <v xml:space="preserve">ATM Olé Aut. San Isidro </v>
      </c>
      <c r="D21" s="19" t="s">
        <v>11</v>
      </c>
      <c r="E21" s="27">
        <v>335753455</v>
      </c>
    </row>
    <row r="22" spans="1:5" ht="18" x14ac:dyDescent="0.25">
      <c r="A22" s="18" t="str">
        <f>VLOOKUP(B22,'[1]LISTADO ATM'!$A$2:$C$817,3,0)</f>
        <v>NORTE</v>
      </c>
      <c r="B22" s="18">
        <v>832</v>
      </c>
      <c r="C22" s="18" t="str">
        <f>VLOOKUP(B22,'[1]LISTADO ATM'!$A$2:$B$816,2,0)</f>
        <v xml:space="preserve">ATM Hospital Traumatológico La Vega </v>
      </c>
      <c r="D22" s="19" t="s">
        <v>11</v>
      </c>
      <c r="E22" s="27">
        <v>335753905</v>
      </c>
    </row>
    <row r="23" spans="1:5" ht="18" x14ac:dyDescent="0.25">
      <c r="A23" s="18" t="str">
        <f>VLOOKUP(B23,'[1]LISTADO ATM'!$A$2:$C$817,3,0)</f>
        <v>DISTRITO NACIONAL</v>
      </c>
      <c r="B23" s="18">
        <v>516</v>
      </c>
      <c r="C23" s="18" t="str">
        <f>VLOOKUP(B23,'[1]LISTADO ATM'!$A$2:$B$816,2,0)</f>
        <v xml:space="preserve">ATM Oficina Gascue </v>
      </c>
      <c r="D23" s="19" t="s">
        <v>11</v>
      </c>
      <c r="E23" s="27">
        <v>335753908</v>
      </c>
    </row>
    <row r="24" spans="1:5" ht="18" x14ac:dyDescent="0.25">
      <c r="A24" s="18" t="str">
        <f>VLOOKUP(B24,'[1]LISTADO ATM'!$A$2:$C$817,3,0)</f>
        <v>SUR</v>
      </c>
      <c r="B24" s="18">
        <v>767</v>
      </c>
      <c r="C24" s="18" t="str">
        <f>VLOOKUP(B24,'[1]LISTADO ATM'!$A$2:$B$816,2,0)</f>
        <v xml:space="preserve">ATM S/M Diverso (Azua) </v>
      </c>
      <c r="D24" s="19" t="s">
        <v>11</v>
      </c>
      <c r="E24" s="27" t="s">
        <v>26</v>
      </c>
    </row>
    <row r="25" spans="1:5" ht="18" x14ac:dyDescent="0.25">
      <c r="A25" s="18" t="str">
        <f>VLOOKUP(B25,'[1]LISTADO ATM'!$A$2:$C$817,3,0)</f>
        <v>DISTRITO NACIONAL</v>
      </c>
      <c r="B25" s="18">
        <v>354</v>
      </c>
      <c r="C25" s="18" t="str">
        <f>VLOOKUP(B25,'[1]LISTADO ATM'!$A$2:$B$816,2,0)</f>
        <v xml:space="preserve">ATM Oficina Núñez de Cáceres II </v>
      </c>
      <c r="D25" s="19" t="s">
        <v>11</v>
      </c>
      <c r="E25" s="27">
        <v>335755006</v>
      </c>
    </row>
    <row r="26" spans="1:5" ht="18" x14ac:dyDescent="0.25">
      <c r="A26" s="18" t="str">
        <f>VLOOKUP(B26,'[1]LISTADO ATM'!$A$2:$C$817,3,0)</f>
        <v>DISTRITO NACIONAL</v>
      </c>
      <c r="B26" s="18">
        <v>486</v>
      </c>
      <c r="C26" s="18" t="str">
        <f>VLOOKUP(B26,'[1]LISTADO ATM'!$A$2:$B$816,2,0)</f>
        <v xml:space="preserve">ATM Olé La Caleta </v>
      </c>
      <c r="D26" s="19" t="s">
        <v>11</v>
      </c>
      <c r="E26" s="27">
        <v>335755010</v>
      </c>
    </row>
    <row r="27" spans="1:5" ht="18" x14ac:dyDescent="0.25">
      <c r="A27" s="18" t="str">
        <f>VLOOKUP(B27,'[1]LISTADO ATM'!$A$2:$C$817,3,0)</f>
        <v>ESTE</v>
      </c>
      <c r="B27" s="28">
        <v>822</v>
      </c>
      <c r="C27" s="18" t="str">
        <f>VLOOKUP(B27,'[1]LISTADO ATM'!$A$2:$B$816,2,0)</f>
        <v xml:space="preserve">ATM INDUSPALMA </v>
      </c>
      <c r="D27" s="19" t="s">
        <v>11</v>
      </c>
      <c r="E27" s="27">
        <v>335755100</v>
      </c>
    </row>
    <row r="28" spans="1:5" ht="18" x14ac:dyDescent="0.25">
      <c r="A28" s="18" t="str">
        <f>VLOOKUP(B28,'[1]LISTADO ATM'!$A$2:$C$817,3,0)</f>
        <v>NORTE</v>
      </c>
      <c r="B28" s="18">
        <v>986</v>
      </c>
      <c r="C28" s="18" t="str">
        <f>VLOOKUP(B28,'[1]LISTADO ATM'!$A$2:$B$816,2,0)</f>
        <v xml:space="preserve">ATM S/M Jumbo (La Vega) </v>
      </c>
      <c r="D28" s="19" t="s">
        <v>11</v>
      </c>
      <c r="E28" s="27">
        <v>335755110</v>
      </c>
    </row>
    <row r="29" spans="1:5" ht="18" x14ac:dyDescent="0.25">
      <c r="A29" s="18" t="str">
        <f>VLOOKUP(B29,'[1]LISTADO ATM'!$A$2:$C$817,3,0)</f>
        <v>NORTE</v>
      </c>
      <c r="B29" s="18">
        <v>383</v>
      </c>
      <c r="C29" s="18" t="str">
        <f>VLOOKUP(B29,'[1]LISTADO ATM'!$A$2:$B$816,2,0)</f>
        <v>ATM S/M Daniel (Dajabón)</v>
      </c>
      <c r="D29" s="19" t="s">
        <v>11</v>
      </c>
      <c r="E29" s="27">
        <v>335755122</v>
      </c>
    </row>
    <row r="30" spans="1:5" ht="18" x14ac:dyDescent="0.25">
      <c r="A30" s="18" t="str">
        <f>VLOOKUP(B30,'[1]LISTADO ATM'!$A$2:$C$817,3,0)</f>
        <v>NORTE</v>
      </c>
      <c r="B30" s="18">
        <v>937</v>
      </c>
      <c r="C30" s="18" t="str">
        <f>VLOOKUP(B30,'[1]LISTADO ATM'!$A$2:$B$816,2,0)</f>
        <v xml:space="preserve">ATM Autobanco Oficina La Vega II </v>
      </c>
      <c r="D30" s="19" t="s">
        <v>11</v>
      </c>
      <c r="E30" s="27">
        <v>335753982</v>
      </c>
    </row>
    <row r="31" spans="1:5" ht="18" x14ac:dyDescent="0.25">
      <c r="A31" s="18" t="str">
        <f>VLOOKUP(B31,'[1]LISTADO ATM'!$A$2:$C$817,3,0)</f>
        <v>DISTRITO NACIONAL</v>
      </c>
      <c r="B31" s="18">
        <v>955</v>
      </c>
      <c r="C31" s="18" t="str">
        <f>VLOOKUP(B31,'[1]LISTADO ATM'!$A$2:$B$816,2,0)</f>
        <v xml:space="preserve">ATM Oficina Americana Independencia II </v>
      </c>
      <c r="D31" s="19" t="s">
        <v>11</v>
      </c>
      <c r="E31" s="27">
        <v>335755191</v>
      </c>
    </row>
    <row r="32" spans="1:5" ht="18" x14ac:dyDescent="0.25">
      <c r="A32" s="18" t="str">
        <f>VLOOKUP(B32,'[1]LISTADO ATM'!$A$2:$C$817,3,0)</f>
        <v>NORTE</v>
      </c>
      <c r="B32" s="18">
        <v>740</v>
      </c>
      <c r="C32" s="18" t="str">
        <f>VLOOKUP(B32,'[1]LISTADO ATM'!$A$2:$B$816,2,0)</f>
        <v xml:space="preserve">ATM EDENORTE (Santiago) </v>
      </c>
      <c r="D32" s="19" t="s">
        <v>11</v>
      </c>
      <c r="E32" s="27">
        <v>335755206</v>
      </c>
    </row>
    <row r="33" spans="1:5" ht="18" x14ac:dyDescent="0.25">
      <c r="A33" s="18" t="str">
        <f>VLOOKUP(B33,'[1]LISTADO ATM'!$A$2:$C$817,3,0)</f>
        <v>ESTE</v>
      </c>
      <c r="B33" s="18">
        <v>114</v>
      </c>
      <c r="C33" s="18" t="str">
        <f>VLOOKUP(B33,'[1]LISTADO ATM'!$A$2:$B$816,2,0)</f>
        <v xml:space="preserve">ATM Oficina Hato Mayor </v>
      </c>
      <c r="D33" s="19" t="s">
        <v>11</v>
      </c>
      <c r="E33" s="27">
        <v>335755243</v>
      </c>
    </row>
    <row r="34" spans="1:5" ht="18" x14ac:dyDescent="0.25">
      <c r="A34" s="18" t="str">
        <f>VLOOKUP(B34,'[1]LISTADO ATM'!$A$2:$C$817,3,0)</f>
        <v>DISTRITO NACIONAL</v>
      </c>
      <c r="B34" s="18">
        <v>561</v>
      </c>
      <c r="C34" s="18" t="str">
        <f>VLOOKUP(B34,'[1]LISTADO ATM'!$A$2:$B$816,2,0)</f>
        <v xml:space="preserve">ATM Comando Regional P.N. S.D. Este </v>
      </c>
      <c r="D34" s="19" t="s">
        <v>11</v>
      </c>
      <c r="E34" s="27">
        <v>335755244</v>
      </c>
    </row>
    <row r="35" spans="1:5" ht="18" x14ac:dyDescent="0.25">
      <c r="A35" s="18" t="str">
        <f>VLOOKUP(B35,'[1]LISTADO ATM'!$A$2:$C$817,3,0)</f>
        <v>NORTE</v>
      </c>
      <c r="B35" s="18">
        <v>310</v>
      </c>
      <c r="C35" s="18" t="str">
        <f>VLOOKUP(B35,'[1]LISTADO ATM'!$A$2:$B$816,2,0)</f>
        <v xml:space="preserve">ATM Farmacia San Judas Tadeo Jarabacoa </v>
      </c>
      <c r="D35" s="19" t="s">
        <v>11</v>
      </c>
      <c r="E35" s="27">
        <v>335755245</v>
      </c>
    </row>
    <row r="36" spans="1:5" ht="18" x14ac:dyDescent="0.25">
      <c r="A36" s="18" t="str">
        <f>VLOOKUP(B36,'[1]LISTADO ATM'!$A$2:$C$817,3,0)</f>
        <v>DISTRITO NACIONAL</v>
      </c>
      <c r="B36" s="18">
        <v>655</v>
      </c>
      <c r="C36" s="18" t="str">
        <f>VLOOKUP(B36,'[1]LISTADO ATM'!$A$2:$B$816,2,0)</f>
        <v>ATM Farmacia Sandra</v>
      </c>
      <c r="D36" s="19" t="s">
        <v>11</v>
      </c>
      <c r="E36" s="27">
        <v>335755246</v>
      </c>
    </row>
    <row r="37" spans="1:5" ht="18" x14ac:dyDescent="0.25">
      <c r="A37" s="18" t="str">
        <f>VLOOKUP(B37,'[1]LISTADO ATM'!$A$2:$C$817,3,0)</f>
        <v>NORTE</v>
      </c>
      <c r="B37" s="18">
        <v>402</v>
      </c>
      <c r="C37" s="18" t="str">
        <f>VLOOKUP(B37,'[1]LISTADO ATM'!$A$2:$B$816,2,0)</f>
        <v xml:space="preserve">ATM La Sirena La Vega </v>
      </c>
      <c r="D37" s="19" t="s">
        <v>11</v>
      </c>
      <c r="E37" s="27">
        <v>335755252</v>
      </c>
    </row>
    <row r="38" spans="1:5" ht="18" x14ac:dyDescent="0.25">
      <c r="A38" s="18" t="str">
        <f>VLOOKUP(B38,'[1]LISTADO ATM'!$A$2:$C$817,3,0)</f>
        <v>DISTRITO NACIONAL</v>
      </c>
      <c r="B38" s="18">
        <v>407</v>
      </c>
      <c r="C38" s="18" t="str">
        <f>VLOOKUP(B38,'[1]LISTADO ATM'!$A$2:$B$816,2,0)</f>
        <v xml:space="preserve">ATM Multicentro La Sirena Villa Mella </v>
      </c>
      <c r="D38" s="19" t="s">
        <v>11</v>
      </c>
      <c r="E38" s="27">
        <v>335755253</v>
      </c>
    </row>
    <row r="39" spans="1:5" ht="18" x14ac:dyDescent="0.25">
      <c r="A39" s="18" t="str">
        <f>VLOOKUP(B39,'[1]LISTADO ATM'!$A$2:$C$817,3,0)</f>
        <v>DISTRITO NACIONAL</v>
      </c>
      <c r="B39" s="18">
        <v>160</v>
      </c>
      <c r="C39" s="18" t="str">
        <f>VLOOKUP(B39,'[1]LISTADO ATM'!$A$2:$B$816,2,0)</f>
        <v xml:space="preserve">ATM Oficina Herrera </v>
      </c>
      <c r="D39" s="19" t="s">
        <v>11</v>
      </c>
      <c r="E39" s="27">
        <v>335755256</v>
      </c>
    </row>
    <row r="40" spans="1:5" ht="18" x14ac:dyDescent="0.25">
      <c r="A40" s="18" t="str">
        <f>VLOOKUP(B40,'[1]LISTADO ATM'!$A$2:$C$817,3,0)</f>
        <v>NORTE</v>
      </c>
      <c r="B40" s="18">
        <v>895</v>
      </c>
      <c r="C40" s="18" t="str">
        <f>VLOOKUP(B40,'[1]LISTADO ATM'!$A$2:$B$816,2,0)</f>
        <v xml:space="preserve">ATM S/M Bravo (Santiago) </v>
      </c>
      <c r="D40" s="19" t="s">
        <v>11</v>
      </c>
      <c r="E40" s="27" t="s">
        <v>29</v>
      </c>
    </row>
    <row r="41" spans="1:5" ht="18" x14ac:dyDescent="0.25">
      <c r="A41" s="18" t="str">
        <f>VLOOKUP(B41,'[1]LISTADO ATM'!$A$2:$C$817,3,0)</f>
        <v>NORTE</v>
      </c>
      <c r="B41" s="18">
        <v>88</v>
      </c>
      <c r="C41" s="18" t="str">
        <f>VLOOKUP(B41,'[1]LISTADO ATM'!$A$2:$B$816,2,0)</f>
        <v xml:space="preserve">ATM S/M La Fuente (Santiago) </v>
      </c>
      <c r="D41" s="19" t="s">
        <v>11</v>
      </c>
      <c r="E41" s="27" t="s">
        <v>30</v>
      </c>
    </row>
    <row r="42" spans="1:5" ht="18" x14ac:dyDescent="0.25">
      <c r="A42" s="18" t="str">
        <f>VLOOKUP(B42,'[1]LISTADO ATM'!$A$2:$C$817,3,0)</f>
        <v>NORTE</v>
      </c>
      <c r="B42" s="18">
        <v>775</v>
      </c>
      <c r="C42" s="18" t="str">
        <f>VLOOKUP(B42,'[1]LISTADO ATM'!$A$2:$B$816,2,0)</f>
        <v xml:space="preserve">ATM S/M Lilo (Montecristi) </v>
      </c>
      <c r="D42" s="19" t="s">
        <v>11</v>
      </c>
      <c r="E42" s="27" t="s">
        <v>31</v>
      </c>
    </row>
    <row r="43" spans="1:5" ht="18" x14ac:dyDescent="0.25">
      <c r="A43" s="18" t="str">
        <f>VLOOKUP(B43,'[1]LISTADO ATM'!$A$2:$C$817,3,0)</f>
        <v>DISTRITO NACIONAL</v>
      </c>
      <c r="B43" s="18">
        <v>875</v>
      </c>
      <c r="C43" s="18" t="str">
        <f>VLOOKUP(B43,'[1]LISTADO ATM'!$A$2:$B$816,2,0)</f>
        <v xml:space="preserve">ATM Texaco Aut. Duarte KM 14 1/2 (Los Alcarrizos) </v>
      </c>
      <c r="D43" s="19" t="s">
        <v>11</v>
      </c>
      <c r="E43" s="27" t="s">
        <v>32</v>
      </c>
    </row>
    <row r="44" spans="1:5" ht="18" x14ac:dyDescent="0.25">
      <c r="A44" s="18" t="str">
        <f>VLOOKUP(B44,'[1]LISTADO ATM'!$A$2:$C$817,3,0)</f>
        <v>SUR</v>
      </c>
      <c r="B44" s="18">
        <v>750</v>
      </c>
      <c r="C44" s="18" t="str">
        <f>VLOOKUP(B44,'[1]LISTADO ATM'!$A$2:$B$816,2,0)</f>
        <v xml:space="preserve">ATM UNP Duvergé </v>
      </c>
      <c r="D44" s="19" t="s">
        <v>11</v>
      </c>
      <c r="E44" s="27" t="s">
        <v>33</v>
      </c>
    </row>
    <row r="45" spans="1:5" ht="18" x14ac:dyDescent="0.25">
      <c r="A45" s="18" t="str">
        <f>VLOOKUP(B45,'[1]LISTADO ATM'!$A$2:$C$817,3,0)</f>
        <v>DISTRITO NACIONAL</v>
      </c>
      <c r="B45" s="18">
        <v>738</v>
      </c>
      <c r="C45" s="18" t="str">
        <f>VLOOKUP(B45,'[1]LISTADO ATM'!$A$2:$B$816,2,0)</f>
        <v xml:space="preserve">ATM Zona Franca Los Alcarrizos </v>
      </c>
      <c r="D45" s="19" t="s">
        <v>11</v>
      </c>
      <c r="E45" s="27" t="s">
        <v>34</v>
      </c>
    </row>
    <row r="46" spans="1:5" ht="18" x14ac:dyDescent="0.25">
      <c r="A46" s="18" t="str">
        <f>VLOOKUP(B46,'[1]LISTADO ATM'!$A$2:$C$817,3,0)</f>
        <v>DISTRITO NACIONAL</v>
      </c>
      <c r="B46" s="18">
        <v>43</v>
      </c>
      <c r="C46" s="18" t="str">
        <f>VLOOKUP(B46,'[1]LISTADO ATM'!$A$2:$B$816,2,0)</f>
        <v xml:space="preserve">ATM Zona Franca San Isidro </v>
      </c>
      <c r="D46" s="19" t="s">
        <v>11</v>
      </c>
      <c r="E46" s="27" t="s">
        <v>35</v>
      </c>
    </row>
    <row r="47" spans="1:5" ht="18" x14ac:dyDescent="0.25">
      <c r="A47" s="18"/>
      <c r="B47" s="18"/>
      <c r="C47" s="18"/>
      <c r="D47" s="19"/>
      <c r="E47" s="27"/>
    </row>
    <row r="48" spans="1:5" ht="18.75" thickBot="1" x14ac:dyDescent="0.3">
      <c r="A48" s="23" t="s">
        <v>12</v>
      </c>
      <c r="B48" s="26">
        <f>COUNT(B15:B47)</f>
        <v>32</v>
      </c>
      <c r="C48" s="20"/>
      <c r="D48" s="21"/>
      <c r="E48" s="22"/>
    </row>
    <row r="49" spans="1:5" ht="15.75" thickBot="1" x14ac:dyDescent="0.3"/>
    <row r="50" spans="1:5" ht="18.75" customHeight="1" thickBot="1" x14ac:dyDescent="0.3">
      <c r="A50" s="34" t="s">
        <v>13</v>
      </c>
      <c r="B50" s="35"/>
      <c r="C50" s="35"/>
      <c r="D50" s="35"/>
      <c r="E50" s="36"/>
    </row>
    <row r="51" spans="1:5" ht="18" x14ac:dyDescent="0.25">
      <c r="A51" s="16" t="s">
        <v>5</v>
      </c>
      <c r="B51" s="16" t="s">
        <v>6</v>
      </c>
      <c r="C51" s="17" t="s">
        <v>7</v>
      </c>
      <c r="D51" s="17" t="s">
        <v>8</v>
      </c>
      <c r="E51" s="17" t="s">
        <v>9</v>
      </c>
    </row>
    <row r="52" spans="1:5" ht="18" x14ac:dyDescent="0.25">
      <c r="A52" s="18" t="str">
        <f>VLOOKUP(B52,'[1]LISTADO ATM'!$A$2:$C$817,3,0)</f>
        <v>DISTRITO NACIONAL</v>
      </c>
      <c r="B52" s="18">
        <v>724</v>
      </c>
      <c r="C52" s="18" t="str">
        <f>VLOOKUP(B52,'[1]LISTADO ATM'!$A$2:$B$816,2,0)</f>
        <v xml:space="preserve">ATM El Huacal I </v>
      </c>
      <c r="D52" s="25" t="s">
        <v>14</v>
      </c>
      <c r="E52" s="27" t="s">
        <v>23</v>
      </c>
    </row>
    <row r="53" spans="1:5" ht="18" x14ac:dyDescent="0.25">
      <c r="A53" s="18" t="str">
        <f>VLOOKUP(B53,'[1]LISTADO ATM'!$A$2:$C$817,3,0)</f>
        <v>SUR</v>
      </c>
      <c r="B53" s="18">
        <v>825</v>
      </c>
      <c r="C53" s="18" t="str">
        <f>VLOOKUP(B53,'[1]LISTADO ATM'!$A$2:$B$816,2,0)</f>
        <v xml:space="preserve">ATM Estacion Eco Cibeles (Las Matas de Farfán) </v>
      </c>
      <c r="D53" s="25" t="s">
        <v>14</v>
      </c>
      <c r="E53" s="27" t="s">
        <v>24</v>
      </c>
    </row>
    <row r="54" spans="1:5" ht="18" x14ac:dyDescent="0.25">
      <c r="A54" s="18" t="str">
        <f>VLOOKUP(B54,'[1]LISTADO ATM'!$A$2:$C$817,3,0)</f>
        <v>NORTE</v>
      </c>
      <c r="B54" s="18">
        <v>888</v>
      </c>
      <c r="C54" s="18" t="str">
        <f>VLOOKUP(B54,'[1]LISTADO ATM'!$A$2:$B$816,2,0)</f>
        <v>ATM Oficina galeria 56 II (SFM)</v>
      </c>
      <c r="D54" s="25" t="s">
        <v>14</v>
      </c>
      <c r="E54" s="27" t="s">
        <v>25</v>
      </c>
    </row>
    <row r="55" spans="1:5" ht="18" x14ac:dyDescent="0.25">
      <c r="A55" s="18" t="str">
        <f>VLOOKUP(B55,'[1]LISTADO ATM'!$A$2:$C$817,3,0)</f>
        <v>ESTE</v>
      </c>
      <c r="B55" s="18">
        <v>945</v>
      </c>
      <c r="C55" s="18" t="str">
        <f>VLOOKUP(B55,'[1]LISTADO ATM'!$A$2:$B$816,2,0)</f>
        <v xml:space="preserve">ATM UNP El Valle (Hato Mayor) </v>
      </c>
      <c r="D55" s="25" t="s">
        <v>14</v>
      </c>
      <c r="E55" s="27">
        <v>335755088</v>
      </c>
    </row>
    <row r="56" spans="1:5" ht="18" x14ac:dyDescent="0.25">
      <c r="A56" s="18" t="str">
        <f>VLOOKUP(B56,'[1]LISTADO ATM'!$A$2:$C$817,3,0)</f>
        <v>DISTRITO NACIONAL</v>
      </c>
      <c r="B56" s="18">
        <v>147</v>
      </c>
      <c r="C56" s="18" t="str">
        <f>VLOOKUP(B56,'[1]LISTADO ATM'!$A$2:$B$816,2,0)</f>
        <v xml:space="preserve">ATM Kiosco Megacentro I </v>
      </c>
      <c r="D56" s="25" t="s">
        <v>14</v>
      </c>
      <c r="E56" s="27">
        <v>335755250</v>
      </c>
    </row>
    <row r="57" spans="1:5" ht="18" x14ac:dyDescent="0.25">
      <c r="A57" s="18" t="str">
        <f>VLOOKUP(B57,'[1]LISTADO ATM'!$A$2:$C$817,3,0)</f>
        <v>DISTRITO NACIONAL</v>
      </c>
      <c r="B57" s="18">
        <v>152</v>
      </c>
      <c r="C57" s="18" t="str">
        <f>VLOOKUP(B57,'[1]LISTADO ATM'!$A$2:$B$816,2,0)</f>
        <v xml:space="preserve">ATM Kiosco Megacentro II </v>
      </c>
      <c r="D57" s="25" t="s">
        <v>14</v>
      </c>
      <c r="E57" s="27">
        <v>335755251</v>
      </c>
    </row>
    <row r="58" spans="1:5" ht="18" x14ac:dyDescent="0.25">
      <c r="A58" s="18" t="str">
        <f>VLOOKUP(B58,'[1]LISTADO ATM'!$A$2:$C$817,3,0)</f>
        <v>DISTRITO NACIONAL</v>
      </c>
      <c r="B58" s="18">
        <v>642</v>
      </c>
      <c r="C58" s="18" t="str">
        <f>VLOOKUP(B58,'[1]LISTADO ATM'!$A$2:$B$816,2,0)</f>
        <v xml:space="preserve">ATM OMSA Sto. Dgo. </v>
      </c>
      <c r="D58" s="25" t="s">
        <v>14</v>
      </c>
      <c r="E58" s="27" t="s">
        <v>36</v>
      </c>
    </row>
    <row r="59" spans="1:5" ht="18" x14ac:dyDescent="0.25">
      <c r="A59" s="18" t="str">
        <f>VLOOKUP(B59,'[1]LISTADO ATM'!$A$2:$C$817,3,0)</f>
        <v>DISTRITO NACIONAL</v>
      </c>
      <c r="B59" s="18">
        <v>946</v>
      </c>
      <c r="C59" s="18" t="str">
        <f>VLOOKUP(B59,'[1]LISTADO ATM'!$A$2:$B$816,2,0)</f>
        <v xml:space="preserve">ATM Oficina Núñez de Cáceres I </v>
      </c>
      <c r="D59" s="25" t="s">
        <v>14</v>
      </c>
      <c r="E59" s="27" t="s">
        <v>37</v>
      </c>
    </row>
    <row r="60" spans="1:5" ht="18" x14ac:dyDescent="0.25">
      <c r="A60" s="18" t="str">
        <f>VLOOKUP(B60,'[1]LISTADO ATM'!$A$2:$C$817,3,0)</f>
        <v>SUR</v>
      </c>
      <c r="B60" s="18">
        <v>297</v>
      </c>
      <c r="C60" s="18" t="str">
        <f>VLOOKUP(B60,'[1]LISTADO ATM'!$A$2:$B$816,2,0)</f>
        <v xml:space="preserve">ATM S/M Cadena Ocoa </v>
      </c>
      <c r="D60" s="25" t="s">
        <v>14</v>
      </c>
      <c r="E60" s="27" t="s">
        <v>38</v>
      </c>
    </row>
    <row r="61" spans="1:5" ht="18.75" thickBot="1" x14ac:dyDescent="0.3">
      <c r="A61" s="23" t="s">
        <v>12</v>
      </c>
      <c r="B61" s="26">
        <f>COUNT(B52:B60)</f>
        <v>9</v>
      </c>
      <c r="C61" s="21"/>
      <c r="D61" s="21"/>
      <c r="E61" s="22"/>
    </row>
    <row r="62" spans="1:5" ht="15.75" thickBot="1" x14ac:dyDescent="0.3"/>
    <row r="63" spans="1:5" ht="18.75" thickBot="1" x14ac:dyDescent="0.3">
      <c r="A63" s="46" t="s">
        <v>15</v>
      </c>
      <c r="B63" s="47"/>
    </row>
    <row r="64" spans="1:5" ht="18.75" thickBot="1" x14ac:dyDescent="0.3">
      <c r="A64" s="48">
        <f>+B48+B61</f>
        <v>41</v>
      </c>
      <c r="B64" s="49"/>
    </row>
    <row r="65" spans="1:5" ht="15.75" thickBot="1" x14ac:dyDescent="0.3"/>
    <row r="66" spans="1:5" ht="18.75" thickBot="1" x14ac:dyDescent="0.3">
      <c r="A66" s="34" t="s">
        <v>16</v>
      </c>
      <c r="B66" s="35"/>
      <c r="C66" s="35"/>
      <c r="D66" s="35"/>
      <c r="E66" s="36"/>
    </row>
    <row r="67" spans="1:5" ht="18" x14ac:dyDescent="0.25">
      <c r="A67" s="16" t="s">
        <v>5</v>
      </c>
      <c r="B67" s="17" t="s">
        <v>6</v>
      </c>
      <c r="C67" s="24" t="s">
        <v>7</v>
      </c>
      <c r="D67" s="32" t="s">
        <v>8</v>
      </c>
      <c r="E67" s="33"/>
    </row>
    <row r="68" spans="1:5" ht="18.75" customHeight="1" x14ac:dyDescent="0.25">
      <c r="A68" s="18" t="str">
        <f>VLOOKUP(B68,'[1]LISTADO ATM'!$A$2:$C$817,3,0)</f>
        <v>NORTE</v>
      </c>
      <c r="B68" s="18">
        <v>291</v>
      </c>
      <c r="C68" s="18" t="str">
        <f>VLOOKUP(B68,'[1]LISTADO ATM'!$A$2:$B$816,2,0)</f>
        <v xml:space="preserve">ATM S/M Jumbo Las Colinas </v>
      </c>
      <c r="D68" s="30" t="s">
        <v>17</v>
      </c>
      <c r="E68" s="31"/>
    </row>
    <row r="69" spans="1:5" ht="18" x14ac:dyDescent="0.25">
      <c r="A69" s="18" t="str">
        <f>VLOOKUP(B69,'[1]LISTADO ATM'!$A$2:$C$817,3,0)</f>
        <v>DISTRITO NACIONAL</v>
      </c>
      <c r="B69" s="18">
        <v>192</v>
      </c>
      <c r="C69" s="18" t="str">
        <f>VLOOKUP(B69,'[1]LISTADO ATM'!$A$2:$B$816,2,0)</f>
        <v xml:space="preserve">ATM Autobanco Luperón II </v>
      </c>
      <c r="D69" s="30" t="s">
        <v>18</v>
      </c>
      <c r="E69" s="31"/>
    </row>
    <row r="70" spans="1:5" ht="18" x14ac:dyDescent="0.25">
      <c r="A70" s="18" t="str">
        <f>VLOOKUP(B70,'[1]LISTADO ATM'!$A$2:$C$817,3,0)</f>
        <v>SUR</v>
      </c>
      <c r="B70" s="18">
        <v>870</v>
      </c>
      <c r="C70" s="18" t="str">
        <f>VLOOKUP(B70,'[1]LISTADO ATM'!$A$2:$B$816,2,0)</f>
        <v xml:space="preserve">ATM Willbes Dominicana (Barahona) </v>
      </c>
      <c r="D70" s="30" t="s">
        <v>18</v>
      </c>
      <c r="E70" s="31"/>
    </row>
    <row r="71" spans="1:5" ht="18" x14ac:dyDescent="0.25">
      <c r="A71" s="18" t="str">
        <f>VLOOKUP(B71,'[1]LISTADO ATM'!$A$2:$C$817,3,0)</f>
        <v>DISTRITO NACIONAL</v>
      </c>
      <c r="B71" s="18">
        <v>815</v>
      </c>
      <c r="C71" s="18" t="str">
        <f>VLOOKUP(B71,'[1]LISTADO ATM'!$A$2:$B$816,2,0)</f>
        <v xml:space="preserve">ATM Oficina Atalaya del Mar </v>
      </c>
      <c r="D71" s="30" t="s">
        <v>27</v>
      </c>
      <c r="E71" s="31"/>
    </row>
    <row r="72" spans="1:5" ht="18" x14ac:dyDescent="0.25">
      <c r="A72" s="18" t="str">
        <f>VLOOKUP(B72,'[1]LISTADO ATM'!$A$2:$C$817,3,0)</f>
        <v>ESTE</v>
      </c>
      <c r="B72" s="18">
        <v>630</v>
      </c>
      <c r="C72" s="18" t="str">
        <f>VLOOKUP(B72,'[1]LISTADO ATM'!$A$2:$B$816,2,0)</f>
        <v xml:space="preserve">ATM Oficina Plaza Zaglul (SPM) </v>
      </c>
      <c r="D72" s="30" t="s">
        <v>17</v>
      </c>
      <c r="E72" s="31"/>
    </row>
    <row r="73" spans="1:5" ht="18" x14ac:dyDescent="0.25">
      <c r="A73" s="18" t="str">
        <f>VLOOKUP(B73,'[1]LISTADO ATM'!$A$2:$C$817,3,0)</f>
        <v>ESTE</v>
      </c>
      <c r="B73" s="18">
        <v>158</v>
      </c>
      <c r="C73" s="18" t="str">
        <f>VLOOKUP(B73,'[1]LISTADO ATM'!$A$2:$B$816,2,0)</f>
        <v xml:space="preserve">ATM Oficina Romana Norte </v>
      </c>
      <c r="D73" s="30" t="s">
        <v>17</v>
      </c>
      <c r="E73" s="31"/>
    </row>
    <row r="74" spans="1:5" ht="18" x14ac:dyDescent="0.25">
      <c r="A74" s="18" t="str">
        <f>VLOOKUP(B74,'[1]LISTADO ATM'!$A$2:$C$817,3,0)</f>
        <v>NORTE</v>
      </c>
      <c r="B74" s="18">
        <v>679</v>
      </c>
      <c r="C74" s="18" t="str">
        <f>VLOOKUP(B74,'[1]LISTADO ATM'!$A$2:$B$816,2,0)</f>
        <v>ATM Base Aerea Puerto Plata</v>
      </c>
      <c r="D74" s="30" t="s">
        <v>17</v>
      </c>
      <c r="E74" s="31"/>
    </row>
    <row r="75" spans="1:5" ht="18" x14ac:dyDescent="0.25">
      <c r="A75" s="18" t="str">
        <f>VLOOKUP(B75,'[1]LISTADO ATM'!$A$2:$C$817,3,0)</f>
        <v>DISTRITO NACIONAL</v>
      </c>
      <c r="B75" s="18">
        <v>823</v>
      </c>
      <c r="C75" s="18" t="str">
        <f>VLOOKUP(B75,'[1]LISTADO ATM'!$A$2:$B$816,2,0)</f>
        <v xml:space="preserve">ATM UNP El Carril (Haina) </v>
      </c>
      <c r="D75" s="30" t="s">
        <v>17</v>
      </c>
      <c r="E75" s="31"/>
    </row>
    <row r="76" spans="1:5" ht="18" x14ac:dyDescent="0.25">
      <c r="A76" s="18" t="str">
        <f>VLOOKUP(B76,'[1]LISTADO ATM'!$A$2:$C$817,3,0)</f>
        <v>DISTRITO NACIONAL</v>
      </c>
      <c r="B76" s="18">
        <v>812</v>
      </c>
      <c r="C76" s="18" t="str">
        <f>VLOOKUP(B76,'[1]LISTADO ATM'!$A$2:$B$816,2,0)</f>
        <v xml:space="preserve">ATM Canasta del Pueblo </v>
      </c>
      <c r="D76" s="30" t="s">
        <v>18</v>
      </c>
      <c r="E76" s="31"/>
    </row>
    <row r="77" spans="1:5" ht="18" x14ac:dyDescent="0.25">
      <c r="A77" s="18" t="str">
        <f>VLOOKUP(B77,'[1]LISTADO ATM'!$A$2:$C$817,3,0)</f>
        <v>NORTE</v>
      </c>
      <c r="B77" s="18">
        <v>894</v>
      </c>
      <c r="C77" s="18" t="str">
        <f>VLOOKUP(B77,'[1]LISTADO ATM'!$A$2:$B$816,2,0)</f>
        <v>ATM Eco Petroleo Estero Hondo</v>
      </c>
      <c r="D77" s="30" t="s">
        <v>18</v>
      </c>
      <c r="E77" s="31"/>
    </row>
    <row r="78" spans="1:5" ht="18" x14ac:dyDescent="0.25">
      <c r="A78" s="18" t="str">
        <f>VLOOKUP(B78,'[1]LISTADO ATM'!$A$2:$C$817,3,0)</f>
        <v>DISTRITO NACIONAL</v>
      </c>
      <c r="B78" s="18">
        <v>588</v>
      </c>
      <c r="C78" s="18" t="str">
        <f>VLOOKUP(B78,'[1]LISTADO ATM'!$A$2:$B$816,2,0)</f>
        <v xml:space="preserve">ATM INAVI </v>
      </c>
      <c r="D78" s="30" t="s">
        <v>18</v>
      </c>
      <c r="E78" s="31"/>
    </row>
    <row r="79" spans="1:5" ht="18" x14ac:dyDescent="0.25">
      <c r="A79" s="18" t="str">
        <f>VLOOKUP(B79,'[1]LISTADO ATM'!$A$2:$C$817,3,0)</f>
        <v>NORTE</v>
      </c>
      <c r="B79" s="18">
        <v>910</v>
      </c>
      <c r="C79" s="18" t="str">
        <f>VLOOKUP(B79,'[1]LISTADO ATM'!$A$2:$B$816,2,0)</f>
        <v xml:space="preserve">ATM Oficina El Sol II (Santiago) </v>
      </c>
      <c r="D79" s="30" t="s">
        <v>18</v>
      </c>
      <c r="E79" s="31"/>
    </row>
    <row r="80" spans="1:5" ht="18" x14ac:dyDescent="0.25">
      <c r="A80" s="18" t="str">
        <f>VLOOKUP(B80,'[1]LISTADO ATM'!$A$2:$C$817,3,0)</f>
        <v>DISTRITO NACIONAL</v>
      </c>
      <c r="B80" s="18">
        <v>755</v>
      </c>
      <c r="C80" s="18" t="str">
        <f>VLOOKUP(B80,'[1]LISTADO ATM'!$A$2:$B$816,2,0)</f>
        <v xml:space="preserve">ATM Oficina Galería del Este (Plaza) </v>
      </c>
      <c r="D80" s="30" t="s">
        <v>17</v>
      </c>
      <c r="E80" s="31"/>
    </row>
    <row r="81" spans="1:5" ht="18" x14ac:dyDescent="0.25">
      <c r="A81" s="18" t="str">
        <f>VLOOKUP(B81,'[1]LISTADO ATM'!$A$2:$C$817,3,0)</f>
        <v>NORTE</v>
      </c>
      <c r="B81" s="18">
        <v>903</v>
      </c>
      <c r="C81" s="18" t="str">
        <f>VLOOKUP(B81,'[1]LISTADO ATM'!$A$2:$B$816,2,0)</f>
        <v xml:space="preserve">ATM Oficina La Vega Real I </v>
      </c>
      <c r="D81" s="30" t="s">
        <v>19</v>
      </c>
      <c r="E81" s="31"/>
    </row>
    <row r="82" spans="1:5" ht="18" x14ac:dyDescent="0.25">
      <c r="A82" s="18" t="str">
        <f>VLOOKUP(B82,'[1]LISTADO ATM'!$A$2:$C$817,3,0)</f>
        <v>DISTRITO NACIONAL</v>
      </c>
      <c r="B82" s="18">
        <v>743</v>
      </c>
      <c r="C82" s="18" t="str">
        <f>VLOOKUP(B82,'[1]LISTADO ATM'!$A$2:$B$816,2,0)</f>
        <v xml:space="preserve">ATM Oficina Los Frailes </v>
      </c>
      <c r="D82" s="30" t="s">
        <v>17</v>
      </c>
      <c r="E82" s="31"/>
    </row>
    <row r="83" spans="1:5" ht="18.75" thickBot="1" x14ac:dyDescent="0.3">
      <c r="A83" s="18" t="e">
        <f>VLOOKUP(B83,'[1]LISTADO ATM'!$A$2:$C$817,3,0)</f>
        <v>#N/A</v>
      </c>
      <c r="B83" s="18"/>
      <c r="C83" s="18" t="e">
        <f>VLOOKUP(B83,'[1]LISTADO ATM'!$A$2:$B$816,2,0)</f>
        <v>#N/A</v>
      </c>
      <c r="D83" s="30"/>
      <c r="E83" s="31"/>
    </row>
    <row r="84" spans="1:5" ht="18.75" thickBot="1" x14ac:dyDescent="0.3">
      <c r="A84" s="23" t="s">
        <v>12</v>
      </c>
      <c r="B84" s="29">
        <f>COUNT(B68:B83)</f>
        <v>15</v>
      </c>
      <c r="C84" s="21"/>
      <c r="D84" s="21"/>
      <c r="E84" s="22"/>
    </row>
  </sheetData>
  <mergeCells count="27">
    <mergeCell ref="D67:E67"/>
    <mergeCell ref="D68:E68"/>
    <mergeCell ref="C11:E11"/>
    <mergeCell ref="A13:E13"/>
    <mergeCell ref="A63:B63"/>
    <mergeCell ref="A64:B64"/>
    <mergeCell ref="A66:E66"/>
    <mergeCell ref="A1:E1"/>
    <mergeCell ref="A2:E2"/>
    <mergeCell ref="A3:E3"/>
    <mergeCell ref="A8:E8"/>
    <mergeCell ref="D77:E77"/>
    <mergeCell ref="D73:E73"/>
    <mergeCell ref="D74:E74"/>
    <mergeCell ref="D75:E75"/>
    <mergeCell ref="D76:E76"/>
    <mergeCell ref="A50:E50"/>
    <mergeCell ref="D71:E71"/>
    <mergeCell ref="D72:E72"/>
    <mergeCell ref="D69:E69"/>
    <mergeCell ref="D70:E70"/>
    <mergeCell ref="D81:E81"/>
    <mergeCell ref="D83:E83"/>
    <mergeCell ref="D82:E82"/>
    <mergeCell ref="D78:E78"/>
    <mergeCell ref="D79:E79"/>
    <mergeCell ref="D80:E80"/>
  </mergeCells>
  <conditionalFormatting sqref="E81">
    <cfRule type="duplicateValues" dxfId="284" priority="279"/>
  </conditionalFormatting>
  <conditionalFormatting sqref="E81">
    <cfRule type="duplicateValues" dxfId="283" priority="278"/>
  </conditionalFormatting>
  <conditionalFormatting sqref="B21">
    <cfRule type="duplicateValues" dxfId="282" priority="277"/>
  </conditionalFormatting>
  <conditionalFormatting sqref="B21">
    <cfRule type="duplicateValues" dxfId="281" priority="274"/>
    <cfRule type="duplicateValues" dxfId="280" priority="275"/>
    <cfRule type="duplicateValues" dxfId="279" priority="276"/>
  </conditionalFormatting>
  <conditionalFormatting sqref="B21">
    <cfRule type="duplicateValues" dxfId="278" priority="270"/>
    <cfRule type="duplicateValues" dxfId="277" priority="271"/>
    <cfRule type="duplicateValues" dxfId="276" priority="272"/>
    <cfRule type="duplicateValues" dxfId="275" priority="273"/>
  </conditionalFormatting>
  <conditionalFormatting sqref="B21">
    <cfRule type="duplicateValues" dxfId="274" priority="269"/>
  </conditionalFormatting>
  <conditionalFormatting sqref="B22">
    <cfRule type="duplicateValues" dxfId="273" priority="268"/>
  </conditionalFormatting>
  <conditionalFormatting sqref="B22">
    <cfRule type="duplicateValues" dxfId="272" priority="265"/>
    <cfRule type="duplicateValues" dxfId="271" priority="266"/>
    <cfRule type="duplicateValues" dxfId="270" priority="267"/>
  </conditionalFormatting>
  <conditionalFormatting sqref="B22">
    <cfRule type="duplicateValues" dxfId="269" priority="261"/>
    <cfRule type="duplicateValues" dxfId="268" priority="262"/>
    <cfRule type="duplicateValues" dxfId="267" priority="263"/>
    <cfRule type="duplicateValues" dxfId="266" priority="264"/>
  </conditionalFormatting>
  <conditionalFormatting sqref="B22">
    <cfRule type="duplicateValues" dxfId="265" priority="260"/>
  </conditionalFormatting>
  <conditionalFormatting sqref="E22">
    <cfRule type="duplicateValues" dxfId="264" priority="259"/>
  </conditionalFormatting>
  <conditionalFormatting sqref="E22">
    <cfRule type="duplicateValues" dxfId="263" priority="256"/>
    <cfRule type="duplicateValues" dxfId="262" priority="257"/>
    <cfRule type="duplicateValues" dxfId="261" priority="258"/>
  </conditionalFormatting>
  <conditionalFormatting sqref="E22">
    <cfRule type="duplicateValues" dxfId="260" priority="254"/>
    <cfRule type="duplicateValues" dxfId="259" priority="255"/>
  </conditionalFormatting>
  <conditionalFormatting sqref="E22">
    <cfRule type="duplicateValues" dxfId="258" priority="253"/>
  </conditionalFormatting>
  <conditionalFormatting sqref="E22">
    <cfRule type="duplicateValues" dxfId="257" priority="250"/>
    <cfRule type="duplicateValues" dxfId="256" priority="251"/>
    <cfRule type="duplicateValues" dxfId="255" priority="252"/>
  </conditionalFormatting>
  <conditionalFormatting sqref="E22">
    <cfRule type="duplicateValues" dxfId="254" priority="248"/>
    <cfRule type="duplicateValues" dxfId="253" priority="249"/>
  </conditionalFormatting>
  <conditionalFormatting sqref="E22">
    <cfRule type="duplicateValues" dxfId="252" priority="247"/>
  </conditionalFormatting>
  <conditionalFormatting sqref="E22">
    <cfRule type="duplicateValues" dxfId="251" priority="246"/>
  </conditionalFormatting>
  <conditionalFormatting sqref="E24">
    <cfRule type="duplicateValues" dxfId="250" priority="245"/>
  </conditionalFormatting>
  <conditionalFormatting sqref="E24">
    <cfRule type="duplicateValues" dxfId="249" priority="242"/>
    <cfRule type="duplicateValues" dxfId="248" priority="243"/>
    <cfRule type="duplicateValues" dxfId="247" priority="244"/>
  </conditionalFormatting>
  <conditionalFormatting sqref="E24">
    <cfRule type="duplicateValues" dxfId="246" priority="240"/>
    <cfRule type="duplicateValues" dxfId="245" priority="241"/>
  </conditionalFormatting>
  <conditionalFormatting sqref="E24">
    <cfRule type="duplicateValues" dxfId="244" priority="239"/>
  </conditionalFormatting>
  <conditionalFormatting sqref="E24">
    <cfRule type="duplicateValues" dxfId="243" priority="238"/>
  </conditionalFormatting>
  <conditionalFormatting sqref="B23">
    <cfRule type="duplicateValues" dxfId="242" priority="237"/>
  </conditionalFormatting>
  <conditionalFormatting sqref="B23">
    <cfRule type="duplicateValues" dxfId="241" priority="234"/>
    <cfRule type="duplicateValues" dxfId="240" priority="235"/>
    <cfRule type="duplicateValues" dxfId="239" priority="236"/>
  </conditionalFormatting>
  <conditionalFormatting sqref="E23">
    <cfRule type="duplicateValues" dxfId="238" priority="233"/>
  </conditionalFormatting>
  <conditionalFormatting sqref="E23">
    <cfRule type="duplicateValues" dxfId="237" priority="230"/>
    <cfRule type="duplicateValues" dxfId="236" priority="231"/>
    <cfRule type="duplicateValues" dxfId="235" priority="232"/>
  </conditionalFormatting>
  <conditionalFormatting sqref="E23">
    <cfRule type="duplicateValues" dxfId="234" priority="228"/>
    <cfRule type="duplicateValues" dxfId="233" priority="229"/>
  </conditionalFormatting>
  <conditionalFormatting sqref="E23">
    <cfRule type="duplicateValues" dxfId="232" priority="227"/>
  </conditionalFormatting>
  <conditionalFormatting sqref="E23">
    <cfRule type="duplicateValues" dxfId="231" priority="224"/>
    <cfRule type="duplicateValues" dxfId="230" priority="225"/>
    <cfRule type="duplicateValues" dxfId="229" priority="226"/>
  </conditionalFormatting>
  <conditionalFormatting sqref="E23">
    <cfRule type="duplicateValues" dxfId="228" priority="222"/>
    <cfRule type="duplicateValues" dxfId="227" priority="223"/>
  </conditionalFormatting>
  <conditionalFormatting sqref="E23">
    <cfRule type="duplicateValues" dxfId="226" priority="221"/>
  </conditionalFormatting>
  <conditionalFormatting sqref="B23">
    <cfRule type="duplicateValues" dxfId="225" priority="217"/>
    <cfRule type="duplicateValues" dxfId="224" priority="218"/>
    <cfRule type="duplicateValues" dxfId="223" priority="219"/>
    <cfRule type="duplicateValues" dxfId="222" priority="220"/>
  </conditionalFormatting>
  <conditionalFormatting sqref="B23">
    <cfRule type="duplicateValues" dxfId="221" priority="216"/>
  </conditionalFormatting>
  <conditionalFormatting sqref="E23">
    <cfRule type="duplicateValues" dxfId="220" priority="215"/>
  </conditionalFormatting>
  <conditionalFormatting sqref="E71">
    <cfRule type="duplicateValues" dxfId="219" priority="214"/>
  </conditionalFormatting>
  <conditionalFormatting sqref="E71">
    <cfRule type="duplicateValues" dxfId="218" priority="213"/>
  </conditionalFormatting>
  <conditionalFormatting sqref="E72">
    <cfRule type="duplicateValues" dxfId="217" priority="212"/>
  </conditionalFormatting>
  <conditionalFormatting sqref="E72">
    <cfRule type="duplicateValues" dxfId="216" priority="211"/>
  </conditionalFormatting>
  <conditionalFormatting sqref="E69">
    <cfRule type="duplicateValues" dxfId="215" priority="210"/>
  </conditionalFormatting>
  <conditionalFormatting sqref="E69">
    <cfRule type="duplicateValues" dxfId="214" priority="209"/>
  </conditionalFormatting>
  <conditionalFormatting sqref="E70">
    <cfRule type="duplicateValues" dxfId="213" priority="208"/>
  </conditionalFormatting>
  <conditionalFormatting sqref="E70">
    <cfRule type="duplicateValues" dxfId="212" priority="207"/>
  </conditionalFormatting>
  <conditionalFormatting sqref="B62:B66 B49:B50 B1:B8 B12:B13">
    <cfRule type="duplicateValues" dxfId="211" priority="206"/>
  </conditionalFormatting>
  <conditionalFormatting sqref="B62:B66 B49:B50">
    <cfRule type="duplicateValues" dxfId="210" priority="205"/>
  </conditionalFormatting>
  <conditionalFormatting sqref="E76:E77">
    <cfRule type="duplicateValues" dxfId="209" priority="204"/>
  </conditionalFormatting>
  <conditionalFormatting sqref="E76:E77">
    <cfRule type="duplicateValues" dxfId="208" priority="203"/>
  </conditionalFormatting>
  <conditionalFormatting sqref="E80">
    <cfRule type="duplicateValues" dxfId="207" priority="202"/>
  </conditionalFormatting>
  <conditionalFormatting sqref="E80">
    <cfRule type="duplicateValues" dxfId="206" priority="201"/>
  </conditionalFormatting>
  <conditionalFormatting sqref="E57">
    <cfRule type="duplicateValues" dxfId="205" priority="200"/>
  </conditionalFormatting>
  <conditionalFormatting sqref="E57">
    <cfRule type="duplicateValues" dxfId="204" priority="197"/>
    <cfRule type="duplicateValues" dxfId="203" priority="198"/>
    <cfRule type="duplicateValues" dxfId="202" priority="199"/>
  </conditionalFormatting>
  <conditionalFormatting sqref="E57">
    <cfRule type="duplicateValues" dxfId="201" priority="195"/>
    <cfRule type="duplicateValues" dxfId="200" priority="196"/>
  </conditionalFormatting>
  <conditionalFormatting sqref="E53:E56">
    <cfRule type="duplicateValues" dxfId="199" priority="194"/>
  </conditionalFormatting>
  <conditionalFormatting sqref="E53:E56">
    <cfRule type="duplicateValues" dxfId="198" priority="191"/>
    <cfRule type="duplicateValues" dxfId="197" priority="192"/>
    <cfRule type="duplicateValues" dxfId="196" priority="193"/>
  </conditionalFormatting>
  <conditionalFormatting sqref="E53:E56">
    <cfRule type="duplicateValues" dxfId="195" priority="189"/>
    <cfRule type="duplicateValues" dxfId="194" priority="190"/>
  </conditionalFormatting>
  <conditionalFormatting sqref="E25">
    <cfRule type="duplicateValues" dxfId="193" priority="188"/>
  </conditionalFormatting>
  <conditionalFormatting sqref="E25">
    <cfRule type="duplicateValues" dxfId="192" priority="185"/>
    <cfRule type="duplicateValues" dxfId="191" priority="186"/>
    <cfRule type="duplicateValues" dxfId="190" priority="187"/>
  </conditionalFormatting>
  <conditionalFormatting sqref="E25">
    <cfRule type="duplicateValues" dxfId="189" priority="183"/>
    <cfRule type="duplicateValues" dxfId="188" priority="184"/>
  </conditionalFormatting>
  <conditionalFormatting sqref="E25">
    <cfRule type="duplicateValues" dxfId="187" priority="182"/>
  </conditionalFormatting>
  <conditionalFormatting sqref="E25">
    <cfRule type="duplicateValues" dxfId="186" priority="179"/>
    <cfRule type="duplicateValues" dxfId="185" priority="180"/>
    <cfRule type="duplicateValues" dxfId="184" priority="181"/>
  </conditionalFormatting>
  <conditionalFormatting sqref="E25">
    <cfRule type="duplicateValues" dxfId="183" priority="177"/>
    <cfRule type="duplicateValues" dxfId="182" priority="178"/>
  </conditionalFormatting>
  <conditionalFormatting sqref="E25">
    <cfRule type="duplicateValues" dxfId="181" priority="176"/>
  </conditionalFormatting>
  <conditionalFormatting sqref="E25">
    <cfRule type="duplicateValues" dxfId="180" priority="175"/>
  </conditionalFormatting>
  <conditionalFormatting sqref="E26">
    <cfRule type="duplicateValues" dxfId="179" priority="174"/>
  </conditionalFormatting>
  <conditionalFormatting sqref="E26">
    <cfRule type="duplicateValues" dxfId="178" priority="171"/>
    <cfRule type="duplicateValues" dxfId="177" priority="172"/>
    <cfRule type="duplicateValues" dxfId="176" priority="173"/>
  </conditionalFormatting>
  <conditionalFormatting sqref="E26">
    <cfRule type="duplicateValues" dxfId="175" priority="169"/>
    <cfRule type="duplicateValues" dxfId="174" priority="170"/>
  </conditionalFormatting>
  <conditionalFormatting sqref="E26">
    <cfRule type="duplicateValues" dxfId="173" priority="168"/>
  </conditionalFormatting>
  <conditionalFormatting sqref="E26">
    <cfRule type="duplicateValues" dxfId="172" priority="165"/>
    <cfRule type="duplicateValues" dxfId="171" priority="166"/>
    <cfRule type="duplicateValues" dxfId="170" priority="167"/>
  </conditionalFormatting>
  <conditionalFormatting sqref="E26">
    <cfRule type="duplicateValues" dxfId="169" priority="163"/>
    <cfRule type="duplicateValues" dxfId="168" priority="164"/>
  </conditionalFormatting>
  <conditionalFormatting sqref="E26">
    <cfRule type="duplicateValues" dxfId="167" priority="162"/>
  </conditionalFormatting>
  <conditionalFormatting sqref="E26">
    <cfRule type="duplicateValues" dxfId="166" priority="161"/>
  </conditionalFormatting>
  <conditionalFormatting sqref="E41">
    <cfRule type="duplicateValues" dxfId="165" priority="160"/>
  </conditionalFormatting>
  <conditionalFormatting sqref="E41">
    <cfRule type="duplicateValues" dxfId="164" priority="157"/>
    <cfRule type="duplicateValues" dxfId="163" priority="158"/>
    <cfRule type="duplicateValues" dxfId="162" priority="159"/>
  </conditionalFormatting>
  <conditionalFormatting sqref="E41">
    <cfRule type="duplicateValues" dxfId="161" priority="155"/>
    <cfRule type="duplicateValues" dxfId="160" priority="156"/>
  </conditionalFormatting>
  <conditionalFormatting sqref="E42">
    <cfRule type="duplicateValues" dxfId="159" priority="154"/>
  </conditionalFormatting>
  <conditionalFormatting sqref="E42">
    <cfRule type="duplicateValues" dxfId="158" priority="151"/>
    <cfRule type="duplicateValues" dxfId="157" priority="152"/>
    <cfRule type="duplicateValues" dxfId="156" priority="153"/>
  </conditionalFormatting>
  <conditionalFormatting sqref="E42">
    <cfRule type="duplicateValues" dxfId="155" priority="149"/>
    <cfRule type="duplicateValues" dxfId="154" priority="150"/>
  </conditionalFormatting>
  <conditionalFormatting sqref="E84 E61:E68 E1:E8 E11:E13 E48:E51">
    <cfRule type="duplicateValues" dxfId="153" priority="148"/>
  </conditionalFormatting>
  <conditionalFormatting sqref="E61:E68 E1:E8 E11:E13 E48:E51">
    <cfRule type="duplicateValues" dxfId="152" priority="147"/>
  </conditionalFormatting>
  <conditionalFormatting sqref="E47">
    <cfRule type="duplicateValues" dxfId="151" priority="146"/>
  </conditionalFormatting>
  <conditionalFormatting sqref="E47">
    <cfRule type="duplicateValues" dxfId="150" priority="143"/>
    <cfRule type="duplicateValues" dxfId="149" priority="144"/>
    <cfRule type="duplicateValues" dxfId="148" priority="145"/>
  </conditionalFormatting>
  <conditionalFormatting sqref="E47">
    <cfRule type="duplicateValues" dxfId="147" priority="141"/>
    <cfRule type="duplicateValues" dxfId="146" priority="142"/>
  </conditionalFormatting>
  <conditionalFormatting sqref="B47">
    <cfRule type="duplicateValues" dxfId="145" priority="140"/>
  </conditionalFormatting>
  <conditionalFormatting sqref="B47">
    <cfRule type="duplicateValues" dxfId="144" priority="137"/>
    <cfRule type="duplicateValues" dxfId="143" priority="138"/>
    <cfRule type="duplicateValues" dxfId="142" priority="139"/>
  </conditionalFormatting>
  <conditionalFormatting sqref="B47">
    <cfRule type="duplicateValues" dxfId="141" priority="133"/>
    <cfRule type="duplicateValues" dxfId="140" priority="134"/>
    <cfRule type="duplicateValues" dxfId="139" priority="135"/>
    <cfRule type="duplicateValues" dxfId="138" priority="136"/>
  </conditionalFormatting>
  <conditionalFormatting sqref="B47">
    <cfRule type="duplicateValues" dxfId="137" priority="132"/>
  </conditionalFormatting>
  <conditionalFormatting sqref="E10">
    <cfRule type="duplicateValues" dxfId="136" priority="131"/>
  </conditionalFormatting>
  <conditionalFormatting sqref="E10">
    <cfRule type="duplicateValues" dxfId="135" priority="128"/>
    <cfRule type="duplicateValues" dxfId="134" priority="129"/>
    <cfRule type="duplicateValues" dxfId="133" priority="130"/>
  </conditionalFormatting>
  <conditionalFormatting sqref="E10">
    <cfRule type="duplicateValues" dxfId="132" priority="126"/>
    <cfRule type="duplicateValues" dxfId="131" priority="127"/>
  </conditionalFormatting>
  <conditionalFormatting sqref="B84 B61:B67 B48:B50 B1:B8 B15:B20 B42:B43 B11:B13 B45:B46">
    <cfRule type="duplicateValues" dxfId="130" priority="123"/>
    <cfRule type="duplicateValues" dxfId="129" priority="124"/>
    <cfRule type="duplicateValues" dxfId="128" priority="125"/>
  </conditionalFormatting>
  <conditionalFormatting sqref="B84 B61:B67 B48:B50 B1:B8 B15:B20 B42:B43 B11:B13 B45:B46">
    <cfRule type="duplicateValues" dxfId="127" priority="119"/>
    <cfRule type="duplicateValues" dxfId="126" priority="120"/>
    <cfRule type="duplicateValues" dxfId="125" priority="121"/>
    <cfRule type="duplicateValues" dxfId="124" priority="122"/>
  </conditionalFormatting>
  <conditionalFormatting sqref="B84 B61:B67 B48:B50 B1:B8 B15:B20 B42:B43 B11:B13 B45:B46">
    <cfRule type="duplicateValues" dxfId="123" priority="118"/>
  </conditionalFormatting>
  <conditionalFormatting sqref="B1:B84">
    <cfRule type="duplicateValues" dxfId="122" priority="116"/>
    <cfRule type="duplicateValues" dxfId="121" priority="117"/>
  </conditionalFormatting>
  <conditionalFormatting sqref="E58">
    <cfRule type="duplicateValues" dxfId="120" priority="115"/>
  </conditionalFormatting>
  <conditionalFormatting sqref="E58">
    <cfRule type="duplicateValues" dxfId="119" priority="112"/>
    <cfRule type="duplicateValues" dxfId="118" priority="113"/>
    <cfRule type="duplicateValues" dxfId="117" priority="114"/>
  </conditionalFormatting>
  <conditionalFormatting sqref="E58">
    <cfRule type="duplicateValues" dxfId="116" priority="110"/>
    <cfRule type="duplicateValues" dxfId="115" priority="111"/>
  </conditionalFormatting>
  <conditionalFormatting sqref="E58">
    <cfRule type="duplicateValues" dxfId="114" priority="109"/>
  </conditionalFormatting>
  <conditionalFormatting sqref="E59">
    <cfRule type="duplicateValues" dxfId="113" priority="108"/>
  </conditionalFormatting>
  <conditionalFormatting sqref="E59">
    <cfRule type="duplicateValues" dxfId="112" priority="105"/>
    <cfRule type="duplicateValues" dxfId="111" priority="106"/>
    <cfRule type="duplicateValues" dxfId="110" priority="107"/>
  </conditionalFormatting>
  <conditionalFormatting sqref="E59">
    <cfRule type="duplicateValues" dxfId="109" priority="103"/>
    <cfRule type="duplicateValues" dxfId="108" priority="104"/>
  </conditionalFormatting>
  <conditionalFormatting sqref="E59">
    <cfRule type="duplicateValues" dxfId="107" priority="102"/>
  </conditionalFormatting>
  <conditionalFormatting sqref="E52">
    <cfRule type="duplicateValues" dxfId="106" priority="101"/>
  </conditionalFormatting>
  <conditionalFormatting sqref="E52">
    <cfRule type="duplicateValues" dxfId="105" priority="98"/>
    <cfRule type="duplicateValues" dxfId="104" priority="99"/>
    <cfRule type="duplicateValues" dxfId="103" priority="100"/>
  </conditionalFormatting>
  <conditionalFormatting sqref="E52">
    <cfRule type="duplicateValues" dxfId="102" priority="96"/>
    <cfRule type="duplicateValues" dxfId="101" priority="97"/>
  </conditionalFormatting>
  <conditionalFormatting sqref="B15">
    <cfRule type="duplicateValues" dxfId="100" priority="95"/>
  </conditionalFormatting>
  <conditionalFormatting sqref="E43 E15">
    <cfRule type="duplicateValues" dxfId="99" priority="94"/>
  </conditionalFormatting>
  <conditionalFormatting sqref="E43 E15">
    <cfRule type="duplicateValues" dxfId="98" priority="91"/>
    <cfRule type="duplicateValues" dxfId="97" priority="92"/>
    <cfRule type="duplicateValues" dxfId="96" priority="93"/>
  </conditionalFormatting>
  <conditionalFormatting sqref="E43 E15">
    <cfRule type="duplicateValues" dxfId="95" priority="89"/>
    <cfRule type="duplicateValues" dxfId="94" priority="90"/>
  </conditionalFormatting>
  <conditionalFormatting sqref="E46 E16:E17">
    <cfRule type="duplicateValues" dxfId="93" priority="88"/>
  </conditionalFormatting>
  <conditionalFormatting sqref="E46 E16:E17">
    <cfRule type="duplicateValues" dxfId="92" priority="85"/>
    <cfRule type="duplicateValues" dxfId="91" priority="86"/>
    <cfRule type="duplicateValues" dxfId="90" priority="87"/>
  </conditionalFormatting>
  <conditionalFormatting sqref="E46 E16:E17">
    <cfRule type="duplicateValues" dxfId="89" priority="83"/>
    <cfRule type="duplicateValues" dxfId="88" priority="84"/>
  </conditionalFormatting>
  <conditionalFormatting sqref="E19">
    <cfRule type="duplicateValues" dxfId="87" priority="82"/>
  </conditionalFormatting>
  <conditionalFormatting sqref="E19">
    <cfRule type="duplicateValues" dxfId="86" priority="79"/>
    <cfRule type="duplicateValues" dxfId="85" priority="80"/>
    <cfRule type="duplicateValues" dxfId="84" priority="81"/>
  </conditionalFormatting>
  <conditionalFormatting sqref="E19">
    <cfRule type="duplicateValues" dxfId="83" priority="77"/>
    <cfRule type="duplicateValues" dxfId="82" priority="78"/>
  </conditionalFormatting>
  <conditionalFormatting sqref="E30:E40 E24">
    <cfRule type="duplicateValues" dxfId="81" priority="76"/>
  </conditionalFormatting>
  <conditionalFormatting sqref="E30:E40 E24">
    <cfRule type="duplicateValues" dxfId="80" priority="73"/>
    <cfRule type="duplicateValues" dxfId="79" priority="74"/>
    <cfRule type="duplicateValues" dxfId="78" priority="75"/>
  </conditionalFormatting>
  <conditionalFormatting sqref="E30:E40 E24">
    <cfRule type="duplicateValues" dxfId="77" priority="71"/>
    <cfRule type="duplicateValues" dxfId="76" priority="72"/>
  </conditionalFormatting>
  <conditionalFormatting sqref="E44 E27:E29">
    <cfRule type="duplicateValues" dxfId="75" priority="70"/>
  </conditionalFormatting>
  <conditionalFormatting sqref="E44 E27:E29">
    <cfRule type="duplicateValues" dxfId="74" priority="67"/>
    <cfRule type="duplicateValues" dxfId="73" priority="68"/>
    <cfRule type="duplicateValues" dxfId="72" priority="69"/>
  </conditionalFormatting>
  <conditionalFormatting sqref="E44 E27:E29">
    <cfRule type="duplicateValues" dxfId="71" priority="65"/>
    <cfRule type="duplicateValues" dxfId="70" priority="66"/>
  </conditionalFormatting>
  <conditionalFormatting sqref="B41 B24:B30 B44">
    <cfRule type="duplicateValues" dxfId="69" priority="64"/>
  </conditionalFormatting>
  <conditionalFormatting sqref="B41 B24:B30 B44">
    <cfRule type="duplicateValues" dxfId="68" priority="61"/>
    <cfRule type="duplicateValues" dxfId="67" priority="62"/>
    <cfRule type="duplicateValues" dxfId="66" priority="63"/>
  </conditionalFormatting>
  <conditionalFormatting sqref="B41 B24:B30 B44">
    <cfRule type="duplicateValues" dxfId="65" priority="57"/>
    <cfRule type="duplicateValues" dxfId="64" priority="58"/>
    <cfRule type="duplicateValues" dxfId="63" priority="59"/>
    <cfRule type="duplicateValues" dxfId="62" priority="60"/>
  </conditionalFormatting>
  <conditionalFormatting sqref="B31:B40">
    <cfRule type="duplicateValues" dxfId="61" priority="56"/>
  </conditionalFormatting>
  <conditionalFormatting sqref="B31:B40">
    <cfRule type="duplicateValues" dxfId="60" priority="53"/>
    <cfRule type="duplicateValues" dxfId="59" priority="54"/>
    <cfRule type="duplicateValues" dxfId="58" priority="55"/>
  </conditionalFormatting>
  <conditionalFormatting sqref="B31:B40">
    <cfRule type="duplicateValues" dxfId="57" priority="49"/>
    <cfRule type="duplicateValues" dxfId="56" priority="50"/>
    <cfRule type="duplicateValues" dxfId="55" priority="51"/>
    <cfRule type="duplicateValues" dxfId="54" priority="52"/>
  </conditionalFormatting>
  <conditionalFormatting sqref="E20:E21">
    <cfRule type="duplicateValues" dxfId="53" priority="48"/>
  </conditionalFormatting>
  <conditionalFormatting sqref="E20:E21">
    <cfRule type="duplicateValues" dxfId="52" priority="45"/>
    <cfRule type="duplicateValues" dxfId="51" priority="46"/>
    <cfRule type="duplicateValues" dxfId="50" priority="47"/>
  </conditionalFormatting>
  <conditionalFormatting sqref="E20:E21">
    <cfRule type="duplicateValues" dxfId="49" priority="43"/>
    <cfRule type="duplicateValues" dxfId="48" priority="44"/>
  </conditionalFormatting>
  <conditionalFormatting sqref="E45 E18">
    <cfRule type="duplicateValues" dxfId="47" priority="42"/>
  </conditionalFormatting>
  <conditionalFormatting sqref="E45 E18">
    <cfRule type="duplicateValues" dxfId="46" priority="39"/>
    <cfRule type="duplicateValues" dxfId="45" priority="40"/>
    <cfRule type="duplicateValues" dxfId="44" priority="41"/>
  </conditionalFormatting>
  <conditionalFormatting sqref="E45 E18">
    <cfRule type="duplicateValues" dxfId="43" priority="37"/>
    <cfRule type="duplicateValues" dxfId="42" priority="38"/>
  </conditionalFormatting>
  <conditionalFormatting sqref="B42:B43 B16:B20 B45:B46">
    <cfRule type="duplicateValues" dxfId="41" priority="36"/>
  </conditionalFormatting>
  <conditionalFormatting sqref="E60">
    <cfRule type="duplicateValues" dxfId="40" priority="35"/>
  </conditionalFormatting>
  <conditionalFormatting sqref="E60">
    <cfRule type="duplicateValues" dxfId="39" priority="32"/>
    <cfRule type="duplicateValues" dxfId="38" priority="33"/>
    <cfRule type="duplicateValues" dxfId="37" priority="34"/>
  </conditionalFormatting>
  <conditionalFormatting sqref="E60">
    <cfRule type="duplicateValues" dxfId="36" priority="30"/>
    <cfRule type="duplicateValues" dxfId="35" priority="31"/>
  </conditionalFormatting>
  <conditionalFormatting sqref="B52:B60">
    <cfRule type="duplicateValues" dxfId="34" priority="27"/>
    <cfRule type="duplicateValues" dxfId="33" priority="28"/>
    <cfRule type="duplicateValues" dxfId="32" priority="29"/>
  </conditionalFormatting>
  <conditionalFormatting sqref="B52:B60">
    <cfRule type="duplicateValues" dxfId="31" priority="23"/>
    <cfRule type="duplicateValues" dxfId="30" priority="24"/>
    <cfRule type="duplicateValues" dxfId="29" priority="25"/>
    <cfRule type="duplicateValues" dxfId="28" priority="26"/>
  </conditionalFormatting>
  <conditionalFormatting sqref="B52:B60">
    <cfRule type="duplicateValues" dxfId="27" priority="22"/>
  </conditionalFormatting>
  <conditionalFormatting sqref="B10">
    <cfRule type="duplicateValues" dxfId="26" priority="19"/>
    <cfRule type="duplicateValues" dxfId="25" priority="20"/>
    <cfRule type="duplicateValues" dxfId="24" priority="21"/>
  </conditionalFormatting>
  <conditionalFormatting sqref="B10">
    <cfRule type="duplicateValues" dxfId="23" priority="15"/>
    <cfRule type="duplicateValues" dxfId="22" priority="16"/>
    <cfRule type="duplicateValues" dxfId="21" priority="17"/>
    <cfRule type="duplicateValues" dxfId="20" priority="18"/>
  </conditionalFormatting>
  <conditionalFormatting sqref="B10">
    <cfRule type="duplicateValues" dxfId="19" priority="14"/>
  </conditionalFormatting>
  <conditionalFormatting sqref="B68:B83">
    <cfRule type="duplicateValues" dxfId="18" priority="11"/>
    <cfRule type="duplicateValues" dxfId="17" priority="12"/>
    <cfRule type="duplicateValues" dxfId="16" priority="13"/>
  </conditionalFormatting>
  <conditionalFormatting sqref="B68:B83">
    <cfRule type="duplicateValues" dxfId="15" priority="7"/>
    <cfRule type="duplicateValues" dxfId="14" priority="8"/>
    <cfRule type="duplicateValues" dxfId="13" priority="9"/>
    <cfRule type="duplicateValues" dxfId="12" priority="10"/>
  </conditionalFormatting>
  <conditionalFormatting sqref="B68:B83">
    <cfRule type="duplicateValues" dxfId="11" priority="6"/>
  </conditionalFormatting>
  <conditionalFormatting sqref="E82 E73:E75">
    <cfRule type="duplicateValues" dxfId="10" priority="5"/>
  </conditionalFormatting>
  <conditionalFormatting sqref="B48:B84 B41:B46 B1:B9 B11:B30">
    <cfRule type="duplicateValues" dxfId="9" priority="4"/>
  </conditionalFormatting>
  <conditionalFormatting sqref="B11:B84 B1:B9">
    <cfRule type="duplicateValues" dxfId="8" priority="3"/>
  </conditionalFormatting>
  <conditionalFormatting sqref="B1:B84">
    <cfRule type="duplicateValues" dxfId="7" priority="1"/>
    <cfRule type="duplicateValues" dxfId="6" priority="2"/>
  </conditionalFormatting>
  <conditionalFormatting sqref="B85:B1048576">
    <cfRule type="duplicateValues" dxfId="5" priority="9758"/>
    <cfRule type="duplicateValues" dxfId="4" priority="9759"/>
    <cfRule type="duplicateValues" dxfId="3" priority="9760"/>
  </conditionalFormatting>
  <conditionalFormatting sqref="B85:B1048576">
    <cfRule type="duplicateValues" dxfId="2" priority="9764"/>
  </conditionalFormatting>
  <conditionalFormatting sqref="B85:B1048576">
    <cfRule type="duplicateValues" dxfId="1" priority="9768"/>
    <cfRule type="duplicateValues" dxfId="0" priority="976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Juan Manuel Acosta Medina</cp:lastModifiedBy>
  <dcterms:created xsi:type="dcterms:W3CDTF">2020-12-19T20:17:28Z</dcterms:created>
  <dcterms:modified xsi:type="dcterms:W3CDTF">2021-01-06T09:44:10Z</dcterms:modified>
</cp:coreProperties>
</file>