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7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1" l="1"/>
  <c r="C47" i="1"/>
  <c r="B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B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B69" i="1"/>
  <c r="A84" i="1" s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B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</calcChain>
</file>

<file path=xl/sharedStrings.xml><?xml version="1.0" encoding="utf-8"?>
<sst xmlns="http://schemas.openxmlformats.org/spreadsheetml/2006/main" count="140" uniqueCount="39">
  <si>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</si>
  <si>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</si>
  <si>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</si>
  <si>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</si>
  <si>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</si>
  <si>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</si>
  <si>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</si>
  <si>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</si>
  <si>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</si>
  <si>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</si>
  <si>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</si>
  <si>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</si>
  <si>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</si>
  <si>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</si>
  <si>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</si>
  <si>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</si>
  <si>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</si>
  <si>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</si>
  <si>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</si>
  <si>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335753809</t>
  </si>
  <si>
    <t>335753877</t>
  </si>
  <si>
    <t>335755266</t>
  </si>
  <si>
    <t>335754757</t>
  </si>
  <si>
    <t>335753785</t>
  </si>
  <si>
    <t>335755261</t>
  </si>
  <si>
    <t>335755262</t>
  </si>
  <si>
    <t>335753768</t>
  </si>
  <si>
    <t>335753912 </t>
  </si>
  <si>
    <t>335755263</t>
  </si>
  <si>
    <t>335755264</t>
  </si>
  <si>
    <t>335755265</t>
  </si>
  <si>
    <t>335755267</t>
  </si>
  <si>
    <t>335755268</t>
  </si>
  <si>
    <t>335753819</t>
  </si>
  <si>
    <t>335753824</t>
  </si>
  <si>
    <t>335755260</t>
  </si>
  <si>
    <t>2 Gavetas Vacías y 1 Fallando</t>
  </si>
  <si>
    <t>2 Fallando y 1 Vacia</t>
  </si>
  <si>
    <t>1 Gavetas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</si>
</sst>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b/>
      <u/>
      <sz val="12"/>
      <color theme="0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6" fillId="1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zoomScaleNormal="100" workbookViewId="0">
      <selection activeCell="B13" sqref="B12:B13"/>
    </sheetView>
  </sheetViews>
  <sheetFormatPr baseColWidth="10" defaultColWidth="52.7109375" defaultRowHeight="15" x14ac:dyDescent="0.25"/>
  <cols>
    <col min="2" max="2" width="52.7109375" style="30"/>
    <col min="3" max="3" width="52.7109375" customWidth="1"/>
  </cols>
  <sheetData>
    <row r="1" spans="1:5" ht="22.5" x14ac:dyDescent="0.25">
      <c r="A1" s="34" t="s">
        <v>0</v>
      </c>
      <c r="B1" s="35"/>
      <c r="C1" s="35"/>
      <c r="D1" s="35"/>
      <c r="E1" s="36"/>
    </row>
    <row r="2" spans="1:5" ht="22.5" x14ac:dyDescent="0.25">
      <c r="A2" s="34" t="s">
        <v>1</v>
      </c>
      <c r="B2" s="35"/>
      <c r="C2" s="35"/>
      <c r="D2" s="35"/>
      <c r="E2" s="36"/>
    </row>
    <row r="3" spans="1:5" ht="25.5" x14ac:dyDescent="0.25">
      <c r="A3" s="37" t="s">
        <v>0</v>
      </c>
      <c r="B3" s="38"/>
      <c r="C3" s="38"/>
      <c r="D3" s="38"/>
      <c r="E3" s="39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44348.25</v>
      </c>
      <c r="C5" s="8"/>
      <c r="D5" s="9"/>
      <c r="E5" s="10"/>
    </row>
    <row r="6" spans="1:5" ht="18.75" thickBot="1" x14ac:dyDescent="0.3">
      <c r="A6" s="6" t="s">
        <v>3</v>
      </c>
      <c r="B6" s="7">
        <v>44348.75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40" t="s">
        <v>4</v>
      </c>
      <c r="B8" s="41"/>
      <c r="C8" s="41"/>
      <c r="D8" s="41"/>
      <c r="E8" s="42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str">
        <f>VLOOKUP(B10,'[1]LISTADO ATM'!$A$2:$C$817,3,0)</f>
        <v>NORTE</v>
      </c>
      <c r="B10" s="18">
        <v>832</v>
      </c>
      <c r="C10" s="18" t="str">
        <f>VLOOKUP(B10,'[1]LISTADO ATM'!$A$2:$B$816,2,0)</f>
        <v xml:space="preserve">ATM Hospital Traumatológico La Vega </v>
      </c>
      <c r="D10" s="28" t="s">
        <v>18</v>
      </c>
      <c r="E10" s="27">
        <v>335753905</v>
      </c>
    </row>
    <row r="11" spans="1:5" ht="18" x14ac:dyDescent="0.25">
      <c r="A11" s="18" t="str">
        <f>VLOOKUP(B11,'[1]LISTADO ATM'!$A$2:$C$817,3,0)</f>
        <v>NORTE</v>
      </c>
      <c r="B11" s="18">
        <v>520</v>
      </c>
      <c r="C11" s="18" t="str">
        <f>VLOOKUP(B11,'[1]LISTADO ATM'!$A$2:$B$816,2,0)</f>
        <v xml:space="preserve">ATM Cooperativa Navarrete (COOPNAVA) </v>
      </c>
      <c r="D11" s="28" t="s">
        <v>18</v>
      </c>
      <c r="E11" s="27" t="s">
        <v>19</v>
      </c>
    </row>
    <row r="12" spans="1:5" ht="18" x14ac:dyDescent="0.25">
      <c r="A12" s="18" t="str">
        <f>VLOOKUP(B12,'[1]LISTADO ATM'!$A$2:$C$817,3,0)</f>
        <v>SUR</v>
      </c>
      <c r="B12" s="18">
        <v>730</v>
      </c>
      <c r="C12" s="18" t="str">
        <f>VLOOKUP(B12,'[1]LISTADO ATM'!$A$2:$B$816,2,0)</f>
        <v xml:space="preserve">ATM Palacio de Justicia Barahona </v>
      </c>
      <c r="D12" s="28" t="s">
        <v>18</v>
      </c>
      <c r="E12" s="27">
        <v>335753039</v>
      </c>
    </row>
    <row r="13" spans="1:5" ht="18" x14ac:dyDescent="0.25">
      <c r="A13" s="18" t="str">
        <f>VLOOKUP(B13,'[1]LISTADO ATM'!$A$2:$C$817,3,0)</f>
        <v>SUR</v>
      </c>
      <c r="B13" s="18">
        <v>249</v>
      </c>
      <c r="C13" s="18" t="str">
        <f>VLOOKUP(B13,'[1]LISTADO ATM'!$A$2:$B$816,2,0)</f>
        <v xml:space="preserve">ATM Banco Agrícola Neiba </v>
      </c>
      <c r="D13" s="28" t="s">
        <v>18</v>
      </c>
      <c r="E13" s="27">
        <v>335753631</v>
      </c>
    </row>
    <row r="14" spans="1:5" ht="18" x14ac:dyDescent="0.25">
      <c r="A14" s="18" t="str">
        <f>VLOOKUP(B14,'[1]LISTADO ATM'!$A$2:$C$817,3,0)</f>
        <v>NORTE</v>
      </c>
      <c r="B14" s="18">
        <v>857</v>
      </c>
      <c r="C14" s="18" t="str">
        <f>VLOOKUP(B14,'[1]LISTADO ATM'!$A$2:$B$816,2,0)</f>
        <v xml:space="preserve">ATM Oficina Los Alamos </v>
      </c>
      <c r="D14" s="28" t="s">
        <v>18</v>
      </c>
      <c r="E14" s="27" t="s">
        <v>20</v>
      </c>
    </row>
    <row r="15" spans="1:5" ht="18" x14ac:dyDescent="0.25">
      <c r="A15" s="18" t="str">
        <f>VLOOKUP(B15,'[1]LISTADO ATM'!$A$2:$C$817,3,0)</f>
        <v>DISTRITO NACIONAL</v>
      </c>
      <c r="B15" s="18">
        <v>354</v>
      </c>
      <c r="C15" s="18" t="str">
        <f>VLOOKUP(B15,'[1]LISTADO ATM'!$A$2:$B$816,2,0)</f>
        <v xml:space="preserve">ATM Oficina Núñez de Cáceres II </v>
      </c>
      <c r="D15" s="28" t="s">
        <v>18</v>
      </c>
      <c r="E15" s="27">
        <v>335755006</v>
      </c>
    </row>
    <row r="16" spans="1:5" ht="18" x14ac:dyDescent="0.25">
      <c r="A16" s="18" t="str">
        <f>VLOOKUP(B16,'[1]LISTADO ATM'!$A$2:$C$817,3,0)</f>
        <v>NORTE</v>
      </c>
      <c r="B16" s="18">
        <v>740</v>
      </c>
      <c r="C16" s="18" t="str">
        <f>VLOOKUP(B16,'[1]LISTADO ATM'!$A$2:$B$816,2,0)</f>
        <v xml:space="preserve">ATM EDENORTE (Santiago) </v>
      </c>
      <c r="D16" s="28" t="s">
        <v>18</v>
      </c>
      <c r="E16" s="27">
        <v>335755206</v>
      </c>
    </row>
    <row r="17" spans="1:5" ht="18" x14ac:dyDescent="0.25">
      <c r="A17" s="18" t="str">
        <f>VLOOKUP(B17,'[1]LISTADO ATM'!$A$2:$C$817,3,0)</f>
        <v>SUR</v>
      </c>
      <c r="B17" s="18">
        <v>750</v>
      </c>
      <c r="C17" s="18" t="str">
        <f>VLOOKUP(B17,'[1]LISTADO ATM'!$A$2:$B$816,2,0)</f>
        <v xml:space="preserve">ATM UNP Duvergé </v>
      </c>
      <c r="D17" s="28" t="s">
        <v>18</v>
      </c>
      <c r="E17" s="27" t="s">
        <v>21</v>
      </c>
    </row>
    <row r="18" spans="1:5" ht="18" x14ac:dyDescent="0.25">
      <c r="A18" s="18" t="str">
        <f>VLOOKUP(B18,'[1]LISTADO ATM'!$A$2:$C$817,3,0)</f>
        <v>DISTRITO NACIONAL</v>
      </c>
      <c r="B18" s="18">
        <v>755</v>
      </c>
      <c r="C18" s="18" t="str">
        <f>VLOOKUP(B18,'[1]LISTADO ATM'!$A$2:$B$816,2,0)</f>
        <v xml:space="preserve">ATM Oficina Galería del Este (Plaza) </v>
      </c>
      <c r="D18" s="28" t="s">
        <v>18</v>
      </c>
      <c r="E18" s="27">
        <v>335755480</v>
      </c>
    </row>
    <row r="19" spans="1:5" ht="18" x14ac:dyDescent="0.25">
      <c r="A19" s="18" t="str">
        <f>VLOOKUP(B19,'[1]LISTADO ATM'!$A$2:$C$817,3,0)</f>
        <v>ESTE</v>
      </c>
      <c r="B19" s="18">
        <v>660</v>
      </c>
      <c r="C19" s="18" t="str">
        <f>VLOOKUP(B19,'[1]LISTADO ATM'!$A$2:$B$816,2,0)</f>
        <v>ATM Oficina Romana Norte II</v>
      </c>
      <c r="D19" s="28" t="s">
        <v>18</v>
      </c>
      <c r="E19" s="27">
        <v>335755732</v>
      </c>
    </row>
    <row r="20" spans="1:5" ht="18" x14ac:dyDescent="0.25">
      <c r="A20" s="18" t="str">
        <f>VLOOKUP(B20,'[1]LISTADO ATM'!$A$2:$C$817,3,0)</f>
        <v>NORTE</v>
      </c>
      <c r="B20" s="18">
        <v>807</v>
      </c>
      <c r="C20" s="18" t="str">
        <f>VLOOKUP(B20,'[1]LISTADO ATM'!$A$2:$B$816,2,0)</f>
        <v xml:space="preserve">ATM S/M Morel (Mao) </v>
      </c>
      <c r="D20" s="28" t="s">
        <v>18</v>
      </c>
      <c r="E20" s="27">
        <v>335755826</v>
      </c>
    </row>
    <row r="21" spans="1:5" ht="18" x14ac:dyDescent="0.25">
      <c r="A21" s="18" t="str">
        <f>VLOOKUP(B21,'[1]LISTADO ATM'!$A$2:$C$817,3,0)</f>
        <v>ESTE</v>
      </c>
      <c r="B21" s="18">
        <v>945</v>
      </c>
      <c r="C21" s="18" t="str">
        <f>VLOOKUP(B21,'[1]LISTADO ATM'!$A$2:$B$816,2,0)</f>
        <v xml:space="preserve">ATM UNP El Valle (Hato Mayor) </v>
      </c>
      <c r="D21" s="28" t="s">
        <v>18</v>
      </c>
      <c r="E21" s="27">
        <v>335755088</v>
      </c>
    </row>
    <row r="22" spans="1:5" ht="18" x14ac:dyDescent="0.25">
      <c r="A22" s="18" t="str">
        <f>VLOOKUP(B22,'[1]LISTADO ATM'!$A$2:$C$817,3,0)</f>
        <v>DISTRITO NACIONAL</v>
      </c>
      <c r="B22" s="18">
        <v>147</v>
      </c>
      <c r="C22" s="18" t="str">
        <f>VLOOKUP(B22,'[1]LISTADO ATM'!$A$2:$B$816,2,0)</f>
        <v xml:space="preserve">ATM Kiosco Megacentro I </v>
      </c>
      <c r="D22" s="28" t="s">
        <v>18</v>
      </c>
      <c r="E22" s="27">
        <v>335755250</v>
      </c>
    </row>
    <row r="23" spans="1:5" ht="18" x14ac:dyDescent="0.25">
      <c r="A23" s="18" t="str">
        <f>VLOOKUP(B23,'[1]LISTADO ATM'!$A$2:$C$817,3,0)</f>
        <v>DISTRITO NACIONAL</v>
      </c>
      <c r="B23" s="18">
        <v>152</v>
      </c>
      <c r="C23" s="18" t="str">
        <f>VLOOKUP(B23,'[1]LISTADO ATM'!$A$2:$B$816,2,0)</f>
        <v xml:space="preserve">ATM Kiosco Megacentro II </v>
      </c>
      <c r="D23" s="28" t="s">
        <v>18</v>
      </c>
      <c r="E23" s="27">
        <v>335755251</v>
      </c>
    </row>
    <row r="24" spans="1:5" ht="18" x14ac:dyDescent="0.25">
      <c r="A24" s="18" t="str">
        <f>VLOOKUP(B24,'[1]LISTADO ATM'!$A$2:$C$817,3,0)</f>
        <v>DISTRITO NACIONAL</v>
      </c>
      <c r="B24" s="18">
        <v>946</v>
      </c>
      <c r="C24" s="18" t="str">
        <f>VLOOKUP(B24,'[1]LISTADO ATM'!$A$2:$B$816,2,0)</f>
        <v xml:space="preserve">ATM Oficina Núñez de Cáceres I </v>
      </c>
      <c r="D24" s="28" t="s">
        <v>18</v>
      </c>
      <c r="E24" s="27" t="s">
        <v>22</v>
      </c>
    </row>
    <row r="25" spans="1:5" ht="18" x14ac:dyDescent="0.25">
      <c r="A25" s="18" t="str">
        <f>VLOOKUP(B25,'[1]LISTADO ATM'!$A$2:$C$817,3,0)</f>
        <v>DISTRITO NACIONAL</v>
      </c>
      <c r="B25" s="18">
        <v>812</v>
      </c>
      <c r="C25" s="18" t="str">
        <f>VLOOKUP(B25,'[1]LISTADO ATM'!$A$2:$B$816,2,0)</f>
        <v xml:space="preserve">ATM Canasta del Pueblo </v>
      </c>
      <c r="D25" s="28" t="s">
        <v>18</v>
      </c>
      <c r="E25" s="27">
        <v>335755493</v>
      </c>
    </row>
    <row r="26" spans="1:5" ht="18" x14ac:dyDescent="0.25">
      <c r="A26" s="18" t="str">
        <f>VLOOKUP(B26,'[1]LISTADO ATM'!$A$2:$C$817,3,0)</f>
        <v>SUR</v>
      </c>
      <c r="B26" s="18">
        <v>403</v>
      </c>
      <c r="C26" s="18" t="str">
        <f>VLOOKUP(B26,'[1]LISTADO ATM'!$A$2:$B$816,2,0)</f>
        <v xml:space="preserve">ATM Oficina Vicente Noble </v>
      </c>
      <c r="D26" s="28" t="s">
        <v>18</v>
      </c>
      <c r="E26" s="27" t="s">
        <v>23</v>
      </c>
    </row>
    <row r="27" spans="1:5" ht="18" x14ac:dyDescent="0.25">
      <c r="A27" s="18" t="str">
        <f>VLOOKUP(B27,'[1]LISTADO ATM'!$A$2:$C$817,3,0)</f>
        <v>DISTRITO NACIONAL</v>
      </c>
      <c r="B27" s="18">
        <v>958</v>
      </c>
      <c r="C27" s="18" t="str">
        <f>VLOOKUP(B27,'[1]LISTADO ATM'!$A$2:$B$816,2,0)</f>
        <v xml:space="preserve">ATM Olé Aut. San Isidro </v>
      </c>
      <c r="D27" s="28" t="s">
        <v>18</v>
      </c>
      <c r="E27" s="27">
        <v>335753455</v>
      </c>
    </row>
    <row r="28" spans="1:5" ht="18" x14ac:dyDescent="0.25">
      <c r="A28" s="18" t="str">
        <f>VLOOKUP(B28,'[1]LISTADO ATM'!$A$2:$C$817,3,0)</f>
        <v>NORTE</v>
      </c>
      <c r="B28" s="18">
        <v>986</v>
      </c>
      <c r="C28" s="18" t="str">
        <f>VLOOKUP(B28,'[1]LISTADO ATM'!$A$2:$B$816,2,0)</f>
        <v xml:space="preserve">ATM S/M Jumbo (La Vega) </v>
      </c>
      <c r="D28" s="28" t="s">
        <v>18</v>
      </c>
      <c r="E28" s="27">
        <v>335755110</v>
      </c>
    </row>
    <row r="29" spans="1:5" ht="18" x14ac:dyDescent="0.25">
      <c r="A29" s="18" t="str">
        <f>VLOOKUP(B29,'[1]LISTADO ATM'!$A$2:$C$817,3,0)</f>
        <v>NORTE</v>
      </c>
      <c r="B29" s="18">
        <v>937</v>
      </c>
      <c r="C29" s="18" t="str">
        <f>VLOOKUP(B29,'[1]LISTADO ATM'!$A$2:$B$816,2,0)</f>
        <v xml:space="preserve">ATM Autobanco Oficina La Vega II </v>
      </c>
      <c r="D29" s="28" t="s">
        <v>18</v>
      </c>
      <c r="E29" s="27">
        <v>335753982</v>
      </c>
    </row>
    <row r="30" spans="1:5" ht="18" x14ac:dyDescent="0.25">
      <c r="A30" s="18" t="str">
        <f>VLOOKUP(B30,'[1]LISTADO ATM'!$A$2:$C$817,3,0)</f>
        <v>ESTE</v>
      </c>
      <c r="B30" s="18">
        <v>114</v>
      </c>
      <c r="C30" s="18" t="str">
        <f>VLOOKUP(B30,'[1]LISTADO ATM'!$A$2:$B$816,2,0)</f>
        <v xml:space="preserve">ATM Oficina Hato Mayor </v>
      </c>
      <c r="D30" s="28" t="s">
        <v>18</v>
      </c>
      <c r="E30" s="27">
        <v>335755243</v>
      </c>
    </row>
    <row r="31" spans="1:5" ht="18" x14ac:dyDescent="0.25">
      <c r="A31" s="18" t="str">
        <f>VLOOKUP(B31,'[1]LISTADO ATM'!$A$2:$C$817,3,0)</f>
        <v>DISTRITO NACIONAL</v>
      </c>
      <c r="B31" s="18">
        <v>561</v>
      </c>
      <c r="C31" s="18" t="str">
        <f>VLOOKUP(B31,'[1]LISTADO ATM'!$A$2:$B$816,2,0)</f>
        <v xml:space="preserve">ATM Comando Regional P.N. S.D. Este </v>
      </c>
      <c r="D31" s="28" t="s">
        <v>18</v>
      </c>
      <c r="E31" s="27">
        <v>335755244</v>
      </c>
    </row>
    <row r="32" spans="1:5" ht="18" x14ac:dyDescent="0.25">
      <c r="A32" s="18" t="str">
        <f>VLOOKUP(B32,'[1]LISTADO ATM'!$A$2:$C$817,3,0)</f>
        <v>NORTE</v>
      </c>
      <c r="B32" s="18">
        <v>310</v>
      </c>
      <c r="C32" s="18" t="str">
        <f>VLOOKUP(B32,'[1]LISTADO ATM'!$A$2:$B$816,2,0)</f>
        <v xml:space="preserve">ATM Farmacia San Judas Tadeo Jarabacoa </v>
      </c>
      <c r="D32" s="28" t="s">
        <v>18</v>
      </c>
      <c r="E32" s="27">
        <v>335755245</v>
      </c>
    </row>
    <row r="33" spans="1:5" ht="18" x14ac:dyDescent="0.25">
      <c r="A33" s="18" t="str">
        <f>VLOOKUP(B33,'[1]LISTADO ATM'!$A$2:$C$817,3,0)</f>
        <v>NORTE</v>
      </c>
      <c r="B33" s="18">
        <v>402</v>
      </c>
      <c r="C33" s="18" t="str">
        <f>VLOOKUP(B33,'[1]LISTADO ATM'!$A$2:$B$816,2,0)</f>
        <v xml:space="preserve">ATM La Sirena La Vega </v>
      </c>
      <c r="D33" s="28" t="s">
        <v>18</v>
      </c>
      <c r="E33" s="27">
        <v>335755252</v>
      </c>
    </row>
    <row r="34" spans="1:5" ht="18" x14ac:dyDescent="0.25">
      <c r="A34" s="18" t="str">
        <f>VLOOKUP(B34,'[1]LISTADO ATM'!$A$2:$C$817,3,0)</f>
        <v>NORTE</v>
      </c>
      <c r="B34" s="18">
        <v>895</v>
      </c>
      <c r="C34" s="18" t="str">
        <f>VLOOKUP(B34,'[1]LISTADO ATM'!$A$2:$B$816,2,0)</f>
        <v xml:space="preserve">ATM S/M Bravo (Santiago) </v>
      </c>
      <c r="D34" s="28" t="s">
        <v>18</v>
      </c>
      <c r="E34" s="27" t="s">
        <v>24</v>
      </c>
    </row>
    <row r="35" spans="1:5" ht="18" x14ac:dyDescent="0.25">
      <c r="A35" s="18" t="str">
        <f>VLOOKUP(B35,'[1]LISTADO ATM'!$A$2:$C$817,3,0)</f>
        <v>DISTRITO NACIONAL</v>
      </c>
      <c r="B35" s="18">
        <v>655</v>
      </c>
      <c r="C35" s="18" t="str">
        <f>VLOOKUP(B35,'[1]LISTADO ATM'!$A$2:$B$816,2,0)</f>
        <v>ATM Farmacia Sandra</v>
      </c>
      <c r="D35" s="28" t="s">
        <v>18</v>
      </c>
      <c r="E35" s="27">
        <v>335755246</v>
      </c>
    </row>
    <row r="36" spans="1:5" ht="18" x14ac:dyDescent="0.25">
      <c r="A36" s="18" t="str">
        <f>VLOOKUP(B36,'[1]LISTADO ATM'!$A$2:$C$817,3,0)</f>
        <v>NORTE</v>
      </c>
      <c r="B36" s="18">
        <v>413</v>
      </c>
      <c r="C36" s="18" t="str">
        <f>VLOOKUP(B36,'[1]LISTADO ATM'!$A$2:$B$816,2,0)</f>
        <v xml:space="preserve">ATM UNP Las Galeras Samaná </v>
      </c>
      <c r="D36" s="28" t="s">
        <v>18</v>
      </c>
      <c r="E36" s="27">
        <v>335755316</v>
      </c>
    </row>
    <row r="37" spans="1:5" ht="18" x14ac:dyDescent="0.25">
      <c r="A37" s="18" t="str">
        <f>VLOOKUP(B37,'[1]LISTADO ATM'!$A$2:$C$817,3,0)</f>
        <v>DISTRITO NACIONAL</v>
      </c>
      <c r="B37" s="18">
        <v>725</v>
      </c>
      <c r="C37" s="18" t="str">
        <f>VLOOKUP(B37,'[1]LISTADO ATM'!$A$2:$B$816,2,0)</f>
        <v xml:space="preserve">ATM El Huacal II  </v>
      </c>
      <c r="D37" s="28" t="s">
        <v>18</v>
      </c>
      <c r="E37" s="27">
        <v>335755501</v>
      </c>
    </row>
    <row r="38" spans="1:5" ht="18" x14ac:dyDescent="0.25">
      <c r="A38" s="18" t="str">
        <f>VLOOKUP(B38,'[1]LISTADO ATM'!$A$2:$C$817,3,0)</f>
        <v>SUR</v>
      </c>
      <c r="B38" s="18">
        <v>297</v>
      </c>
      <c r="C38" s="18" t="str">
        <f>VLOOKUP(B38,'[1]LISTADO ATM'!$A$2:$B$816,2,0)</f>
        <v xml:space="preserve">ATM S/M Cadena Ocoa </v>
      </c>
      <c r="D38" s="28" t="s">
        <v>18</v>
      </c>
      <c r="E38" s="27" t="s">
        <v>25</v>
      </c>
    </row>
    <row r="39" spans="1:5" ht="18" x14ac:dyDescent="0.25">
      <c r="A39" s="18" t="str">
        <f>VLOOKUP(B39,'[1]LISTADO ATM'!$A$2:$C$817,3,0)</f>
        <v>SUR</v>
      </c>
      <c r="B39" s="18">
        <v>825</v>
      </c>
      <c r="C39" s="18" t="str">
        <f>VLOOKUP(B39,'[1]LISTADO ATM'!$A$2:$B$816,2,0)</f>
        <v xml:space="preserve">ATM Estacion Eco Cibeles (Las Matas de Farfán) </v>
      </c>
      <c r="D39" s="28" t="s">
        <v>18</v>
      </c>
      <c r="E39" s="27" t="s">
        <v>26</v>
      </c>
    </row>
    <row r="40" spans="1:5" ht="18" x14ac:dyDescent="0.25">
      <c r="A40" s="18" t="str">
        <f>VLOOKUP(B40,'[1]LISTADO ATM'!$A$2:$C$817,3,0)</f>
        <v>DISTRITO NACIONAL</v>
      </c>
      <c r="B40" s="18">
        <v>709</v>
      </c>
      <c r="C40" s="18" t="str">
        <f>VLOOKUP(B40,'[1]LISTADO ATM'!$A$2:$B$816,2,0)</f>
        <v xml:space="preserve">ATM Seguros Maestro SEMMA  </v>
      </c>
      <c r="D40" s="28" t="s">
        <v>18</v>
      </c>
      <c r="E40" s="27">
        <v>335755727</v>
      </c>
    </row>
    <row r="41" spans="1:5" ht="18" x14ac:dyDescent="0.25">
      <c r="A41" s="18" t="str">
        <f>VLOOKUP(B41,'[1]LISTADO ATM'!$A$2:$C$817,3,0)</f>
        <v>DISTRITO NACIONAL</v>
      </c>
      <c r="B41" s="18">
        <v>588</v>
      </c>
      <c r="C41" s="18" t="str">
        <f>VLOOKUP(B41,'[1]LISTADO ATM'!$A$2:$B$816,2,0)</f>
        <v xml:space="preserve">ATM INAVI </v>
      </c>
      <c r="D41" s="28" t="s">
        <v>18</v>
      </c>
      <c r="E41" s="27">
        <v>335755836</v>
      </c>
    </row>
    <row r="42" spans="1:5" ht="18" x14ac:dyDescent="0.25">
      <c r="A42" s="18" t="str">
        <f>VLOOKUP(B42,'[1]LISTADO ATM'!$A$2:$C$817,3,0)</f>
        <v>DISTRITO NACIONAL</v>
      </c>
      <c r="B42" s="18">
        <v>516</v>
      </c>
      <c r="C42" s="18" t="str">
        <f>VLOOKUP(B42,'[1]LISTADO ATM'!$A$2:$B$816,2,0)</f>
        <v xml:space="preserve">ATM Oficina Gascue </v>
      </c>
      <c r="D42" s="28" t="s">
        <v>18</v>
      </c>
      <c r="E42" s="27">
        <v>335753908</v>
      </c>
    </row>
    <row r="43" spans="1:5" ht="18.75" thickBot="1" x14ac:dyDescent="0.3">
      <c r="A43" s="23" t="s">
        <v>12</v>
      </c>
      <c r="B43" s="26">
        <f>COUNT(B10:B42)</f>
        <v>33</v>
      </c>
      <c r="C43" s="43"/>
      <c r="D43" s="44"/>
      <c r="E43" s="45"/>
    </row>
    <row r="44" spans="1:5" ht="15.75" thickBot="1" x14ac:dyDescent="0.3">
      <c r="B44"/>
    </row>
    <row r="45" spans="1:5" ht="18.75" thickBot="1" x14ac:dyDescent="0.3">
      <c r="A45" s="40" t="s">
        <v>10</v>
      </c>
      <c r="B45" s="41"/>
      <c r="C45" s="41"/>
      <c r="D45" s="41"/>
      <c r="E45" s="42"/>
    </row>
    <row r="46" spans="1:5" ht="18" x14ac:dyDescent="0.25">
      <c r="A46" s="16" t="s">
        <v>5</v>
      </c>
      <c r="B46" s="16" t="s">
        <v>6</v>
      </c>
      <c r="C46" s="17" t="s">
        <v>7</v>
      </c>
      <c r="D46" s="17" t="s">
        <v>8</v>
      </c>
      <c r="E46" s="17" t="s">
        <v>9</v>
      </c>
    </row>
    <row r="47" spans="1:5" ht="18" x14ac:dyDescent="0.25">
      <c r="A47" s="18" t="str">
        <f>VLOOKUP(B47,'[1]LISTADO ATM'!$A$2:$C$817,3,0)</f>
        <v>DISTRITO NACIONAL</v>
      </c>
      <c r="B47" s="18">
        <v>527</v>
      </c>
      <c r="C47" s="18" t="str">
        <f>VLOOKUP(B47,'[1]LISTADO ATM'!$A$2:$B$816,2,0)</f>
        <v>ATM Oficina Zona Oriental II</v>
      </c>
      <c r="D47" s="19" t="s">
        <v>11</v>
      </c>
      <c r="E47" s="27">
        <v>335753604</v>
      </c>
    </row>
    <row r="48" spans="1:5" ht="18" x14ac:dyDescent="0.25">
      <c r="A48" s="18" t="str">
        <f>VLOOKUP(B48,'[1]LISTADO ATM'!$A$2:$C$817,3,0)</f>
        <v>SUR</v>
      </c>
      <c r="B48" s="18">
        <v>767</v>
      </c>
      <c r="C48" s="18" t="str">
        <f>VLOOKUP(B48,'[1]LISTADO ATM'!$A$2:$B$816,2,0)</f>
        <v xml:space="preserve">ATM S/M Diverso (Azua) </v>
      </c>
      <c r="D48" s="19" t="s">
        <v>11</v>
      </c>
      <c r="E48" s="27" t="s">
        <v>27</v>
      </c>
    </row>
    <row r="49" spans="1:5" ht="18" x14ac:dyDescent="0.25">
      <c r="A49" s="18" t="str">
        <f>VLOOKUP(B49,'[1]LISTADO ATM'!$A$2:$C$817,3,0)</f>
        <v>DISTRITO NACIONAL</v>
      </c>
      <c r="B49" s="18">
        <v>486</v>
      </c>
      <c r="C49" s="18" t="str">
        <f>VLOOKUP(B49,'[1]LISTADO ATM'!$A$2:$B$816,2,0)</f>
        <v xml:space="preserve">ATM Olé La Caleta </v>
      </c>
      <c r="D49" s="19" t="s">
        <v>11</v>
      </c>
      <c r="E49" s="27">
        <v>335755010</v>
      </c>
    </row>
    <row r="50" spans="1:5" ht="18" x14ac:dyDescent="0.25">
      <c r="A50" s="18" t="str">
        <f>VLOOKUP(B50,'[1]LISTADO ATM'!$A$2:$C$817,3,0)</f>
        <v>ESTE</v>
      </c>
      <c r="B50" s="52">
        <v>822</v>
      </c>
      <c r="C50" s="18" t="str">
        <f>VLOOKUP(B50,'[1]LISTADO ATM'!$A$2:$B$816,2,0)</f>
        <v xml:space="preserve">ATM INDUSPALMA </v>
      </c>
      <c r="D50" s="19" t="s">
        <v>11</v>
      </c>
      <c r="E50" s="27">
        <v>335755100</v>
      </c>
    </row>
    <row r="51" spans="1:5" ht="18" x14ac:dyDescent="0.25">
      <c r="A51" s="18" t="str">
        <f>VLOOKUP(B51,'[1]LISTADO ATM'!$A$2:$C$817,3,0)</f>
        <v>NORTE</v>
      </c>
      <c r="B51" s="18">
        <v>383</v>
      </c>
      <c r="C51" s="18" t="str">
        <f>VLOOKUP(B51,'[1]LISTADO ATM'!$A$2:$B$816,2,0)</f>
        <v>ATM S/M Daniel (Dajabón)</v>
      </c>
      <c r="D51" s="19" t="s">
        <v>11</v>
      </c>
      <c r="E51" s="27">
        <v>335755122</v>
      </c>
    </row>
    <row r="52" spans="1:5" ht="18" x14ac:dyDescent="0.25">
      <c r="A52" s="18" t="str">
        <f>VLOOKUP(B52,'[1]LISTADO ATM'!$A$2:$C$817,3,0)</f>
        <v>DISTRITO NACIONAL</v>
      </c>
      <c r="B52" s="18">
        <v>955</v>
      </c>
      <c r="C52" s="18" t="str">
        <f>VLOOKUP(B52,'[1]LISTADO ATM'!$A$2:$B$816,2,0)</f>
        <v xml:space="preserve">ATM Oficina Americana Independencia II </v>
      </c>
      <c r="D52" s="19" t="s">
        <v>11</v>
      </c>
      <c r="E52" s="27">
        <v>335755191</v>
      </c>
    </row>
    <row r="53" spans="1:5" ht="18" x14ac:dyDescent="0.25">
      <c r="A53" s="18" t="str">
        <f>VLOOKUP(B53,'[1]LISTADO ATM'!$A$2:$C$817,3,0)</f>
        <v>DISTRITO NACIONAL</v>
      </c>
      <c r="B53" s="18">
        <v>407</v>
      </c>
      <c r="C53" s="18" t="str">
        <f>VLOOKUP(B53,'[1]LISTADO ATM'!$A$2:$B$816,2,0)</f>
        <v xml:space="preserve">ATM Multicentro La Sirena Villa Mella </v>
      </c>
      <c r="D53" s="19" t="s">
        <v>11</v>
      </c>
      <c r="E53" s="27">
        <v>335755253</v>
      </c>
    </row>
    <row r="54" spans="1:5" ht="18" x14ac:dyDescent="0.25">
      <c r="A54" s="18" t="str">
        <f>VLOOKUP(B54,'[1]LISTADO ATM'!$A$2:$C$817,3,0)</f>
        <v>DISTRITO NACIONAL</v>
      </c>
      <c r="B54" s="18">
        <v>160</v>
      </c>
      <c r="C54" s="18" t="str">
        <f>VLOOKUP(B54,'[1]LISTADO ATM'!$A$2:$B$816,2,0)</f>
        <v xml:space="preserve">ATM Oficina Herrera </v>
      </c>
      <c r="D54" s="19" t="s">
        <v>11</v>
      </c>
      <c r="E54" s="27">
        <v>335755256</v>
      </c>
    </row>
    <row r="55" spans="1:5" ht="18" x14ac:dyDescent="0.25">
      <c r="A55" s="18" t="str">
        <f>VLOOKUP(B55,'[1]LISTADO ATM'!$A$2:$C$817,3,0)</f>
        <v>NORTE</v>
      </c>
      <c r="B55" s="18">
        <v>88</v>
      </c>
      <c r="C55" s="18" t="str">
        <f>VLOOKUP(B55,'[1]LISTADO ATM'!$A$2:$B$816,2,0)</f>
        <v xml:space="preserve">ATM S/M La Fuente (Santiago) </v>
      </c>
      <c r="D55" s="19" t="s">
        <v>11</v>
      </c>
      <c r="E55" s="27" t="s">
        <v>28</v>
      </c>
    </row>
    <row r="56" spans="1:5" ht="18" x14ac:dyDescent="0.25">
      <c r="A56" s="18" t="str">
        <f>VLOOKUP(B56,'[1]LISTADO ATM'!$A$2:$C$817,3,0)</f>
        <v>NORTE</v>
      </c>
      <c r="B56" s="18">
        <v>775</v>
      </c>
      <c r="C56" s="18" t="str">
        <f>VLOOKUP(B56,'[1]LISTADO ATM'!$A$2:$B$816,2,0)</f>
        <v xml:space="preserve">ATM S/M Lilo (Montecristi) </v>
      </c>
      <c r="D56" s="19" t="s">
        <v>11</v>
      </c>
      <c r="E56" s="27" t="s">
        <v>29</v>
      </c>
    </row>
    <row r="57" spans="1:5" ht="36" x14ac:dyDescent="0.25">
      <c r="A57" s="18" t="str">
        <f>VLOOKUP(B57,'[1]LISTADO ATM'!$A$2:$C$817,3,0)</f>
        <v>DISTRITO NACIONAL</v>
      </c>
      <c r="B57" s="18">
        <v>875</v>
      </c>
      <c r="C57" s="18" t="str">
        <f>VLOOKUP(B57,'[1]LISTADO ATM'!$A$2:$B$816,2,0)</f>
        <v xml:space="preserve">ATM Texaco Aut. Duarte KM 14 1/2 (Los Alcarrizos) </v>
      </c>
      <c r="D57" s="19" t="s">
        <v>11</v>
      </c>
      <c r="E57" s="27" t="s">
        <v>30</v>
      </c>
    </row>
    <row r="58" spans="1:5" ht="18" x14ac:dyDescent="0.25">
      <c r="A58" s="18" t="str">
        <f>VLOOKUP(B58,'[1]LISTADO ATM'!$A$2:$C$817,3,0)</f>
        <v>DISTRITO NACIONAL</v>
      </c>
      <c r="B58" s="18">
        <v>738</v>
      </c>
      <c r="C58" s="18" t="str">
        <f>VLOOKUP(B58,'[1]LISTADO ATM'!$A$2:$B$816,2,0)</f>
        <v xml:space="preserve">ATM Zona Franca Los Alcarrizos </v>
      </c>
      <c r="D58" s="19" t="s">
        <v>11</v>
      </c>
      <c r="E58" s="27" t="s">
        <v>31</v>
      </c>
    </row>
    <row r="59" spans="1:5" ht="18" x14ac:dyDescent="0.25">
      <c r="A59" s="18" t="str">
        <f>VLOOKUP(B59,'[1]LISTADO ATM'!$A$2:$C$817,3,0)</f>
        <v>DISTRITO NACIONAL</v>
      </c>
      <c r="B59" s="18">
        <v>678</v>
      </c>
      <c r="C59" s="18" t="str">
        <f>VLOOKUP(B59,'[1]LISTADO ATM'!$A$2:$B$816,2,0)</f>
        <v>ATM Eco Petroleo San Isidro</v>
      </c>
      <c r="D59" s="19" t="s">
        <v>11</v>
      </c>
      <c r="E59" s="27">
        <v>335755625</v>
      </c>
    </row>
    <row r="60" spans="1:5" ht="18" x14ac:dyDescent="0.25">
      <c r="A60" s="18" t="str">
        <f>VLOOKUP(B60,'[1]LISTADO ATM'!$A$2:$C$817,3,0)</f>
        <v>DISTRITO NACIONAL</v>
      </c>
      <c r="B60" s="18">
        <v>525</v>
      </c>
      <c r="C60" s="18" t="str">
        <f>VLOOKUP(B60,'[1]LISTADO ATM'!$A$2:$B$816,2,0)</f>
        <v>ATM S/M Bravo Las Americas</v>
      </c>
      <c r="D60" s="19" t="s">
        <v>11</v>
      </c>
      <c r="E60" s="27">
        <v>335755836</v>
      </c>
    </row>
    <row r="61" spans="1:5" ht="18" x14ac:dyDescent="0.25">
      <c r="A61" s="18" t="str">
        <f>VLOOKUP(B61,'[1]LISTADO ATM'!$A$2:$C$817,3,0)</f>
        <v>ESTE</v>
      </c>
      <c r="B61" s="18">
        <v>824</v>
      </c>
      <c r="C61" s="18" t="str">
        <f>VLOOKUP(B61,'[1]LISTADO ATM'!$A$2:$B$816,2,0)</f>
        <v xml:space="preserve">ATM Multiplaza (Higuey) </v>
      </c>
      <c r="D61" s="19" t="s">
        <v>11</v>
      </c>
      <c r="E61" s="27">
        <v>335755911</v>
      </c>
    </row>
    <row r="62" spans="1:5" ht="18" x14ac:dyDescent="0.25">
      <c r="A62" s="18" t="str">
        <f>VLOOKUP(B62,'[1]LISTADO ATM'!$A$2:$C$817,3,0)</f>
        <v>NORTE</v>
      </c>
      <c r="B62" s="18">
        <v>862</v>
      </c>
      <c r="C62" s="18" t="str">
        <f>VLOOKUP(B62,'[1]LISTADO ATM'!$A$2:$B$816,2,0)</f>
        <v xml:space="preserve">ATM S/M Doble A (Sabaneta) </v>
      </c>
      <c r="D62" s="19" t="s">
        <v>11</v>
      </c>
      <c r="E62" s="27">
        <v>335756120</v>
      </c>
    </row>
    <row r="63" spans="1:5" ht="18" x14ac:dyDescent="0.25">
      <c r="A63" s="18" t="str">
        <f>VLOOKUP(B63,'[1]LISTADO ATM'!$A$2:$C$817,3,0)</f>
        <v>SUR</v>
      </c>
      <c r="B63" s="18">
        <v>592</v>
      </c>
      <c r="C63" s="18" t="str">
        <f>VLOOKUP(B63,'[1]LISTADO ATM'!$A$2:$B$816,2,0)</f>
        <v xml:space="preserve">ATM Centro de Caja San Cristóbal I </v>
      </c>
      <c r="D63" s="19" t="s">
        <v>11</v>
      </c>
      <c r="E63" s="27">
        <v>335753147</v>
      </c>
    </row>
    <row r="64" spans="1:5" ht="18" x14ac:dyDescent="0.25">
      <c r="A64" s="18" t="str">
        <f>VLOOKUP(B64,'[1]LISTADO ATM'!$A$2:$C$817,3,0)</f>
        <v>NORTE</v>
      </c>
      <c r="B64" s="18">
        <v>606</v>
      </c>
      <c r="C64" s="18" t="str">
        <f>VLOOKUP(B64,'[1]LISTADO ATM'!$A$2:$B$816,2,0)</f>
        <v xml:space="preserve">ATM UNP Manolo Tavarez Justo </v>
      </c>
      <c r="D64" s="19" t="s">
        <v>11</v>
      </c>
      <c r="E64" s="27">
        <v>335756140</v>
      </c>
    </row>
    <row r="65" spans="1:5" ht="18" x14ac:dyDescent="0.25">
      <c r="A65" s="18" t="str">
        <f>VLOOKUP(B65,'[1]LISTADO ATM'!$A$2:$C$817,3,0)</f>
        <v>DISTRITO NACIONAL</v>
      </c>
      <c r="B65" s="18">
        <v>425</v>
      </c>
      <c r="C65" s="18" t="str">
        <f>VLOOKUP(B65,'[1]LISTADO ATM'!$A$2:$B$816,2,0)</f>
        <v xml:space="preserve">ATM UNP Jumbo Luperón II </v>
      </c>
      <c r="D65" s="19" t="s">
        <v>11</v>
      </c>
      <c r="E65" s="27">
        <v>335756144</v>
      </c>
    </row>
    <row r="66" spans="1:5" ht="18" x14ac:dyDescent="0.25">
      <c r="A66" s="18" t="str">
        <f>VLOOKUP(B66,'[1]LISTADO ATM'!$A$2:$C$817,3,0)</f>
        <v>DISTRITO NACIONAL</v>
      </c>
      <c r="B66" s="18">
        <v>60</v>
      </c>
      <c r="C66" s="18" t="str">
        <f>VLOOKUP(B66,'[1]LISTADO ATM'!$A$2:$B$816,2,0)</f>
        <v xml:space="preserve">ATM Autobanco 27 de Febrero </v>
      </c>
      <c r="D66" s="19" t="s">
        <v>11</v>
      </c>
      <c r="E66" s="27">
        <v>335756175</v>
      </c>
    </row>
    <row r="67" spans="1:5" ht="18" x14ac:dyDescent="0.25">
      <c r="A67" s="18" t="str">
        <f>VLOOKUP(B67,'[1]LISTADO ATM'!$A$2:$C$817,3,0)</f>
        <v>DISTRITO NACIONAL</v>
      </c>
      <c r="B67" s="18">
        <v>14</v>
      </c>
      <c r="C67" s="18" t="str">
        <f>VLOOKUP(B67,'[1]LISTADO ATM'!$A$2:$B$816,2,0)</f>
        <v xml:space="preserve">ATM Oficina Aeropuerto Las Américas I </v>
      </c>
      <c r="D67" s="19" t="s">
        <v>11</v>
      </c>
      <c r="E67" s="27">
        <v>335753044</v>
      </c>
    </row>
    <row r="68" spans="1:5" ht="18" x14ac:dyDescent="0.25">
      <c r="A68" s="18" t="str">
        <f>VLOOKUP(B68,'[1]LISTADO ATM'!$A$2:$C$817,3,0)</f>
        <v>DISTRITO NACIONAL</v>
      </c>
      <c r="B68" s="18">
        <v>43</v>
      </c>
      <c r="C68" s="18" t="str">
        <f>VLOOKUP(B68,'[1]LISTADO ATM'!$A$2:$B$816,2,0)</f>
        <v xml:space="preserve">ATM Zona Franca San Isidro </v>
      </c>
      <c r="D68" s="19" t="s">
        <v>11</v>
      </c>
      <c r="E68" s="27" t="s">
        <v>32</v>
      </c>
    </row>
    <row r="69" spans="1:5" ht="18.75" thickBot="1" x14ac:dyDescent="0.3">
      <c r="A69" s="23" t="s">
        <v>12</v>
      </c>
      <c r="B69" s="29">
        <f>COUNT(B47:B68)</f>
        <v>22</v>
      </c>
      <c r="C69" s="20"/>
      <c r="D69" s="21"/>
      <c r="E69" s="22"/>
    </row>
    <row r="70" spans="1:5" ht="15.75" thickBot="1" x14ac:dyDescent="0.3">
      <c r="B70"/>
    </row>
    <row r="71" spans="1:5" ht="18.75" thickBot="1" x14ac:dyDescent="0.3">
      <c r="A71" s="40" t="s">
        <v>13</v>
      </c>
      <c r="B71" s="41"/>
      <c r="C71" s="41"/>
      <c r="D71" s="41"/>
      <c r="E71" s="42"/>
    </row>
    <row r="72" spans="1:5" ht="18" x14ac:dyDescent="0.25">
      <c r="A72" s="16" t="s">
        <v>5</v>
      </c>
      <c r="B72" s="16" t="s">
        <v>6</v>
      </c>
      <c r="C72" s="17" t="s">
        <v>7</v>
      </c>
      <c r="D72" s="17" t="s">
        <v>8</v>
      </c>
      <c r="E72" s="17" t="s">
        <v>9</v>
      </c>
    </row>
    <row r="73" spans="1:5" ht="18" x14ac:dyDescent="0.25">
      <c r="A73" s="18" t="str">
        <f>VLOOKUP(B73,'[1]LISTADO ATM'!$A$2:$C$817,3,0)</f>
        <v>DISTRITO NACIONAL</v>
      </c>
      <c r="B73" s="18">
        <v>724</v>
      </c>
      <c r="C73" s="18" t="str">
        <f>VLOOKUP(B73,'[1]LISTADO ATM'!$A$2:$B$816,2,0)</f>
        <v xml:space="preserve">ATM El Huacal I </v>
      </c>
      <c r="D73" s="25" t="s">
        <v>14</v>
      </c>
      <c r="E73" s="27" t="s">
        <v>33</v>
      </c>
    </row>
    <row r="74" spans="1:5" ht="18" x14ac:dyDescent="0.25">
      <c r="A74" s="18" t="str">
        <f>VLOOKUP(B74,'[1]LISTADO ATM'!$A$2:$C$817,3,0)</f>
        <v>NORTE</v>
      </c>
      <c r="B74" s="18">
        <v>888</v>
      </c>
      <c r="C74" s="18" t="str">
        <f>VLOOKUP(B74,'[1]LISTADO ATM'!$A$2:$B$816,2,0)</f>
        <v>ATM Oficina galeria 56 II (SFM)</v>
      </c>
      <c r="D74" s="25" t="s">
        <v>14</v>
      </c>
      <c r="E74" s="27" t="s">
        <v>34</v>
      </c>
    </row>
    <row r="75" spans="1:5" ht="18" x14ac:dyDescent="0.25">
      <c r="A75" s="18" t="str">
        <f>VLOOKUP(B75,'[1]LISTADO ATM'!$A$2:$C$817,3,0)</f>
        <v>DISTRITO NACIONAL</v>
      </c>
      <c r="B75" s="18">
        <v>642</v>
      </c>
      <c r="C75" s="18" t="str">
        <f>VLOOKUP(B75,'[1]LISTADO ATM'!$A$2:$B$816,2,0)</f>
        <v xml:space="preserve">ATM OMSA Sto. Dgo. </v>
      </c>
      <c r="D75" s="25" t="s">
        <v>14</v>
      </c>
      <c r="E75" s="27" t="s">
        <v>35</v>
      </c>
    </row>
    <row r="76" spans="1:5" ht="18" x14ac:dyDescent="0.25">
      <c r="A76" s="18" t="str">
        <f>VLOOKUP(B76,'[1]LISTADO ATM'!$A$2:$C$817,3,0)</f>
        <v>DISTRITO NACIONAL</v>
      </c>
      <c r="B76" s="18">
        <v>487</v>
      </c>
      <c r="C76" s="18" t="str">
        <f>VLOOKUP(B76,'[1]LISTADO ATM'!$A$2:$B$816,2,0)</f>
        <v xml:space="preserve">ATM Olé Hainamosa </v>
      </c>
      <c r="D76" s="25" t="s">
        <v>14</v>
      </c>
      <c r="E76" s="27">
        <v>335755604</v>
      </c>
    </row>
    <row r="77" spans="1:5" ht="18" x14ac:dyDescent="0.25">
      <c r="A77" s="18" t="str">
        <f>VLOOKUP(B77,'[1]LISTADO ATM'!$A$2:$C$817,3,0)</f>
        <v>ESTE</v>
      </c>
      <c r="B77" s="18">
        <v>795</v>
      </c>
      <c r="C77" s="18" t="str">
        <f>VLOOKUP(B77,'[1]LISTADO ATM'!$A$2:$B$816,2,0)</f>
        <v xml:space="preserve">ATM UNP Guaymate (La Romana) </v>
      </c>
      <c r="D77" s="25" t="s">
        <v>14</v>
      </c>
      <c r="E77" s="27">
        <v>335755898</v>
      </c>
    </row>
    <row r="78" spans="1:5" ht="18" x14ac:dyDescent="0.25">
      <c r="A78" s="18" t="str">
        <f>VLOOKUP(B78,'[1]LISTADO ATM'!$A$2:$C$817,3,0)</f>
        <v>NORTE</v>
      </c>
      <c r="B78" s="18">
        <v>987</v>
      </c>
      <c r="C78" s="18" t="str">
        <f>VLOOKUP(B78,'[1]LISTADO ATM'!$A$2:$B$816,2,0)</f>
        <v xml:space="preserve">ATM S/M Jumbo (Moca) </v>
      </c>
      <c r="D78" s="25" t="s">
        <v>14</v>
      </c>
      <c r="E78" s="27">
        <v>335753690</v>
      </c>
    </row>
    <row r="79" spans="1:5" ht="18" x14ac:dyDescent="0.25">
      <c r="A79" s="18" t="str">
        <f>VLOOKUP(B79,'[1]LISTADO ATM'!$A$2:$C$817,3,0)</f>
        <v>NORTE</v>
      </c>
      <c r="B79" s="18">
        <v>171</v>
      </c>
      <c r="C79" s="18" t="str">
        <f>VLOOKUP(B79,'[1]LISTADO ATM'!$A$2:$B$816,2,0)</f>
        <v xml:space="preserve">ATM Oficina Moca </v>
      </c>
      <c r="D79" s="25" t="s">
        <v>14</v>
      </c>
      <c r="E79" s="27">
        <v>335753761</v>
      </c>
    </row>
    <row r="80" spans="1:5" ht="18" x14ac:dyDescent="0.25">
      <c r="A80" s="18" t="str">
        <f>VLOOKUP(B80,'[1]LISTADO ATM'!$A$2:$C$817,3,0)</f>
        <v>DISTRITO NACIONAL</v>
      </c>
      <c r="B80" s="18">
        <v>415</v>
      </c>
      <c r="C80" s="18" t="str">
        <f>VLOOKUP(B80,'[1]LISTADO ATM'!$A$2:$B$816,2,0)</f>
        <v xml:space="preserve">ATM Autobanco San Martín I </v>
      </c>
      <c r="D80" s="25" t="s">
        <v>14</v>
      </c>
      <c r="E80" s="27">
        <v>335753704</v>
      </c>
    </row>
    <row r="81" spans="1:5" ht="18.75" thickBot="1" x14ac:dyDescent="0.3">
      <c r="A81" s="23" t="s">
        <v>12</v>
      </c>
      <c r="B81" s="26">
        <f>COUNT(B73:B80)</f>
        <v>8</v>
      </c>
      <c r="C81" s="21"/>
      <c r="D81" s="21"/>
      <c r="E81" s="22"/>
    </row>
    <row r="82" spans="1:5" ht="15.75" thickBot="1" x14ac:dyDescent="0.3">
      <c r="B82"/>
    </row>
    <row r="83" spans="1:5" ht="18.75" thickBot="1" x14ac:dyDescent="0.3">
      <c r="A83" s="48" t="s">
        <v>15</v>
      </c>
      <c r="B83" s="49"/>
    </row>
    <row r="84" spans="1:5" ht="18.75" thickBot="1" x14ac:dyDescent="0.3">
      <c r="A84" s="50">
        <f>+B69+B81</f>
        <v>30</v>
      </c>
      <c r="B84" s="51"/>
    </row>
    <row r="85" spans="1:5" ht="15.75" thickBot="1" x14ac:dyDescent="0.3">
      <c r="B85"/>
    </row>
    <row r="86" spans="1:5" ht="18.75" thickBot="1" x14ac:dyDescent="0.3">
      <c r="A86" s="40" t="s">
        <v>16</v>
      </c>
      <c r="B86" s="41"/>
      <c r="C86" s="41"/>
      <c r="D86" s="41"/>
      <c r="E86" s="42"/>
    </row>
    <row r="87" spans="1:5" ht="18" x14ac:dyDescent="0.25">
      <c r="A87" s="16" t="s">
        <v>5</v>
      </c>
      <c r="B87" s="17" t="s">
        <v>6</v>
      </c>
      <c r="C87" s="24" t="s">
        <v>7</v>
      </c>
      <c r="D87" s="46" t="s">
        <v>8</v>
      </c>
      <c r="E87" s="47"/>
    </row>
    <row r="88" spans="1:5" ht="18" x14ac:dyDescent="0.25">
      <c r="A88" s="18" t="str">
        <f>VLOOKUP(B88,'[1]LISTADO ATM'!$A$2:$C$817,3,0)</f>
        <v>SUR</v>
      </c>
      <c r="B88" s="18">
        <v>870</v>
      </c>
      <c r="C88" s="18" t="str">
        <f>VLOOKUP(B88,'[1]LISTADO ATM'!$A$2:$B$816,2,0)</f>
        <v xml:space="preserve">ATM Willbes Dominicana (Barahona) </v>
      </c>
      <c r="D88" s="32" t="s">
        <v>36</v>
      </c>
      <c r="E88" s="33"/>
    </row>
    <row r="89" spans="1:5" ht="18" x14ac:dyDescent="0.25">
      <c r="A89" s="18" t="str">
        <f>VLOOKUP(B89,'[1]LISTADO ATM'!$A$2:$C$817,3,0)</f>
        <v>DISTRITO NACIONAL</v>
      </c>
      <c r="B89" s="18">
        <v>815</v>
      </c>
      <c r="C89" s="18" t="str">
        <f>VLOOKUP(B89,'[1]LISTADO ATM'!$A$2:$B$816,2,0)</f>
        <v xml:space="preserve">ATM Oficina Atalaya del Mar </v>
      </c>
      <c r="D89" s="32" t="s">
        <v>37</v>
      </c>
      <c r="E89" s="33"/>
    </row>
    <row r="90" spans="1:5" ht="18" x14ac:dyDescent="0.25">
      <c r="A90" s="18" t="str">
        <f>VLOOKUP(B90,'[1]LISTADO ATM'!$A$2:$C$817,3,0)</f>
        <v>ESTE</v>
      </c>
      <c r="B90" s="18">
        <v>630</v>
      </c>
      <c r="C90" s="18" t="str">
        <f>VLOOKUP(B90,'[1]LISTADO ATM'!$A$2:$B$816,2,0)</f>
        <v xml:space="preserve">ATM Oficina Plaza Zaglul (SPM) </v>
      </c>
      <c r="D90" s="32" t="s">
        <v>17</v>
      </c>
      <c r="E90" s="33"/>
    </row>
    <row r="91" spans="1:5" ht="18" x14ac:dyDescent="0.25">
      <c r="A91" s="18" t="str">
        <f>VLOOKUP(B91,'[1]LISTADO ATM'!$A$2:$C$817,3,0)</f>
        <v>NORTE</v>
      </c>
      <c r="B91" s="18">
        <v>679</v>
      </c>
      <c r="C91" s="18" t="str">
        <f>VLOOKUP(B91,'[1]LISTADO ATM'!$A$2:$B$816,2,0)</f>
        <v>ATM Base Aerea Puerto Plata</v>
      </c>
      <c r="D91" s="32" t="s">
        <v>17</v>
      </c>
      <c r="E91" s="33"/>
    </row>
    <row r="92" spans="1:5" ht="18" x14ac:dyDescent="0.25">
      <c r="A92" s="18" t="str">
        <f>VLOOKUP(B92,'[1]LISTADO ATM'!$A$2:$C$817,3,0)</f>
        <v>DISTRITO NACIONAL</v>
      </c>
      <c r="B92" s="18">
        <v>823</v>
      </c>
      <c r="C92" s="18" t="str">
        <f>VLOOKUP(B92,'[1]LISTADO ATM'!$A$2:$B$816,2,0)</f>
        <v xml:space="preserve">ATM UNP El Carril (Haina) </v>
      </c>
      <c r="D92" s="32" t="s">
        <v>17</v>
      </c>
      <c r="E92" s="33"/>
    </row>
    <row r="93" spans="1:5" ht="18" x14ac:dyDescent="0.25">
      <c r="A93" s="18" t="str">
        <f>VLOOKUP(B93,'[1]LISTADO ATM'!$A$2:$C$817,3,0)</f>
        <v>NORTE</v>
      </c>
      <c r="B93" s="18">
        <v>903</v>
      </c>
      <c r="C93" s="18" t="str">
        <f>VLOOKUP(B93,'[1]LISTADO ATM'!$A$2:$B$816,2,0)</f>
        <v xml:space="preserve">ATM Oficina La Vega Real I </v>
      </c>
      <c r="D93" s="32" t="s">
        <v>38</v>
      </c>
      <c r="E93" s="33"/>
    </row>
    <row r="94" spans="1:5" ht="18" x14ac:dyDescent="0.25">
      <c r="A94" s="18" t="str">
        <f>VLOOKUP(B94,'[1]LISTADO ATM'!$A$2:$C$817,3,0)</f>
        <v>DISTRITO NACIONAL</v>
      </c>
      <c r="B94" s="18">
        <v>769</v>
      </c>
      <c r="C94" s="18" t="str">
        <f>VLOOKUP(B94,'[1]LISTADO ATM'!$A$2:$B$816,2,0)</f>
        <v>ATM UNP Pablo Mella Morales</v>
      </c>
      <c r="D94" s="32" t="s">
        <v>17</v>
      </c>
      <c r="E94" s="33"/>
    </row>
    <row r="95" spans="1:5" ht="18" x14ac:dyDescent="0.25">
      <c r="A95" s="18" t="str">
        <f>VLOOKUP(B95,'[1]LISTADO ATM'!$A$2:$C$817,3,0)</f>
        <v>SUR</v>
      </c>
      <c r="B95" s="18">
        <v>873</v>
      </c>
      <c r="C95" s="18" t="str">
        <f>VLOOKUP(B95,'[1]LISTADO ATM'!$A$2:$B$816,2,0)</f>
        <v xml:space="preserve">ATM Centro de Caja San Cristóbal II </v>
      </c>
      <c r="D95" s="32" t="s">
        <v>36</v>
      </c>
      <c r="E95" s="33"/>
    </row>
    <row r="96" spans="1:5" ht="18" x14ac:dyDescent="0.25">
      <c r="A96" s="18" t="str">
        <f>VLOOKUP(B96,'[1]LISTADO ATM'!$A$2:$C$817,3,0)</f>
        <v>NORTE</v>
      </c>
      <c r="B96" s="18">
        <v>991</v>
      </c>
      <c r="C96" s="18" t="str">
        <f>VLOOKUP(B96,'[1]LISTADO ATM'!$A$2:$B$816,2,0)</f>
        <v xml:space="preserve">ATM UNP Las Matas de Santa Cruz </v>
      </c>
      <c r="D96" s="32" t="s">
        <v>17</v>
      </c>
      <c r="E96" s="33"/>
    </row>
    <row r="97" spans="1:5" ht="18" x14ac:dyDescent="0.25">
      <c r="A97" s="18" t="str">
        <f>VLOOKUP(B97,'[1]LISTADO ATM'!$A$2:$C$817,3,0)</f>
        <v>DISTRITO NACIONAL</v>
      </c>
      <c r="B97" s="18">
        <v>235</v>
      </c>
      <c r="C97" s="18" t="str">
        <f>VLOOKUP(B97,'[1]LISTADO ATM'!$A$2:$B$816,2,0)</f>
        <v xml:space="preserve">ATM Oficina Multicentro La Sirena San Isidro </v>
      </c>
      <c r="D97" s="32" t="s">
        <v>17</v>
      </c>
      <c r="E97" s="33"/>
    </row>
    <row r="98" spans="1:5" ht="18" x14ac:dyDescent="0.25">
      <c r="A98" s="18" t="str">
        <f>VLOOKUP(B98,'[1]LISTADO ATM'!$A$2:$C$817,3,0)</f>
        <v>DISTRITO NACIONAL</v>
      </c>
      <c r="B98" s="18">
        <v>319</v>
      </c>
      <c r="C98" s="18" t="str">
        <f>VLOOKUP(B98,'[1]LISTADO ATM'!$A$2:$B$816,2,0)</f>
        <v>ATM Autobanco Lopez de Vega</v>
      </c>
      <c r="D98" s="32" t="s">
        <v>17</v>
      </c>
      <c r="E98" s="33"/>
    </row>
    <row r="99" spans="1:5" ht="18" x14ac:dyDescent="0.25">
      <c r="A99" s="18" t="str">
        <f>VLOOKUP(B99,'[1]LISTADO ATM'!$A$2:$C$817,3,0)</f>
        <v>NORTE</v>
      </c>
      <c r="B99" s="18">
        <v>599</v>
      </c>
      <c r="C99" s="18" t="str">
        <f>VLOOKUP(B99,'[1]LISTADO ATM'!$A$2:$B$816,2,0)</f>
        <v xml:space="preserve">ATM Oficina Plaza Internacional (Santiago) </v>
      </c>
      <c r="D99" s="32" t="s">
        <v>17</v>
      </c>
      <c r="E99" s="33"/>
    </row>
    <row r="100" spans="1:5" ht="18" x14ac:dyDescent="0.25">
      <c r="A100" s="18" t="str">
        <f>VLOOKUP(B100,'[1]LISTADO ATM'!$A$2:$C$817,3,0)</f>
        <v>ESTE</v>
      </c>
      <c r="B100" s="18">
        <v>353</v>
      </c>
      <c r="C100" s="18" t="str">
        <f>VLOOKUP(B100,'[1]LISTADO ATM'!$A$2:$B$816,2,0)</f>
        <v xml:space="preserve">ATM Estación Boulevard Juan Dolio </v>
      </c>
      <c r="D100" s="32" t="s">
        <v>17</v>
      </c>
      <c r="E100" s="33"/>
    </row>
    <row r="101" spans="1:5" ht="18" x14ac:dyDescent="0.25">
      <c r="A101" s="18" t="str">
        <f>VLOOKUP(B101,'[1]LISTADO ATM'!$A$2:$C$817,3,0)</f>
        <v>NORTE</v>
      </c>
      <c r="B101" s="18">
        <v>649</v>
      </c>
      <c r="C101" s="18" t="str">
        <f>VLOOKUP(B101,'[1]LISTADO ATM'!$A$2:$B$816,2,0)</f>
        <v xml:space="preserve">ATM Oficina Galería 56 (San Francisco de Macorís) </v>
      </c>
      <c r="D101" s="32" t="s">
        <v>17</v>
      </c>
      <c r="E101" s="33"/>
    </row>
    <row r="102" spans="1:5" ht="18" x14ac:dyDescent="0.25">
      <c r="A102" s="18" t="str">
        <f>VLOOKUP(B102,'[1]LISTADO ATM'!$A$2:$C$817,3,0)</f>
        <v>NORTE</v>
      </c>
      <c r="B102" s="18">
        <v>283</v>
      </c>
      <c r="C102" s="18" t="str">
        <f>VLOOKUP(B102,'[1]LISTADO ATM'!$A$2:$B$816,2,0)</f>
        <v xml:space="preserve">ATM Oficina Nibaje </v>
      </c>
      <c r="D102" s="32" t="s">
        <v>17</v>
      </c>
      <c r="E102" s="33"/>
    </row>
    <row r="103" spans="1:5" ht="18" x14ac:dyDescent="0.25">
      <c r="A103" s="18" t="str">
        <f>VLOOKUP(B103,'[1]LISTADO ATM'!$A$2:$C$817,3,0)</f>
        <v>SUR</v>
      </c>
      <c r="B103" s="18">
        <v>512</v>
      </c>
      <c r="C103" s="18" t="str">
        <f>VLOOKUP(B103,'[1]LISTADO ATM'!$A$2:$B$816,2,0)</f>
        <v>ATM Plaza Jesús Ferreira</v>
      </c>
      <c r="D103" s="32" t="s">
        <v>17</v>
      </c>
      <c r="E103" s="33"/>
    </row>
    <row r="104" spans="1:5" ht="18" x14ac:dyDescent="0.25">
      <c r="A104" s="18" t="str">
        <f>VLOOKUP(B104,'[1]LISTADO ATM'!$A$2:$C$817,3,0)</f>
        <v>DISTRITO NACIONAL</v>
      </c>
      <c r="B104" s="18">
        <v>437</v>
      </c>
      <c r="C104" s="18" t="str">
        <f>VLOOKUP(B104,'[1]LISTADO ATM'!$A$2:$B$816,2,0)</f>
        <v xml:space="preserve">ATM Autobanco Torre III </v>
      </c>
      <c r="D104" s="32" t="s">
        <v>17</v>
      </c>
      <c r="E104" s="33"/>
    </row>
    <row r="105" spans="1:5" ht="18" x14ac:dyDescent="0.25">
      <c r="A105" s="18" t="str">
        <f>VLOOKUP(B105,'[1]LISTADO ATM'!$A$2:$C$817,3,0)</f>
        <v>NORTE</v>
      </c>
      <c r="B105" s="18">
        <v>654</v>
      </c>
      <c r="C105" s="18" t="str">
        <f>VLOOKUP(B105,'[1]LISTADO ATM'!$A$2:$B$816,2,0)</f>
        <v>ATM Autoservicio S/M Jumbo Puerto Plata</v>
      </c>
      <c r="D105" s="32" t="s">
        <v>17</v>
      </c>
      <c r="E105" s="33"/>
    </row>
    <row r="106" spans="1:5" ht="18" x14ac:dyDescent="0.25">
      <c r="A106" s="18" t="str">
        <f>VLOOKUP(B106,'[1]LISTADO ATM'!$A$2:$C$817,3,0)</f>
        <v>NORTE</v>
      </c>
      <c r="B106" s="18">
        <v>8</v>
      </c>
      <c r="C106" s="18" t="str">
        <f>VLOOKUP(B106,'[1]LISTADO ATM'!$A$2:$B$816,2,0)</f>
        <v>ATM Autoservicio Yaque</v>
      </c>
      <c r="D106" s="32" t="s">
        <v>17</v>
      </c>
      <c r="E106" s="33"/>
    </row>
    <row r="107" spans="1:5" ht="18" x14ac:dyDescent="0.25">
      <c r="A107" s="18" t="str">
        <f>VLOOKUP(B107,'[1]LISTADO ATM'!$A$2:$C$817,3,0)</f>
        <v>DISTRITO NACIONAL</v>
      </c>
      <c r="B107" s="18">
        <v>983</v>
      </c>
      <c r="C107" s="18" t="str">
        <f>VLOOKUP(B107,'[1]LISTADO ATM'!$A$2:$B$816,2,0)</f>
        <v xml:space="preserve">ATM Bravo República de Colombia </v>
      </c>
      <c r="D107" s="32" t="s">
        <v>17</v>
      </c>
      <c r="E107" s="33"/>
    </row>
    <row r="108" spans="1:5" ht="18" x14ac:dyDescent="0.25">
      <c r="A108" s="18" t="str">
        <f>VLOOKUP(B108,'[1]LISTADO ATM'!$A$2:$C$817,3,0)</f>
        <v>DISTRITO NACIONAL</v>
      </c>
      <c r="B108" s="18">
        <v>896</v>
      </c>
      <c r="C108" s="18" t="str">
        <f>VLOOKUP(B108,'[1]LISTADO ATM'!$A$2:$B$816,2,0)</f>
        <v xml:space="preserve">ATM Campamento Militar 16 de Agosto I </v>
      </c>
      <c r="D108" s="32" t="s">
        <v>17</v>
      </c>
      <c r="E108" s="33"/>
    </row>
    <row r="109" spans="1:5" ht="18" x14ac:dyDescent="0.25">
      <c r="A109" s="18" t="str">
        <f>VLOOKUP(B109,'[1]LISTADO ATM'!$A$2:$C$817,3,0)</f>
        <v>DISTRITO NACIONAL</v>
      </c>
      <c r="B109" s="18">
        <v>967</v>
      </c>
      <c r="C109" s="18" t="str">
        <f>VLOOKUP(B109,'[1]LISTADO ATM'!$A$2:$B$816,2,0)</f>
        <v xml:space="preserve">ATM UNP Hiper Olé Autopista Duarte </v>
      </c>
      <c r="D109" s="32" t="s">
        <v>17</v>
      </c>
      <c r="E109" s="33"/>
    </row>
    <row r="110" spans="1:5" ht="18" x14ac:dyDescent="0.25">
      <c r="A110" s="18" t="str">
        <f>VLOOKUP(B110,'[1]LISTADO ATM'!$A$2:$C$817,3,0)</f>
        <v>DISTRITO NACIONAL</v>
      </c>
      <c r="B110" s="18">
        <v>564</v>
      </c>
      <c r="C110" s="18" t="str">
        <f>VLOOKUP(B110,'[1]LISTADO ATM'!$A$2:$B$816,2,0)</f>
        <v xml:space="preserve">ATM Ministerio de Agricultura </v>
      </c>
      <c r="D110" s="32" t="s">
        <v>17</v>
      </c>
      <c r="E110" s="33"/>
    </row>
    <row r="111" spans="1:5" ht="18" x14ac:dyDescent="0.25">
      <c r="A111" s="18" t="str">
        <f>VLOOKUP(B111,'[1]LISTADO ATM'!$A$2:$C$817,3,0)</f>
        <v>NORTE</v>
      </c>
      <c r="B111" s="18">
        <v>463</v>
      </c>
      <c r="C111" s="18" t="str">
        <f>VLOOKUP(B111,'[1]LISTADO ATM'!$A$2:$B$816,2,0)</f>
        <v xml:space="preserve">ATM La Sirena El Embrujo </v>
      </c>
      <c r="D111" s="32" t="s">
        <v>17</v>
      </c>
      <c r="E111" s="33"/>
    </row>
    <row r="112" spans="1:5" ht="18" x14ac:dyDescent="0.25">
      <c r="A112" s="18" t="str">
        <f>VLOOKUP(B112,'[1]LISTADO ATM'!$A$2:$C$817,3,0)</f>
        <v>DISTRITO NACIONAL</v>
      </c>
      <c r="B112" s="18">
        <v>744</v>
      </c>
      <c r="C112" s="18" t="str">
        <f>VLOOKUP(B112,'[1]LISTADO ATM'!$A$2:$B$816,2,0)</f>
        <v xml:space="preserve">ATM Multicentro La Sirena Venezuela </v>
      </c>
      <c r="D112" s="32" t="s">
        <v>17</v>
      </c>
      <c r="E112" s="33"/>
    </row>
    <row r="113" spans="1:5" ht="18" x14ac:dyDescent="0.25">
      <c r="A113" s="18" t="str">
        <f>VLOOKUP(B113,'[1]LISTADO ATM'!$A$2:$C$817,3,0)</f>
        <v>DISTRITO NACIONAL</v>
      </c>
      <c r="B113" s="18">
        <v>721</v>
      </c>
      <c r="C113" s="18" t="str">
        <f>VLOOKUP(B113,'[1]LISTADO ATM'!$A$2:$B$816,2,0)</f>
        <v xml:space="preserve">ATM Oficina Charles de Gaulle II </v>
      </c>
      <c r="D113" s="32" t="s">
        <v>17</v>
      </c>
      <c r="E113" s="33"/>
    </row>
    <row r="114" spans="1:5" ht="18.75" thickBot="1" x14ac:dyDescent="0.3">
      <c r="A114" s="18" t="str">
        <f>VLOOKUP(B114,'[1]LISTADO ATM'!$A$2:$C$817,3,0)</f>
        <v>NORTE</v>
      </c>
      <c r="B114" s="18">
        <v>276</v>
      </c>
      <c r="C114" s="18" t="str">
        <f>VLOOKUP(B114,'[1]LISTADO ATM'!$A$2:$B$816,2,0)</f>
        <v xml:space="preserve">ATM UNP Las Guáranas (San Francisco) </v>
      </c>
      <c r="D114" s="32" t="s">
        <v>36</v>
      </c>
      <c r="E114" s="33"/>
    </row>
    <row r="115" spans="1:5" ht="18.75" thickBot="1" x14ac:dyDescent="0.3">
      <c r="A115" s="23" t="s">
        <v>12</v>
      </c>
      <c r="B115" s="31">
        <f>COUNT(B88:B114)</f>
        <v>27</v>
      </c>
      <c r="C115" s="21"/>
      <c r="D115" s="21"/>
      <c r="E115" s="22"/>
    </row>
  </sheetData>
  <mergeCells count="38">
    <mergeCell ref="D113:E113"/>
    <mergeCell ref="D114:E114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A71:E71"/>
    <mergeCell ref="A83:B83"/>
    <mergeCell ref="A84:B84"/>
    <mergeCell ref="A86:E86"/>
    <mergeCell ref="D87:E87"/>
    <mergeCell ref="C43:E43"/>
    <mergeCell ref="A45:E45"/>
    <mergeCell ref="A1:E1"/>
    <mergeCell ref="A2:E2"/>
    <mergeCell ref="A3:E3"/>
    <mergeCell ref="A8:E8"/>
  </mergeCells>
  <conditionalFormatting sqref="E93">
    <cfRule type="duplicateValues" dxfId="328" priority="212"/>
  </conditionalFormatting>
  <conditionalFormatting sqref="E93">
    <cfRule type="duplicateValues" dxfId="327" priority="211"/>
  </conditionalFormatting>
  <conditionalFormatting sqref="B27">
    <cfRule type="duplicateValues" dxfId="326" priority="210"/>
  </conditionalFormatting>
  <conditionalFormatting sqref="B27">
    <cfRule type="duplicateValues" dxfId="325" priority="207"/>
    <cfRule type="duplicateValues" dxfId="324" priority="208"/>
    <cfRule type="duplicateValues" dxfId="323" priority="209"/>
  </conditionalFormatting>
  <conditionalFormatting sqref="B27">
    <cfRule type="duplicateValues" dxfId="322" priority="203"/>
    <cfRule type="duplicateValues" dxfId="321" priority="204"/>
    <cfRule type="duplicateValues" dxfId="320" priority="205"/>
    <cfRule type="duplicateValues" dxfId="319" priority="206"/>
  </conditionalFormatting>
  <conditionalFormatting sqref="B27">
    <cfRule type="duplicateValues" dxfId="318" priority="202"/>
  </conditionalFormatting>
  <conditionalFormatting sqref="E48">
    <cfRule type="duplicateValues" dxfId="317" priority="201"/>
  </conditionalFormatting>
  <conditionalFormatting sqref="E48">
    <cfRule type="duplicateValues" dxfId="316" priority="198"/>
    <cfRule type="duplicateValues" dxfId="315" priority="199"/>
    <cfRule type="duplicateValues" dxfId="314" priority="200"/>
  </conditionalFormatting>
  <conditionalFormatting sqref="E48">
    <cfRule type="duplicateValues" dxfId="313" priority="196"/>
    <cfRule type="duplicateValues" dxfId="312" priority="197"/>
  </conditionalFormatting>
  <conditionalFormatting sqref="E48">
    <cfRule type="duplicateValues" dxfId="311" priority="195"/>
  </conditionalFormatting>
  <conditionalFormatting sqref="E48">
    <cfRule type="duplicateValues" dxfId="310" priority="194"/>
  </conditionalFormatting>
  <conditionalFormatting sqref="B42">
    <cfRule type="duplicateValues" dxfId="309" priority="193"/>
  </conditionalFormatting>
  <conditionalFormatting sqref="B42">
    <cfRule type="duplicateValues" dxfId="308" priority="190"/>
    <cfRule type="duplicateValues" dxfId="307" priority="191"/>
    <cfRule type="duplicateValues" dxfId="306" priority="192"/>
  </conditionalFormatting>
  <conditionalFormatting sqref="E42">
    <cfRule type="duplicateValues" dxfId="305" priority="189"/>
  </conditionalFormatting>
  <conditionalFormatting sqref="E42">
    <cfRule type="duplicateValues" dxfId="304" priority="186"/>
    <cfRule type="duplicateValues" dxfId="303" priority="187"/>
    <cfRule type="duplicateValues" dxfId="302" priority="188"/>
  </conditionalFormatting>
  <conditionalFormatting sqref="E42">
    <cfRule type="duplicateValues" dxfId="301" priority="184"/>
    <cfRule type="duplicateValues" dxfId="300" priority="185"/>
  </conditionalFormatting>
  <conditionalFormatting sqref="E42">
    <cfRule type="duplicateValues" dxfId="299" priority="183"/>
  </conditionalFormatting>
  <conditionalFormatting sqref="E42">
    <cfRule type="duplicateValues" dxfId="298" priority="180"/>
    <cfRule type="duplicateValues" dxfId="297" priority="181"/>
    <cfRule type="duplicateValues" dxfId="296" priority="182"/>
  </conditionalFormatting>
  <conditionalFormatting sqref="E42">
    <cfRule type="duplicateValues" dxfId="295" priority="178"/>
    <cfRule type="duplicateValues" dxfId="294" priority="179"/>
  </conditionalFormatting>
  <conditionalFormatting sqref="E42">
    <cfRule type="duplicateValues" dxfId="293" priority="177"/>
  </conditionalFormatting>
  <conditionalFormatting sqref="B42">
    <cfRule type="duplicateValues" dxfId="292" priority="173"/>
    <cfRule type="duplicateValues" dxfId="291" priority="174"/>
    <cfRule type="duplicateValues" dxfId="290" priority="175"/>
    <cfRule type="duplicateValues" dxfId="289" priority="176"/>
  </conditionalFormatting>
  <conditionalFormatting sqref="B42">
    <cfRule type="duplicateValues" dxfId="288" priority="172"/>
  </conditionalFormatting>
  <conditionalFormatting sqref="E42">
    <cfRule type="duplicateValues" dxfId="287" priority="171"/>
  </conditionalFormatting>
  <conditionalFormatting sqref="E89">
    <cfRule type="duplicateValues" dxfId="286" priority="170"/>
  </conditionalFormatting>
  <conditionalFormatting sqref="E89">
    <cfRule type="duplicateValues" dxfId="285" priority="169"/>
  </conditionalFormatting>
  <conditionalFormatting sqref="E90">
    <cfRule type="duplicateValues" dxfId="284" priority="168"/>
  </conditionalFormatting>
  <conditionalFormatting sqref="E90">
    <cfRule type="duplicateValues" dxfId="283" priority="167"/>
  </conditionalFormatting>
  <conditionalFormatting sqref="E88">
    <cfRule type="duplicateValues" dxfId="282" priority="166"/>
  </conditionalFormatting>
  <conditionalFormatting sqref="E88">
    <cfRule type="duplicateValues" dxfId="281" priority="165"/>
  </conditionalFormatting>
  <conditionalFormatting sqref="B82:B86 B70:B71 B1:B8 B44:B45">
    <cfRule type="duplicateValues" dxfId="280" priority="164"/>
  </conditionalFormatting>
  <conditionalFormatting sqref="B82:B86 B70:B71">
    <cfRule type="duplicateValues" dxfId="279" priority="163"/>
  </conditionalFormatting>
  <conditionalFormatting sqref="E23">
    <cfRule type="duplicateValues" dxfId="278" priority="162"/>
  </conditionalFormatting>
  <conditionalFormatting sqref="E23">
    <cfRule type="duplicateValues" dxfId="277" priority="159"/>
    <cfRule type="duplicateValues" dxfId="276" priority="160"/>
    <cfRule type="duplicateValues" dxfId="275" priority="161"/>
  </conditionalFormatting>
  <conditionalFormatting sqref="E23">
    <cfRule type="duplicateValues" dxfId="274" priority="157"/>
    <cfRule type="duplicateValues" dxfId="273" priority="158"/>
  </conditionalFormatting>
  <conditionalFormatting sqref="E15">
    <cfRule type="duplicateValues" dxfId="272" priority="156"/>
  </conditionalFormatting>
  <conditionalFormatting sqref="E15">
    <cfRule type="duplicateValues" dxfId="271" priority="153"/>
    <cfRule type="duplicateValues" dxfId="270" priority="154"/>
    <cfRule type="duplicateValues" dxfId="269" priority="155"/>
  </conditionalFormatting>
  <conditionalFormatting sqref="E15">
    <cfRule type="duplicateValues" dxfId="268" priority="151"/>
    <cfRule type="duplicateValues" dxfId="267" priority="152"/>
  </conditionalFormatting>
  <conditionalFormatting sqref="E15">
    <cfRule type="duplicateValues" dxfId="266" priority="150"/>
  </conditionalFormatting>
  <conditionalFormatting sqref="E15">
    <cfRule type="duplicateValues" dxfId="265" priority="147"/>
    <cfRule type="duplicateValues" dxfId="264" priority="148"/>
    <cfRule type="duplicateValues" dxfId="263" priority="149"/>
  </conditionalFormatting>
  <conditionalFormatting sqref="E15">
    <cfRule type="duplicateValues" dxfId="262" priority="145"/>
    <cfRule type="duplicateValues" dxfId="261" priority="146"/>
  </conditionalFormatting>
  <conditionalFormatting sqref="E15">
    <cfRule type="duplicateValues" dxfId="260" priority="144"/>
  </conditionalFormatting>
  <conditionalFormatting sqref="E15">
    <cfRule type="duplicateValues" dxfId="259" priority="143"/>
  </conditionalFormatting>
  <conditionalFormatting sqref="E49">
    <cfRule type="duplicateValues" dxfId="258" priority="142"/>
  </conditionalFormatting>
  <conditionalFormatting sqref="E49">
    <cfRule type="duplicateValues" dxfId="257" priority="139"/>
    <cfRule type="duplicateValues" dxfId="256" priority="140"/>
    <cfRule type="duplicateValues" dxfId="255" priority="141"/>
  </conditionalFormatting>
  <conditionalFormatting sqref="E49">
    <cfRule type="duplicateValues" dxfId="254" priority="137"/>
    <cfRule type="duplicateValues" dxfId="253" priority="138"/>
  </conditionalFormatting>
  <conditionalFormatting sqref="E49">
    <cfRule type="duplicateValues" dxfId="252" priority="136"/>
  </conditionalFormatting>
  <conditionalFormatting sqref="E49">
    <cfRule type="duplicateValues" dxfId="251" priority="133"/>
    <cfRule type="duplicateValues" dxfId="250" priority="134"/>
    <cfRule type="duplicateValues" dxfId="249" priority="135"/>
  </conditionalFormatting>
  <conditionalFormatting sqref="E49">
    <cfRule type="duplicateValues" dxfId="248" priority="131"/>
    <cfRule type="duplicateValues" dxfId="247" priority="132"/>
  </conditionalFormatting>
  <conditionalFormatting sqref="E49">
    <cfRule type="duplicateValues" dxfId="246" priority="130"/>
  </conditionalFormatting>
  <conditionalFormatting sqref="E49">
    <cfRule type="duplicateValues" dxfId="245" priority="129"/>
  </conditionalFormatting>
  <conditionalFormatting sqref="E55">
    <cfRule type="duplicateValues" dxfId="244" priority="128"/>
  </conditionalFormatting>
  <conditionalFormatting sqref="E55">
    <cfRule type="duplicateValues" dxfId="243" priority="125"/>
    <cfRule type="duplicateValues" dxfId="242" priority="126"/>
    <cfRule type="duplicateValues" dxfId="241" priority="127"/>
  </conditionalFormatting>
  <conditionalFormatting sqref="E55">
    <cfRule type="duplicateValues" dxfId="240" priority="123"/>
    <cfRule type="duplicateValues" dxfId="239" priority="124"/>
  </conditionalFormatting>
  <conditionalFormatting sqref="E56">
    <cfRule type="duplicateValues" dxfId="238" priority="122"/>
  </conditionalFormatting>
  <conditionalFormatting sqref="E56">
    <cfRule type="duplicateValues" dxfId="237" priority="119"/>
    <cfRule type="duplicateValues" dxfId="236" priority="120"/>
    <cfRule type="duplicateValues" dxfId="235" priority="121"/>
  </conditionalFormatting>
  <conditionalFormatting sqref="E56">
    <cfRule type="duplicateValues" dxfId="234" priority="117"/>
    <cfRule type="duplicateValues" dxfId="233" priority="118"/>
  </conditionalFormatting>
  <conditionalFormatting sqref="E115 E81:E87 E1:E8 E43:E45 E69:E72">
    <cfRule type="duplicateValues" dxfId="232" priority="116"/>
  </conditionalFormatting>
  <conditionalFormatting sqref="E75">
    <cfRule type="duplicateValues" dxfId="231" priority="115"/>
  </conditionalFormatting>
  <conditionalFormatting sqref="E75">
    <cfRule type="duplicateValues" dxfId="230" priority="112"/>
    <cfRule type="duplicateValues" dxfId="229" priority="113"/>
    <cfRule type="duplicateValues" dxfId="228" priority="114"/>
  </conditionalFormatting>
  <conditionalFormatting sqref="E75">
    <cfRule type="duplicateValues" dxfId="227" priority="110"/>
    <cfRule type="duplicateValues" dxfId="226" priority="111"/>
  </conditionalFormatting>
  <conditionalFormatting sqref="E75">
    <cfRule type="duplicateValues" dxfId="225" priority="109"/>
  </conditionalFormatting>
  <conditionalFormatting sqref="E24">
    <cfRule type="duplicateValues" dxfId="224" priority="108"/>
  </conditionalFormatting>
  <conditionalFormatting sqref="E24">
    <cfRule type="duplicateValues" dxfId="223" priority="105"/>
    <cfRule type="duplicateValues" dxfId="222" priority="106"/>
    <cfRule type="duplicateValues" dxfId="221" priority="107"/>
  </conditionalFormatting>
  <conditionalFormatting sqref="E24">
    <cfRule type="duplicateValues" dxfId="220" priority="103"/>
    <cfRule type="duplicateValues" dxfId="219" priority="104"/>
  </conditionalFormatting>
  <conditionalFormatting sqref="E73">
    <cfRule type="duplicateValues" dxfId="218" priority="102"/>
  </conditionalFormatting>
  <conditionalFormatting sqref="E73">
    <cfRule type="duplicateValues" dxfId="217" priority="99"/>
    <cfRule type="duplicateValues" dxfId="216" priority="100"/>
    <cfRule type="duplicateValues" dxfId="215" priority="101"/>
  </conditionalFormatting>
  <conditionalFormatting sqref="E73">
    <cfRule type="duplicateValues" dxfId="214" priority="97"/>
    <cfRule type="duplicateValues" dxfId="213" priority="98"/>
  </conditionalFormatting>
  <conditionalFormatting sqref="B13">
    <cfRule type="duplicateValues" dxfId="212" priority="96"/>
  </conditionalFormatting>
  <conditionalFormatting sqref="E57 E13">
    <cfRule type="duplicateValues" dxfId="211" priority="95"/>
  </conditionalFormatting>
  <conditionalFormatting sqref="E57 E13">
    <cfRule type="duplicateValues" dxfId="210" priority="92"/>
    <cfRule type="duplicateValues" dxfId="209" priority="93"/>
    <cfRule type="duplicateValues" dxfId="208" priority="94"/>
  </conditionalFormatting>
  <conditionalFormatting sqref="E57 E13">
    <cfRule type="duplicateValues" dxfId="207" priority="90"/>
    <cfRule type="duplicateValues" dxfId="206" priority="91"/>
  </conditionalFormatting>
  <conditionalFormatting sqref="E68 E26 E11">
    <cfRule type="duplicateValues" dxfId="205" priority="89"/>
  </conditionalFormatting>
  <conditionalFormatting sqref="E68 E26 E11">
    <cfRule type="duplicateValues" dxfId="204" priority="86"/>
    <cfRule type="duplicateValues" dxfId="203" priority="87"/>
    <cfRule type="duplicateValues" dxfId="202" priority="88"/>
  </conditionalFormatting>
  <conditionalFormatting sqref="E68 E26 E11">
    <cfRule type="duplicateValues" dxfId="201" priority="84"/>
    <cfRule type="duplicateValues" dxfId="200" priority="85"/>
  </conditionalFormatting>
  <conditionalFormatting sqref="E50:E51 E28 E17">
    <cfRule type="duplicateValues" dxfId="199" priority="83"/>
  </conditionalFormatting>
  <conditionalFormatting sqref="E50:E51 E28 E17">
    <cfRule type="duplicateValues" dxfId="198" priority="80"/>
    <cfRule type="duplicateValues" dxfId="197" priority="81"/>
    <cfRule type="duplicateValues" dxfId="196" priority="82"/>
  </conditionalFormatting>
  <conditionalFormatting sqref="E50:E51 E28 E17">
    <cfRule type="duplicateValues" dxfId="195" priority="78"/>
    <cfRule type="duplicateValues" dxfId="194" priority="79"/>
  </conditionalFormatting>
  <conditionalFormatting sqref="B55 B17 B15 B48:B51 B28:B29">
    <cfRule type="duplicateValues" dxfId="193" priority="77"/>
  </conditionalFormatting>
  <conditionalFormatting sqref="B55 B17 B15 B48:B51 B28:B29">
    <cfRule type="duplicateValues" dxfId="192" priority="74"/>
    <cfRule type="duplicateValues" dxfId="191" priority="75"/>
    <cfRule type="duplicateValues" dxfId="190" priority="76"/>
  </conditionalFormatting>
  <conditionalFormatting sqref="B55 B17 B15 B48:B51 B28:B29">
    <cfRule type="duplicateValues" dxfId="189" priority="70"/>
    <cfRule type="duplicateValues" dxfId="188" priority="71"/>
    <cfRule type="duplicateValues" dxfId="187" priority="72"/>
    <cfRule type="duplicateValues" dxfId="186" priority="73"/>
  </conditionalFormatting>
  <conditionalFormatting sqref="E58 E47">
    <cfRule type="duplicateValues" dxfId="185" priority="69"/>
  </conditionalFormatting>
  <conditionalFormatting sqref="E58 E47">
    <cfRule type="duplicateValues" dxfId="184" priority="66"/>
    <cfRule type="duplicateValues" dxfId="183" priority="67"/>
    <cfRule type="duplicateValues" dxfId="182" priority="68"/>
  </conditionalFormatting>
  <conditionalFormatting sqref="E58 E47">
    <cfRule type="duplicateValues" dxfId="181" priority="64"/>
    <cfRule type="duplicateValues" dxfId="180" priority="65"/>
  </conditionalFormatting>
  <conditionalFormatting sqref="E38">
    <cfRule type="duplicateValues" dxfId="179" priority="63"/>
  </conditionalFormatting>
  <conditionalFormatting sqref="E38">
    <cfRule type="duplicateValues" dxfId="178" priority="60"/>
    <cfRule type="duplicateValues" dxfId="177" priority="61"/>
    <cfRule type="duplicateValues" dxfId="176" priority="62"/>
  </conditionalFormatting>
  <conditionalFormatting sqref="E38">
    <cfRule type="duplicateValues" dxfId="175" priority="58"/>
    <cfRule type="duplicateValues" dxfId="174" priority="59"/>
  </conditionalFormatting>
  <conditionalFormatting sqref="E36">
    <cfRule type="duplicateValues" dxfId="173" priority="57"/>
  </conditionalFormatting>
  <conditionalFormatting sqref="E36">
    <cfRule type="duplicateValues" dxfId="172" priority="54"/>
    <cfRule type="duplicateValues" dxfId="171" priority="55"/>
    <cfRule type="duplicateValues" dxfId="170" priority="56"/>
  </conditionalFormatting>
  <conditionalFormatting sqref="E36">
    <cfRule type="duplicateValues" dxfId="169" priority="52"/>
    <cfRule type="duplicateValues" dxfId="168" priority="53"/>
  </conditionalFormatting>
  <conditionalFormatting sqref="E36">
    <cfRule type="duplicateValues" dxfId="167" priority="51"/>
  </conditionalFormatting>
  <conditionalFormatting sqref="E81:E87 E1:E8 E43:E45 E69:E72">
    <cfRule type="duplicateValues" dxfId="166" priority="213"/>
  </conditionalFormatting>
  <conditionalFormatting sqref="E18">
    <cfRule type="duplicateValues" dxfId="165" priority="50"/>
  </conditionalFormatting>
  <conditionalFormatting sqref="E18">
    <cfRule type="duplicateValues" dxfId="164" priority="47"/>
    <cfRule type="duplicateValues" dxfId="163" priority="48"/>
    <cfRule type="duplicateValues" dxfId="162" priority="49"/>
  </conditionalFormatting>
  <conditionalFormatting sqref="E18">
    <cfRule type="duplicateValues" dxfId="161" priority="45"/>
    <cfRule type="duplicateValues" dxfId="160" priority="46"/>
  </conditionalFormatting>
  <conditionalFormatting sqref="E59">
    <cfRule type="duplicateValues" dxfId="159" priority="44"/>
  </conditionalFormatting>
  <conditionalFormatting sqref="E59">
    <cfRule type="duplicateValues" dxfId="158" priority="41"/>
    <cfRule type="duplicateValues" dxfId="157" priority="42"/>
    <cfRule type="duplicateValues" dxfId="156" priority="43"/>
  </conditionalFormatting>
  <conditionalFormatting sqref="E59">
    <cfRule type="duplicateValues" dxfId="155" priority="39"/>
    <cfRule type="duplicateValues" dxfId="154" priority="40"/>
  </conditionalFormatting>
  <conditionalFormatting sqref="E40">
    <cfRule type="duplicateValues" dxfId="153" priority="38"/>
  </conditionalFormatting>
  <conditionalFormatting sqref="E40">
    <cfRule type="duplicateValues" dxfId="152" priority="35"/>
    <cfRule type="duplicateValues" dxfId="151" priority="36"/>
    <cfRule type="duplicateValues" dxfId="150" priority="37"/>
  </conditionalFormatting>
  <conditionalFormatting sqref="E40">
    <cfRule type="duplicateValues" dxfId="149" priority="33"/>
    <cfRule type="duplicateValues" dxfId="148" priority="34"/>
  </conditionalFormatting>
  <conditionalFormatting sqref="B10">
    <cfRule type="duplicateValues" dxfId="147" priority="214"/>
  </conditionalFormatting>
  <conditionalFormatting sqref="B10">
    <cfRule type="duplicateValues" dxfId="146" priority="215"/>
    <cfRule type="duplicateValues" dxfId="145" priority="216"/>
    <cfRule type="duplicateValues" dxfId="144" priority="217"/>
  </conditionalFormatting>
  <conditionalFormatting sqref="B10">
    <cfRule type="duplicateValues" dxfId="143" priority="218"/>
    <cfRule type="duplicateValues" dxfId="142" priority="219"/>
    <cfRule type="duplicateValues" dxfId="141" priority="220"/>
    <cfRule type="duplicateValues" dxfId="140" priority="221"/>
  </conditionalFormatting>
  <conditionalFormatting sqref="E10">
    <cfRule type="duplicateValues" dxfId="139" priority="222"/>
  </conditionalFormatting>
  <conditionalFormatting sqref="E10">
    <cfRule type="duplicateValues" dxfId="138" priority="223"/>
    <cfRule type="duplicateValues" dxfId="137" priority="224"/>
    <cfRule type="duplicateValues" dxfId="136" priority="225"/>
  </conditionalFormatting>
  <conditionalFormatting sqref="E10">
    <cfRule type="duplicateValues" dxfId="135" priority="226"/>
    <cfRule type="duplicateValues" dxfId="134" priority="227"/>
  </conditionalFormatting>
  <conditionalFormatting sqref="E78">
    <cfRule type="duplicateValues" dxfId="133" priority="32"/>
  </conditionalFormatting>
  <conditionalFormatting sqref="E78">
    <cfRule type="duplicateValues" dxfId="132" priority="29"/>
    <cfRule type="duplicateValues" dxfId="131" priority="30"/>
    <cfRule type="duplicateValues" dxfId="130" priority="31"/>
  </conditionalFormatting>
  <conditionalFormatting sqref="E78">
    <cfRule type="duplicateValues" dxfId="129" priority="27"/>
    <cfRule type="duplicateValues" dxfId="128" priority="28"/>
  </conditionalFormatting>
  <conditionalFormatting sqref="E78">
    <cfRule type="duplicateValues" dxfId="127" priority="26"/>
  </conditionalFormatting>
  <conditionalFormatting sqref="E76:E77 E41">
    <cfRule type="duplicateValues" dxfId="126" priority="228"/>
  </conditionalFormatting>
  <conditionalFormatting sqref="E76:E77 E41">
    <cfRule type="duplicateValues" dxfId="125" priority="229"/>
    <cfRule type="duplicateValues" dxfId="124" priority="230"/>
    <cfRule type="duplicateValues" dxfId="123" priority="231"/>
  </conditionalFormatting>
  <conditionalFormatting sqref="E76:E77 E41">
    <cfRule type="duplicateValues" dxfId="122" priority="232"/>
    <cfRule type="duplicateValues" dxfId="121" priority="233"/>
  </conditionalFormatting>
  <conditionalFormatting sqref="E27 E14">
    <cfRule type="duplicateValues" dxfId="120" priority="234"/>
  </conditionalFormatting>
  <conditionalFormatting sqref="E27 E14">
    <cfRule type="duplicateValues" dxfId="119" priority="235"/>
    <cfRule type="duplicateValues" dxfId="118" priority="236"/>
    <cfRule type="duplicateValues" dxfId="117" priority="237"/>
  </conditionalFormatting>
  <conditionalFormatting sqref="E27 E14">
    <cfRule type="duplicateValues" dxfId="116" priority="238"/>
    <cfRule type="duplicateValues" dxfId="115" priority="239"/>
  </conditionalFormatting>
  <conditionalFormatting sqref="E60:E61 E19:E20">
    <cfRule type="duplicateValues" dxfId="114" priority="240"/>
  </conditionalFormatting>
  <conditionalFormatting sqref="E60:E61 E19:E20">
    <cfRule type="duplicateValues" dxfId="113" priority="241"/>
    <cfRule type="duplicateValues" dxfId="112" priority="242"/>
    <cfRule type="duplicateValues" dxfId="111" priority="243"/>
  </conditionalFormatting>
  <conditionalFormatting sqref="E60:E61 E19:E20">
    <cfRule type="duplicateValues" dxfId="110" priority="244"/>
    <cfRule type="duplicateValues" dxfId="109" priority="245"/>
  </conditionalFormatting>
  <conditionalFormatting sqref="B12">
    <cfRule type="duplicateValues" dxfId="108" priority="246"/>
    <cfRule type="duplicateValues" dxfId="107" priority="247"/>
    <cfRule type="duplicateValues" dxfId="106" priority="248"/>
  </conditionalFormatting>
  <conditionalFormatting sqref="B12">
    <cfRule type="duplicateValues" dxfId="105" priority="249"/>
    <cfRule type="duplicateValues" dxfId="104" priority="250"/>
    <cfRule type="duplicateValues" dxfId="103" priority="251"/>
    <cfRule type="duplicateValues" dxfId="102" priority="252"/>
  </conditionalFormatting>
  <conditionalFormatting sqref="B12">
    <cfRule type="duplicateValues" dxfId="101" priority="253"/>
  </conditionalFormatting>
  <conditionalFormatting sqref="E12">
    <cfRule type="duplicateValues" dxfId="100" priority="254"/>
  </conditionalFormatting>
  <conditionalFormatting sqref="E12">
    <cfRule type="duplicateValues" dxfId="99" priority="255"/>
    <cfRule type="duplicateValues" dxfId="98" priority="256"/>
    <cfRule type="duplicateValues" dxfId="97" priority="257"/>
  </conditionalFormatting>
  <conditionalFormatting sqref="E12">
    <cfRule type="duplicateValues" dxfId="96" priority="258"/>
    <cfRule type="duplicateValues" dxfId="95" priority="259"/>
  </conditionalFormatting>
  <conditionalFormatting sqref="B12">
    <cfRule type="duplicateValues" dxfId="94" priority="260"/>
    <cfRule type="duplicateValues" dxfId="93" priority="261"/>
  </conditionalFormatting>
  <conditionalFormatting sqref="E91:E92">
    <cfRule type="duplicateValues" dxfId="92" priority="262"/>
  </conditionalFormatting>
  <conditionalFormatting sqref="E62:E65">
    <cfRule type="duplicateValues" dxfId="91" priority="20"/>
  </conditionalFormatting>
  <conditionalFormatting sqref="E62:E65">
    <cfRule type="duplicateValues" dxfId="90" priority="21"/>
    <cfRule type="duplicateValues" dxfId="89" priority="22"/>
    <cfRule type="duplicateValues" dxfId="88" priority="23"/>
  </conditionalFormatting>
  <conditionalFormatting sqref="E62:E65">
    <cfRule type="duplicateValues" dxfId="87" priority="24"/>
    <cfRule type="duplicateValues" dxfId="86" priority="25"/>
  </conditionalFormatting>
  <conditionalFormatting sqref="E80">
    <cfRule type="duplicateValues" dxfId="85" priority="19"/>
  </conditionalFormatting>
  <conditionalFormatting sqref="E80">
    <cfRule type="duplicateValues" dxfId="84" priority="16"/>
    <cfRule type="duplicateValues" dxfId="83" priority="17"/>
    <cfRule type="duplicateValues" dxfId="82" priority="18"/>
  </conditionalFormatting>
  <conditionalFormatting sqref="E80">
    <cfRule type="duplicateValues" dxfId="81" priority="14"/>
    <cfRule type="duplicateValues" dxfId="80" priority="15"/>
  </conditionalFormatting>
  <conditionalFormatting sqref="E80">
    <cfRule type="duplicateValues" dxfId="79" priority="13"/>
  </conditionalFormatting>
  <conditionalFormatting sqref="E79">
    <cfRule type="duplicateValues" dxfId="78" priority="263"/>
  </conditionalFormatting>
  <conditionalFormatting sqref="E79">
    <cfRule type="duplicateValues" dxfId="77" priority="264"/>
    <cfRule type="duplicateValues" dxfId="76" priority="265"/>
    <cfRule type="duplicateValues" dxfId="75" priority="266"/>
  </conditionalFormatting>
  <conditionalFormatting sqref="E79">
    <cfRule type="duplicateValues" dxfId="74" priority="267"/>
    <cfRule type="duplicateValues" dxfId="73" priority="268"/>
  </conditionalFormatting>
  <conditionalFormatting sqref="B73:B80 B21:B25 B41 B36:B39">
    <cfRule type="duplicateValues" dxfId="72" priority="269"/>
    <cfRule type="duplicateValues" dxfId="71" priority="270"/>
    <cfRule type="duplicateValues" dxfId="70" priority="271"/>
  </conditionalFormatting>
  <conditionalFormatting sqref="B73:B80 B21:B25 B41 B36:B39">
    <cfRule type="duplicateValues" dxfId="69" priority="272"/>
    <cfRule type="duplicateValues" dxfId="68" priority="273"/>
    <cfRule type="duplicateValues" dxfId="67" priority="274"/>
    <cfRule type="duplicateValues" dxfId="66" priority="275"/>
  </conditionalFormatting>
  <conditionalFormatting sqref="B73:B80 B21:B25 B41 B36:B39">
    <cfRule type="duplicateValues" dxfId="65" priority="276"/>
  </conditionalFormatting>
  <conditionalFormatting sqref="B40 B11 B18:B20 B56:B68 B47:B48 B26:B27 B14:B15">
    <cfRule type="duplicateValues" dxfId="64" priority="277"/>
  </conditionalFormatting>
  <conditionalFormatting sqref="B115 B40 B81:B87 B1:B8 B11 B18:B20 B56:B71 B43:B45 B47:B48 B26:B27 B13:B15">
    <cfRule type="duplicateValues" dxfId="63" priority="278"/>
    <cfRule type="duplicateValues" dxfId="62" priority="279"/>
    <cfRule type="duplicateValues" dxfId="61" priority="280"/>
  </conditionalFormatting>
  <conditionalFormatting sqref="B115 B40 B81:B87 B1:B8 B11 B18:B20 B56:B71 B43:B45 B47:B48 B26:B27 B13:B15">
    <cfRule type="duplicateValues" dxfId="60" priority="281"/>
    <cfRule type="duplicateValues" dxfId="59" priority="282"/>
    <cfRule type="duplicateValues" dxfId="58" priority="283"/>
    <cfRule type="duplicateValues" dxfId="57" priority="284"/>
  </conditionalFormatting>
  <conditionalFormatting sqref="B115 B40 B81:B87 B1:B8 B11 B18:B20 B56:B71 B43:B45 B47:B48 B26:B27 B13:B15">
    <cfRule type="duplicateValues" dxfId="56" priority="285"/>
  </conditionalFormatting>
  <conditionalFormatting sqref="B52:B54 B16 B30:B35">
    <cfRule type="duplicateValues" dxfId="55" priority="286"/>
  </conditionalFormatting>
  <conditionalFormatting sqref="B52:B54 B16 B30:B35">
    <cfRule type="duplicateValues" dxfId="54" priority="287"/>
    <cfRule type="duplicateValues" dxfId="53" priority="288"/>
    <cfRule type="duplicateValues" dxfId="52" priority="289"/>
  </conditionalFormatting>
  <conditionalFormatting sqref="B52:B54 B16 B30:B35">
    <cfRule type="duplicateValues" dxfId="51" priority="290"/>
    <cfRule type="duplicateValues" dxfId="50" priority="291"/>
    <cfRule type="duplicateValues" dxfId="49" priority="292"/>
    <cfRule type="duplicateValues" dxfId="48" priority="293"/>
  </conditionalFormatting>
  <conditionalFormatting sqref="E52:E54 E16 E48 E29:E35">
    <cfRule type="duplicateValues" dxfId="47" priority="294"/>
  </conditionalFormatting>
  <conditionalFormatting sqref="E52:E54 E16 E48 E29:E35">
    <cfRule type="duplicateValues" dxfId="46" priority="295"/>
    <cfRule type="duplicateValues" dxfId="45" priority="296"/>
    <cfRule type="duplicateValues" dxfId="44" priority="297"/>
  </conditionalFormatting>
  <conditionalFormatting sqref="E52:E54 E16 E48 E29:E35">
    <cfRule type="duplicateValues" dxfId="43" priority="298"/>
    <cfRule type="duplicateValues" dxfId="42" priority="299"/>
  </conditionalFormatting>
  <conditionalFormatting sqref="E25">
    <cfRule type="duplicateValues" dxfId="41" priority="300"/>
  </conditionalFormatting>
  <conditionalFormatting sqref="E25">
    <cfRule type="duplicateValues" dxfId="40" priority="301"/>
    <cfRule type="duplicateValues" dxfId="39" priority="302"/>
    <cfRule type="duplicateValues" dxfId="38" priority="303"/>
  </conditionalFormatting>
  <conditionalFormatting sqref="E25">
    <cfRule type="duplicateValues" dxfId="37" priority="304"/>
    <cfRule type="duplicateValues" dxfId="36" priority="305"/>
  </conditionalFormatting>
  <conditionalFormatting sqref="E74 E39 E21:E22">
    <cfRule type="duplicateValues" dxfId="35" priority="306"/>
  </conditionalFormatting>
  <conditionalFormatting sqref="E74 E39 E21:E22">
    <cfRule type="duplicateValues" dxfId="34" priority="307"/>
    <cfRule type="duplicateValues" dxfId="33" priority="308"/>
    <cfRule type="duplicateValues" dxfId="32" priority="309"/>
  </conditionalFormatting>
  <conditionalFormatting sqref="E74 E39 E21:E22">
    <cfRule type="duplicateValues" dxfId="31" priority="310"/>
    <cfRule type="duplicateValues" dxfId="30" priority="311"/>
  </conditionalFormatting>
  <conditionalFormatting sqref="E37">
    <cfRule type="duplicateValues" dxfId="29" priority="312"/>
  </conditionalFormatting>
  <conditionalFormatting sqref="E37">
    <cfRule type="duplicateValues" dxfId="28" priority="313"/>
    <cfRule type="duplicateValues" dxfId="27" priority="314"/>
    <cfRule type="duplicateValues" dxfId="26" priority="315"/>
  </conditionalFormatting>
  <conditionalFormatting sqref="E37">
    <cfRule type="duplicateValues" dxfId="25" priority="316"/>
    <cfRule type="duplicateValues" dxfId="24" priority="317"/>
  </conditionalFormatting>
  <conditionalFormatting sqref="B88:B114">
    <cfRule type="duplicateValues" dxfId="23" priority="318"/>
    <cfRule type="duplicateValues" dxfId="22" priority="319"/>
    <cfRule type="duplicateValues" dxfId="21" priority="320"/>
  </conditionalFormatting>
  <conditionalFormatting sqref="B88:B114">
    <cfRule type="duplicateValues" dxfId="20" priority="321"/>
    <cfRule type="duplicateValues" dxfId="19" priority="322"/>
    <cfRule type="duplicateValues" dxfId="18" priority="323"/>
    <cfRule type="duplicateValues" dxfId="17" priority="324"/>
  </conditionalFormatting>
  <conditionalFormatting sqref="B88:B114">
    <cfRule type="duplicateValues" dxfId="16" priority="325"/>
  </conditionalFormatting>
  <conditionalFormatting sqref="B55:B115 B1:B11 B13:B15 B17:B29 B36:B51">
    <cfRule type="duplicateValues" dxfId="15" priority="326"/>
  </conditionalFormatting>
  <conditionalFormatting sqref="B1:B11 B13:B115">
    <cfRule type="duplicateValues" dxfId="14" priority="327"/>
    <cfRule type="duplicateValues" dxfId="13" priority="328"/>
  </conditionalFormatting>
  <conditionalFormatting sqref="B1:B11 B13:B115">
    <cfRule type="duplicateValues" dxfId="12" priority="329"/>
  </conditionalFormatting>
  <conditionalFormatting sqref="E66">
    <cfRule type="duplicateValues" dxfId="11" priority="7"/>
  </conditionalFormatting>
  <conditionalFormatting sqref="E66">
    <cfRule type="duplicateValues" dxfId="10" priority="8"/>
    <cfRule type="duplicateValues" dxfId="9" priority="9"/>
    <cfRule type="duplicateValues" dxfId="8" priority="10"/>
  </conditionalFormatting>
  <conditionalFormatting sqref="E66">
    <cfRule type="duplicateValues" dxfId="7" priority="11"/>
    <cfRule type="duplicateValues" dxfId="6" priority="12"/>
  </conditionalFormatting>
  <conditionalFormatting sqref="E67">
    <cfRule type="duplicateValues" dxfId="5" priority="1"/>
  </conditionalFormatting>
  <conditionalFormatting sqref="E67">
    <cfRule type="duplicateValues" dxfId="4" priority="2"/>
    <cfRule type="duplicateValues" dxfId="3" priority="3"/>
    <cfRule type="duplicateValues" dxfId="2" priority="4"/>
  </conditionalFormatting>
  <conditionalFormatting sqref="E67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2021-01-07T12:00:53Z</dcterms:modified>
</cp:coreProperties>
</file>