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07\"/>
    </mc:Choice>
  </mc:AlternateContent>
  <bookViews>
    <workbookView xWindow="0" yWindow="0" windowWidth="19200" windowHeight="1072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5" i="1" l="1"/>
  <c r="B129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75" i="1"/>
  <c r="A75" i="1"/>
  <c r="C74" i="1"/>
  <c r="A74" i="1"/>
  <c r="C84" i="1"/>
  <c r="A84" i="1"/>
  <c r="C125" i="1"/>
  <c r="A125" i="1"/>
  <c r="C124" i="1"/>
  <c r="A124" i="1"/>
  <c r="C123" i="1"/>
  <c r="A123" i="1"/>
  <c r="C122" i="1"/>
  <c r="A122" i="1"/>
  <c r="A97" i="1" l="1"/>
  <c r="C97" i="1"/>
  <c r="C98" i="1"/>
  <c r="C70" i="1"/>
  <c r="C71" i="1"/>
  <c r="A70" i="1"/>
  <c r="A69" i="1"/>
  <c r="C69" i="1"/>
  <c r="A94" i="1"/>
  <c r="C94" i="1"/>
  <c r="A71" i="1"/>
  <c r="C93" i="1"/>
  <c r="C95" i="1"/>
  <c r="A93" i="1"/>
  <c r="A95" i="1"/>
  <c r="C59" i="1"/>
  <c r="B103" i="1" l="1"/>
  <c r="A101" i="1"/>
  <c r="C101" i="1"/>
  <c r="A62" i="1"/>
  <c r="C62" i="1"/>
  <c r="B64" i="1" l="1"/>
  <c r="A98" i="1"/>
  <c r="A102" i="1"/>
  <c r="C102" i="1"/>
  <c r="A43" i="1"/>
  <c r="A44" i="1"/>
  <c r="A45" i="1"/>
  <c r="A46" i="1"/>
  <c r="C43" i="1"/>
  <c r="C44" i="1"/>
  <c r="C45" i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A53" i="1"/>
  <c r="C53" i="1"/>
  <c r="A54" i="1"/>
  <c r="C54" i="1"/>
  <c r="A55" i="1"/>
  <c r="C55" i="1"/>
  <c r="A59" i="1"/>
  <c r="A60" i="1"/>
  <c r="C60" i="1"/>
  <c r="A63" i="1"/>
  <c r="C63" i="1"/>
  <c r="A72" i="1"/>
  <c r="C72" i="1"/>
  <c r="A73" i="1"/>
  <c r="C73" i="1"/>
  <c r="A90" i="1"/>
  <c r="C90" i="1"/>
  <c r="A68" i="1"/>
  <c r="C68" i="1"/>
  <c r="A92" i="1"/>
  <c r="C92" i="1"/>
  <c r="A61" i="1"/>
  <c r="C61" i="1"/>
  <c r="A116" i="1"/>
  <c r="C116" i="1"/>
  <c r="A117" i="1"/>
  <c r="C117" i="1"/>
  <c r="A118" i="1"/>
  <c r="C118" i="1"/>
  <c r="A119" i="1"/>
  <c r="C119" i="1"/>
  <c r="A127" i="1"/>
  <c r="C127" i="1"/>
  <c r="A120" i="1"/>
  <c r="C120" i="1"/>
  <c r="A121" i="1"/>
  <c r="C121" i="1"/>
  <c r="A100" i="1"/>
  <c r="C100" i="1"/>
  <c r="A58" i="1"/>
  <c r="C58" i="1"/>
  <c r="A91" i="1"/>
  <c r="C91" i="1"/>
  <c r="A37" i="1"/>
  <c r="C37" i="1"/>
  <c r="A38" i="1"/>
  <c r="C38" i="1"/>
  <c r="A39" i="1"/>
  <c r="C39" i="1"/>
  <c r="A40" i="1"/>
  <c r="C40" i="1"/>
  <c r="A41" i="1"/>
  <c r="C41" i="1"/>
  <c r="A42" i="1"/>
  <c r="C42" i="1"/>
  <c r="A115" i="1"/>
  <c r="C115" i="1"/>
  <c r="A114" i="1"/>
  <c r="C114" i="1"/>
  <c r="A112" i="1"/>
  <c r="C112" i="1"/>
  <c r="A111" i="1"/>
  <c r="C111" i="1"/>
  <c r="A99" i="1" l="1"/>
  <c r="C99" i="1"/>
  <c r="A57" i="1" l="1"/>
  <c r="C57" i="1"/>
  <c r="A56" i="1" l="1"/>
  <c r="C56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A30" i="1"/>
  <c r="C30" i="1"/>
  <c r="A31" i="1"/>
  <c r="C31" i="1"/>
  <c r="A32" i="1"/>
  <c r="C32" i="1"/>
  <c r="A33" i="1"/>
  <c r="C33" i="1"/>
  <c r="A34" i="1"/>
  <c r="C34" i="1"/>
  <c r="A35" i="1"/>
  <c r="C35" i="1"/>
  <c r="A36" i="1"/>
  <c r="C36" i="1"/>
  <c r="C113" i="1"/>
  <c r="A113" i="1"/>
  <c r="C128" i="1"/>
  <c r="A128" i="1"/>
  <c r="C126" i="1"/>
  <c r="A126" i="1"/>
  <c r="C110" i="1"/>
  <c r="A110" i="1"/>
  <c r="C96" i="1"/>
  <c r="A96" i="1"/>
  <c r="C89" i="1"/>
  <c r="A89" i="1"/>
  <c r="A106" i="1" l="1"/>
</calcChain>
</file>

<file path=xl/sharedStrings.xml><?xml version="1.0" encoding="utf-8"?>
<sst xmlns="http://schemas.openxmlformats.org/spreadsheetml/2006/main" count="181" uniqueCount="65">
  <si>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</si>
  <si>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</si>
  <si>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</si>
  <si>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</si>
  <si>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</si>
  <si>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</si>
  <si>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</si>
  <si>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</si>
  <si>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</si>
  <si>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</si>
  <si>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</si>
  <si>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</si>
  <si>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</si>
  <si>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</si>
  <si>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</si>
  <si>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</si>
  <si>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</si>
  <si>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</si>
  <si>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</si>
  <si>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335753912 </t>
  </si>
  <si>
    <t>335755263</t>
  </si>
  <si>
    <t>335755264</t>
  </si>
  <si>
    <t>335755265</t>
  </si>
  <si>
    <t>335755267</t>
  </si>
  <si>
    <t>335755268</t>
  </si>
  <si>
    <t>335753819</t>
  </si>
  <si>
    <t>335755260</t>
  </si>
  <si>
    <t>2 Gavetas Vacías y 1 Fallando</t>
  </si>
  <si>
    <t>335756679</t>
  </si>
  <si>
    <t>335756508</t>
  </si>
  <si>
    <t>335756654</t>
  </si>
  <si>
    <t>335756503</t>
  </si>
  <si>
    <t>335756502</t>
  </si>
  <si>
    <t>335756767</t>
  </si>
  <si>
    <t>335756473</t>
  </si>
  <si>
    <t>335756470</t>
  </si>
  <si>
    <t>335756474</t>
  </si>
  <si>
    <t>335756783</t>
  </si>
  <si>
    <t>335756472</t>
  </si>
  <si>
    <t>335756436</t>
  </si>
  <si>
    <t>335756431</t>
  </si>
  <si>
    <t>335756428</t>
  </si>
  <si>
    <t>335756426</t>
  </si>
  <si>
    <t>335756465</t>
  </si>
  <si>
    <t>335756457</t>
  </si>
  <si>
    <t>335756957 </t>
  </si>
  <si>
    <t>335756865 </t>
  </si>
  <si>
    <t>335756860 </t>
  </si>
  <si>
    <t>335757322</t>
  </si>
  <si>
    <t>335757231</t>
  </si>
  <si>
    <t>335757285</t>
  </si>
  <si>
    <t>335757137</t>
  </si>
  <si>
    <t>335757118</t>
  </si>
  <si>
    <t>335757315</t>
  </si>
  <si>
    <t>335757293</t>
  </si>
  <si>
    <t>335757254</t>
  </si>
  <si>
    <t>335757245</t>
  </si>
  <si>
    <t>335757216</t>
  </si>
  <si>
    <t>335757112</t>
  </si>
  <si>
    <t>335757105</t>
  </si>
  <si>
    <t>335757090</t>
  </si>
  <si>
    <t>335757076</t>
  </si>
  <si>
    <t>335757063</t>
  </si>
  <si>
    <t>335757357</t>
  </si>
  <si>
    <t>2 Fallando y 1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</si>
</sst>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b/>
      <u/>
      <sz val="12"/>
      <color theme="0"/>
      <name val="Palatino Linotype"/>
      <family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11" fillId="8" borderId="2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8" borderId="2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58" zoomScale="85" zoomScaleNormal="85" workbookViewId="0">
      <selection activeCell="B120" sqref="B120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30" bestFit="1" customWidth="1"/>
    <col min="3" max="3" width="57.5703125" customWidth="1"/>
    <col min="4" max="4" width="40.140625" bestFit="1" customWidth="1"/>
    <col min="5" max="5" width="12.42578125" bestFit="1" customWidth="1"/>
  </cols>
  <sheetData>
    <row r="1" spans="1:5" ht="22.5" x14ac:dyDescent="0.25">
      <c r="A1" s="46" t="s">
        <v>0</v>
      </c>
      <c r="B1" s="47"/>
      <c r="C1" s="47"/>
      <c r="D1" s="47"/>
      <c r="E1" s="48"/>
    </row>
    <row r="2" spans="1:5" ht="22.5" x14ac:dyDescent="0.25">
      <c r="A2" s="46" t="s">
        <v>1</v>
      </c>
      <c r="B2" s="47"/>
      <c r="C2" s="47"/>
      <c r="D2" s="47"/>
      <c r="E2" s="48"/>
    </row>
    <row r="3" spans="1:5" ht="25.5" x14ac:dyDescent="0.25">
      <c r="A3" s="49" t="s">
        <v>0</v>
      </c>
      <c r="B3" s="50"/>
      <c r="C3" s="50"/>
      <c r="D3" s="50"/>
      <c r="E3" s="51"/>
    </row>
    <row r="4" spans="1:5" ht="18.75" thickBot="1" x14ac:dyDescent="0.3">
      <c r="A4" s="1"/>
      <c r="B4" s="2"/>
      <c r="C4" s="3"/>
      <c r="D4" s="4"/>
      <c r="E4" s="5"/>
    </row>
    <row r="5" spans="1:5" ht="18.75" thickBot="1" x14ac:dyDescent="0.3">
      <c r="A5" s="6" t="s">
        <v>2</v>
      </c>
      <c r="B5" s="7">
        <v>44348.25</v>
      </c>
      <c r="C5" s="8"/>
      <c r="D5" s="9"/>
      <c r="E5" s="10"/>
    </row>
    <row r="6" spans="1:5" ht="18.75" thickBot="1" x14ac:dyDescent="0.3">
      <c r="A6" s="6" t="s">
        <v>3</v>
      </c>
      <c r="B6" s="7">
        <v>44378.75</v>
      </c>
      <c r="C6" s="8"/>
      <c r="D6" s="9"/>
      <c r="E6" s="10"/>
    </row>
    <row r="7" spans="1:5" ht="18.75" thickBot="1" x14ac:dyDescent="0.3">
      <c r="A7" s="11"/>
      <c r="B7" s="12"/>
      <c r="C7" s="13"/>
      <c r="D7" s="14"/>
      <c r="E7" s="15"/>
    </row>
    <row r="8" spans="1:5" ht="18.75" thickBot="1" x14ac:dyDescent="0.3">
      <c r="A8" s="34" t="s">
        <v>4</v>
      </c>
      <c r="B8" s="35"/>
      <c r="C8" s="35"/>
      <c r="D8" s="35"/>
      <c r="E8" s="36"/>
    </row>
    <row r="9" spans="1:5" ht="18" x14ac:dyDescent="0.25">
      <c r="A9" s="16" t="s">
        <v>5</v>
      </c>
      <c r="B9" s="16" t="s">
        <v>6</v>
      </c>
      <c r="C9" s="17" t="s">
        <v>7</v>
      </c>
      <c r="D9" s="17" t="s">
        <v>8</v>
      </c>
      <c r="E9" s="17" t="s">
        <v>9</v>
      </c>
    </row>
    <row r="10" spans="1:5" ht="18" x14ac:dyDescent="0.25">
      <c r="A10" s="18" t="str">
        <f>VLOOKUP(B10,'[1]LISTADO ATM'!$A$2:$C$817,3,0)</f>
        <v>DISTRITO NACIONAL</v>
      </c>
      <c r="B10" s="18">
        <v>527</v>
      </c>
      <c r="C10" s="18" t="str">
        <f>VLOOKUP(B10,'[1]LISTADO ATM'!$A$2:$B$816,2,0)</f>
        <v>ATM Oficina Zona Oriental II</v>
      </c>
      <c r="D10" s="28" t="s">
        <v>18</v>
      </c>
      <c r="E10" s="27">
        <v>335753604</v>
      </c>
    </row>
    <row r="11" spans="1:5" ht="18" x14ac:dyDescent="0.25">
      <c r="A11" s="18" t="str">
        <f>VLOOKUP(B11,'[1]LISTADO ATM'!$A$2:$C$817,3,0)</f>
        <v>SUR</v>
      </c>
      <c r="B11" s="18">
        <v>767</v>
      </c>
      <c r="C11" s="18" t="str">
        <f>VLOOKUP(B11,'[1]LISTADO ATM'!$A$2:$B$816,2,0)</f>
        <v xml:space="preserve">ATM S/M Diverso (Azua) </v>
      </c>
      <c r="D11" s="28" t="s">
        <v>18</v>
      </c>
      <c r="E11" s="27" t="s">
        <v>19</v>
      </c>
    </row>
    <row r="12" spans="1:5" ht="18" x14ac:dyDescent="0.25">
      <c r="A12" s="18" t="str">
        <f>VLOOKUP(B12,'[1]LISTADO ATM'!$A$2:$C$817,3,0)</f>
        <v>DISTRITO NACIONAL</v>
      </c>
      <c r="B12" s="18">
        <v>486</v>
      </c>
      <c r="C12" s="18" t="str">
        <f>VLOOKUP(B12,'[1]LISTADO ATM'!$A$2:$B$816,2,0)</f>
        <v xml:space="preserve">ATM Olé La Caleta </v>
      </c>
      <c r="D12" s="28" t="s">
        <v>18</v>
      </c>
      <c r="E12" s="27">
        <v>335755010</v>
      </c>
    </row>
    <row r="13" spans="1:5" ht="18" x14ac:dyDescent="0.25">
      <c r="A13" s="18" t="str">
        <f>VLOOKUP(B13,'[1]LISTADO ATM'!$A$2:$C$817,3,0)</f>
        <v>ESTE</v>
      </c>
      <c r="B13" s="18">
        <v>822</v>
      </c>
      <c r="C13" s="18" t="str">
        <f>VLOOKUP(B13,'[1]LISTADO ATM'!$A$2:$B$816,2,0)</f>
        <v xml:space="preserve">ATM INDUSPALMA </v>
      </c>
      <c r="D13" s="28" t="s">
        <v>18</v>
      </c>
      <c r="E13" s="27">
        <v>335755100</v>
      </c>
    </row>
    <row r="14" spans="1:5" ht="18" x14ac:dyDescent="0.25">
      <c r="A14" s="18" t="str">
        <f>VLOOKUP(B14,'[1]LISTADO ATM'!$A$2:$C$817,3,0)</f>
        <v>NORTE</v>
      </c>
      <c r="B14" s="18">
        <v>383</v>
      </c>
      <c r="C14" s="18" t="str">
        <f>VLOOKUP(B14,'[1]LISTADO ATM'!$A$2:$B$816,2,0)</f>
        <v>ATM S/M Daniel (Dajabón)</v>
      </c>
      <c r="D14" s="28" t="s">
        <v>18</v>
      </c>
      <c r="E14" s="27">
        <v>335755122</v>
      </c>
    </row>
    <row r="15" spans="1:5" ht="18" x14ac:dyDescent="0.25">
      <c r="A15" s="18" t="str">
        <f>VLOOKUP(B15,'[1]LISTADO ATM'!$A$2:$C$817,3,0)</f>
        <v>DISTRITO NACIONAL</v>
      </c>
      <c r="B15" s="18">
        <v>160</v>
      </c>
      <c r="C15" s="18" t="str">
        <f>VLOOKUP(B15,'[1]LISTADO ATM'!$A$2:$B$816,2,0)</f>
        <v xml:space="preserve">ATM Oficina Herrera </v>
      </c>
      <c r="D15" s="28" t="s">
        <v>18</v>
      </c>
      <c r="E15" s="27">
        <v>335755253</v>
      </c>
    </row>
    <row r="16" spans="1:5" ht="18" x14ac:dyDescent="0.25">
      <c r="A16" s="18" t="str">
        <f>VLOOKUP(B16,'[1]LISTADO ATM'!$A$2:$C$817,3,0)</f>
        <v>DISTRITO NACIONAL</v>
      </c>
      <c r="B16" s="18">
        <v>407</v>
      </c>
      <c r="C16" s="18" t="str">
        <f>VLOOKUP(B16,'[1]LISTADO ATM'!$A$2:$B$816,2,0)</f>
        <v xml:space="preserve">ATM Multicentro La Sirena Villa Mella </v>
      </c>
      <c r="D16" s="28" t="s">
        <v>18</v>
      </c>
      <c r="E16" s="27">
        <v>335755256</v>
      </c>
    </row>
    <row r="17" spans="1:5" ht="18" x14ac:dyDescent="0.25">
      <c r="A17" s="18" t="str">
        <f>VLOOKUP(B17,'[1]LISTADO ATM'!$A$2:$C$817,3,0)</f>
        <v>NORTE</v>
      </c>
      <c r="B17" s="18">
        <v>88</v>
      </c>
      <c r="C17" s="18" t="str">
        <f>VLOOKUP(B17,'[1]LISTADO ATM'!$A$2:$B$816,2,0)</f>
        <v xml:space="preserve">ATM S/M La Fuente (Santiago) </v>
      </c>
      <c r="D17" s="28" t="s">
        <v>18</v>
      </c>
      <c r="E17" s="27" t="s">
        <v>20</v>
      </c>
    </row>
    <row r="18" spans="1:5" ht="18" x14ac:dyDescent="0.25">
      <c r="A18" s="18" t="str">
        <f>VLOOKUP(B18,'[1]LISTADO ATM'!$A$2:$C$817,3,0)</f>
        <v>DISTRITO NACIONAL</v>
      </c>
      <c r="B18" s="18">
        <v>875</v>
      </c>
      <c r="C18" s="18" t="str">
        <f>VLOOKUP(B18,'[1]LISTADO ATM'!$A$2:$B$816,2,0)</f>
        <v xml:space="preserve">ATM Texaco Aut. Duarte KM 14 1/2 (Los Alcarrizos) </v>
      </c>
      <c r="D18" s="28" t="s">
        <v>18</v>
      </c>
      <c r="E18" s="27" t="s">
        <v>22</v>
      </c>
    </row>
    <row r="19" spans="1:5" ht="18" x14ac:dyDescent="0.25">
      <c r="A19" s="18" t="str">
        <f>VLOOKUP(B19,'[1]LISTADO ATM'!$A$2:$C$817,3,0)</f>
        <v>DISTRITO NACIONAL</v>
      </c>
      <c r="B19" s="18">
        <v>738</v>
      </c>
      <c r="C19" s="18" t="str">
        <f>VLOOKUP(B19,'[1]LISTADO ATM'!$A$2:$B$816,2,0)</f>
        <v xml:space="preserve">ATM Zona Franca Los Alcarrizos </v>
      </c>
      <c r="D19" s="28" t="s">
        <v>18</v>
      </c>
      <c r="E19" s="27" t="s">
        <v>23</v>
      </c>
    </row>
    <row r="20" spans="1:5" ht="18" x14ac:dyDescent="0.25">
      <c r="A20" s="18" t="str">
        <f>VLOOKUP(B20,'[1]LISTADO ATM'!$A$2:$C$817,3,0)</f>
        <v>DISTRITO NACIONAL</v>
      </c>
      <c r="B20" s="18">
        <v>678</v>
      </c>
      <c r="C20" s="18" t="str">
        <f>VLOOKUP(B20,'[1]LISTADO ATM'!$A$2:$B$816,2,0)</f>
        <v>ATM Eco Petroleo San Isidro</v>
      </c>
      <c r="D20" s="28" t="s">
        <v>18</v>
      </c>
      <c r="E20" s="27">
        <v>335755625</v>
      </c>
    </row>
    <row r="21" spans="1:5" ht="18" x14ac:dyDescent="0.25">
      <c r="A21" s="18" t="str">
        <f>VLOOKUP(B21,'[1]LISTADO ATM'!$A$2:$C$817,3,0)</f>
        <v>NORTE</v>
      </c>
      <c r="B21" s="18">
        <v>862</v>
      </c>
      <c r="C21" s="18" t="str">
        <f>VLOOKUP(B21,'[1]LISTADO ATM'!$A$2:$B$816,2,0)</f>
        <v xml:space="preserve">ATM S/M Doble A (Sabaneta) </v>
      </c>
      <c r="D21" s="28" t="s">
        <v>18</v>
      </c>
      <c r="E21" s="27">
        <v>335756120</v>
      </c>
    </row>
    <row r="22" spans="1:5" ht="18" x14ac:dyDescent="0.25">
      <c r="A22" s="18" t="str">
        <f>VLOOKUP(B22,'[1]LISTADO ATM'!$A$2:$C$817,3,0)</f>
        <v>SUR</v>
      </c>
      <c r="B22" s="18">
        <v>592</v>
      </c>
      <c r="C22" s="18" t="str">
        <f>VLOOKUP(B22,'[1]LISTADO ATM'!$A$2:$B$816,2,0)</f>
        <v xml:space="preserve">ATM Centro de Caja San Cristóbal I </v>
      </c>
      <c r="D22" s="28" t="s">
        <v>18</v>
      </c>
      <c r="E22" s="27">
        <v>335753147</v>
      </c>
    </row>
    <row r="23" spans="1:5" ht="18" x14ac:dyDescent="0.25">
      <c r="A23" s="18" t="str">
        <f>VLOOKUP(B23,'[1]LISTADO ATM'!$A$2:$C$817,3,0)</f>
        <v>NORTE</v>
      </c>
      <c r="B23" s="18">
        <v>606</v>
      </c>
      <c r="C23" s="18" t="str">
        <f>VLOOKUP(B23,'[1]LISTADO ATM'!$A$2:$B$816,2,0)</f>
        <v xml:space="preserve">ATM UNP Manolo Tavarez Justo </v>
      </c>
      <c r="D23" s="28" t="s">
        <v>18</v>
      </c>
      <c r="E23" s="27">
        <v>335756140</v>
      </c>
    </row>
    <row r="24" spans="1:5" ht="18" x14ac:dyDescent="0.25">
      <c r="A24" s="18" t="str">
        <f>VLOOKUP(B24,'[1]LISTADO ATM'!$A$2:$C$817,3,0)</f>
        <v>DISTRITO NACIONAL</v>
      </c>
      <c r="B24" s="18">
        <v>60</v>
      </c>
      <c r="C24" s="18" t="str">
        <f>VLOOKUP(B24,'[1]LISTADO ATM'!$A$2:$B$816,2,0)</f>
        <v xml:space="preserve">ATM Autobanco 27 de Febrero </v>
      </c>
      <c r="D24" s="28" t="s">
        <v>18</v>
      </c>
      <c r="E24" s="27">
        <v>335756175</v>
      </c>
    </row>
    <row r="25" spans="1:5" ht="18" x14ac:dyDescent="0.25">
      <c r="A25" s="18" t="str">
        <f>VLOOKUP(B25,'[1]LISTADO ATM'!$A$2:$C$817,3,0)</f>
        <v>DISTRITO NACIONAL</v>
      </c>
      <c r="B25" s="18">
        <v>43</v>
      </c>
      <c r="C25" s="18" t="str">
        <f>VLOOKUP(B25,'[1]LISTADO ATM'!$A$2:$B$816,2,0)</f>
        <v xml:space="preserve">ATM Zona Franca San Isidro </v>
      </c>
      <c r="D25" s="28" t="s">
        <v>18</v>
      </c>
      <c r="E25" s="27" t="s">
        <v>24</v>
      </c>
    </row>
    <row r="26" spans="1:5" ht="18" x14ac:dyDescent="0.25">
      <c r="A26" s="18" t="str">
        <f>VLOOKUP(B26,'[1]LISTADO ATM'!$A$2:$C$817,3,0)</f>
        <v>DISTRITO NACIONAL</v>
      </c>
      <c r="B26" s="18">
        <v>487</v>
      </c>
      <c r="C26" s="18" t="str">
        <f>VLOOKUP(B26,'[1]LISTADO ATM'!$A$2:$B$816,2,0)</f>
        <v xml:space="preserve">ATM Olé Hainamosa </v>
      </c>
      <c r="D26" s="28" t="s">
        <v>18</v>
      </c>
      <c r="E26" s="27">
        <v>335755604</v>
      </c>
    </row>
    <row r="27" spans="1:5" ht="18" x14ac:dyDescent="0.25">
      <c r="A27" s="18" t="str">
        <f>VLOOKUP(B27,'[1]LISTADO ATM'!$A$2:$C$817,3,0)</f>
        <v>NORTE</v>
      </c>
      <c r="B27" s="18">
        <v>987</v>
      </c>
      <c r="C27" s="18" t="str">
        <f>VLOOKUP(B27,'[1]LISTADO ATM'!$A$2:$B$816,2,0)</f>
        <v xml:space="preserve">ATM S/M Jumbo (Moca) </v>
      </c>
      <c r="D27" s="28" t="s">
        <v>18</v>
      </c>
      <c r="E27" s="27">
        <v>335753690</v>
      </c>
    </row>
    <row r="28" spans="1:5" ht="18" x14ac:dyDescent="0.25">
      <c r="A28" s="18" t="str">
        <f>VLOOKUP(B28,'[1]LISTADO ATM'!$A$2:$C$817,3,0)</f>
        <v>NORTE</v>
      </c>
      <c r="B28" s="18">
        <v>171</v>
      </c>
      <c r="C28" s="18" t="str">
        <f>VLOOKUP(B28,'[1]LISTADO ATM'!$A$2:$B$816,2,0)</f>
        <v xml:space="preserve">ATM Oficina Moca </v>
      </c>
      <c r="D28" s="28" t="s">
        <v>18</v>
      </c>
      <c r="E28" s="27">
        <v>335753761</v>
      </c>
    </row>
    <row r="29" spans="1:5" ht="18" x14ac:dyDescent="0.25">
      <c r="A29" s="18" t="str">
        <f>VLOOKUP(B29,'[1]LISTADO ATM'!$A$2:$C$817,3,0)</f>
        <v>ESTE</v>
      </c>
      <c r="B29" s="18">
        <v>912</v>
      </c>
      <c r="C29" s="18" t="str">
        <f>VLOOKUP(B29,'[1]LISTADO ATM'!$A$2:$B$816,2,0)</f>
        <v xml:space="preserve">ATM Oficina San Pedro II </v>
      </c>
      <c r="D29" s="28" t="s">
        <v>18</v>
      </c>
      <c r="E29" s="27" t="s">
        <v>31</v>
      </c>
    </row>
    <row r="30" spans="1:5" ht="18" x14ac:dyDescent="0.25">
      <c r="A30" s="18" t="str">
        <f>VLOOKUP(B30,'[1]LISTADO ATM'!$A$2:$C$817,3,0)</f>
        <v>NORTE</v>
      </c>
      <c r="B30" s="18">
        <v>903</v>
      </c>
      <c r="C30" s="18" t="str">
        <f>VLOOKUP(B30,'[1]LISTADO ATM'!$A$2:$B$816,2,0)</f>
        <v xml:space="preserve">ATM Oficina La Vega Real I </v>
      </c>
      <c r="D30" s="28" t="s">
        <v>18</v>
      </c>
      <c r="E30" s="27">
        <v>335756450</v>
      </c>
    </row>
    <row r="31" spans="1:5" ht="18" x14ac:dyDescent="0.25">
      <c r="A31" s="18" t="str">
        <f>VLOOKUP(B31,'[1]LISTADO ATM'!$A$2:$C$817,3,0)</f>
        <v>ESTE</v>
      </c>
      <c r="B31" s="18">
        <v>211</v>
      </c>
      <c r="C31" s="18" t="str">
        <f>VLOOKUP(B31,'[1]LISTADO ATM'!$A$2:$B$816,2,0)</f>
        <v xml:space="preserve">ATM Oficina La Romana I </v>
      </c>
      <c r="D31" s="28" t="s">
        <v>18</v>
      </c>
      <c r="E31" s="27" t="s">
        <v>38</v>
      </c>
    </row>
    <row r="32" spans="1:5" ht="18" x14ac:dyDescent="0.25">
      <c r="A32" s="18" t="str">
        <f>VLOOKUP(B32,'[1]LISTADO ATM'!$A$2:$C$817,3,0)</f>
        <v>DISTRITO NACIONAL</v>
      </c>
      <c r="B32" s="18">
        <v>744</v>
      </c>
      <c r="C32" s="18" t="str">
        <f>VLOOKUP(B32,'[1]LISTADO ATM'!$A$2:$B$816,2,0)</f>
        <v xml:space="preserve">ATM Multicentro La Sirena Venezuela </v>
      </c>
      <c r="D32" s="28" t="s">
        <v>18</v>
      </c>
      <c r="E32" s="27" t="s">
        <v>42</v>
      </c>
    </row>
    <row r="33" spans="1:5" ht="18" x14ac:dyDescent="0.25">
      <c r="A33" s="18" t="str">
        <f>VLOOKUP(B33,'[1]LISTADO ATM'!$A$2:$C$817,3,0)</f>
        <v>NORTE</v>
      </c>
      <c r="B33" s="18">
        <v>599</v>
      </c>
      <c r="C33" s="18" t="str">
        <f>VLOOKUP(B33,'[1]LISTADO ATM'!$A$2:$B$816,2,0)</f>
        <v xml:space="preserve">ATM Oficina Plaza Internacional (Santiago) </v>
      </c>
      <c r="D33" s="28" t="s">
        <v>18</v>
      </c>
      <c r="E33" s="27" t="s">
        <v>44</v>
      </c>
    </row>
    <row r="34" spans="1:5" ht="18" x14ac:dyDescent="0.25">
      <c r="A34" s="18" t="str">
        <f>VLOOKUP(B34,'[1]LISTADO ATM'!$A$2:$C$817,3,0)</f>
        <v>NORTE</v>
      </c>
      <c r="B34" s="18">
        <v>266</v>
      </c>
      <c r="C34" s="18" t="str">
        <f>VLOOKUP(B34,'[1]LISTADO ATM'!$A$2:$B$816,2,0)</f>
        <v xml:space="preserve">ATM Oficina Villa Francisca </v>
      </c>
      <c r="D34" s="28" t="s">
        <v>18</v>
      </c>
      <c r="E34" s="27" t="s">
        <v>33</v>
      </c>
    </row>
    <row r="35" spans="1:5" ht="18" x14ac:dyDescent="0.25">
      <c r="A35" s="18" t="str">
        <f>VLOOKUP(B35,'[1]LISTADO ATM'!$A$2:$C$817,3,0)</f>
        <v>DISTRITO NACIONAL</v>
      </c>
      <c r="B35" s="18">
        <v>955</v>
      </c>
      <c r="C35" s="18" t="str">
        <f>VLOOKUP(B35,'[1]LISTADO ATM'!$A$2:$B$816,2,0)</f>
        <v xml:space="preserve">ATM Oficina Americana Independencia II </v>
      </c>
      <c r="D35" s="28" t="s">
        <v>18</v>
      </c>
      <c r="E35" s="27">
        <v>335755191</v>
      </c>
    </row>
    <row r="36" spans="1:5" ht="18" x14ac:dyDescent="0.25">
      <c r="A36" s="18" t="str">
        <f>VLOOKUP(B36,'[1]LISTADO ATM'!$A$2:$C$817,3,0)</f>
        <v>NORTE</v>
      </c>
      <c r="B36" s="18">
        <v>775</v>
      </c>
      <c r="C36" s="18" t="str">
        <f>VLOOKUP(B36,'[1]LISTADO ATM'!$A$2:$B$816,2,0)</f>
        <v xml:space="preserve">ATM S/M Lilo (Montecristi) </v>
      </c>
      <c r="D36" s="28" t="s">
        <v>18</v>
      </c>
      <c r="E36" s="27" t="s">
        <v>21</v>
      </c>
    </row>
    <row r="37" spans="1:5" ht="18" x14ac:dyDescent="0.25">
      <c r="A37" s="18" t="str">
        <f>VLOOKUP(B37,'[1]LISTADO ATM'!$A$2:$C$817,3,0)</f>
        <v>DISTRITO NACIONAL</v>
      </c>
      <c r="B37" s="18">
        <v>525</v>
      </c>
      <c r="C37" s="18" t="str">
        <f>VLOOKUP(B37,'[1]LISTADO ATM'!$A$2:$B$816,2,0)</f>
        <v>ATM S/M Bravo Las Americas</v>
      </c>
      <c r="D37" s="28" t="s">
        <v>18</v>
      </c>
      <c r="E37" s="27">
        <v>335755845</v>
      </c>
    </row>
    <row r="38" spans="1:5" ht="18" x14ac:dyDescent="0.25">
      <c r="A38" s="18" t="str">
        <f>VLOOKUP(B38,'[1]LISTADO ATM'!$A$2:$C$817,3,0)</f>
        <v>ESTE</v>
      </c>
      <c r="B38" s="18">
        <v>824</v>
      </c>
      <c r="C38" s="18" t="str">
        <f>VLOOKUP(B38,'[1]LISTADO ATM'!$A$2:$B$816,2,0)</f>
        <v xml:space="preserve">ATM Multiplaza (Higuey) </v>
      </c>
      <c r="D38" s="28" t="s">
        <v>18</v>
      </c>
      <c r="E38" s="27">
        <v>335755911</v>
      </c>
    </row>
    <row r="39" spans="1:5" ht="18" x14ac:dyDescent="0.25">
      <c r="A39" s="18" t="str">
        <f>VLOOKUP(B39,'[1]LISTADO ATM'!$A$2:$C$817,3,0)</f>
        <v>DISTRITO NACIONAL</v>
      </c>
      <c r="B39" s="18">
        <v>425</v>
      </c>
      <c r="C39" s="18" t="str">
        <f>VLOOKUP(B39,'[1]LISTADO ATM'!$A$2:$B$816,2,0)</f>
        <v xml:space="preserve">ATM UNP Jumbo Luperón II </v>
      </c>
      <c r="D39" s="28" t="s">
        <v>18</v>
      </c>
      <c r="E39" s="27">
        <v>335756144</v>
      </c>
    </row>
    <row r="40" spans="1:5" ht="18" x14ac:dyDescent="0.25">
      <c r="A40" s="18" t="str">
        <f>VLOOKUP(B40,'[1]LISTADO ATM'!$A$2:$C$817,3,0)</f>
        <v>DISTRITO NACIONAL</v>
      </c>
      <c r="B40" s="18">
        <v>14</v>
      </c>
      <c r="C40" s="18" t="str">
        <f>VLOOKUP(B40,'[1]LISTADO ATM'!$A$2:$B$816,2,0)</f>
        <v xml:space="preserve">ATM Oficina Aeropuerto Las Américas I </v>
      </c>
      <c r="D40" s="28" t="s">
        <v>18</v>
      </c>
      <c r="E40" s="27">
        <v>335753044</v>
      </c>
    </row>
    <row r="41" spans="1:5" ht="18" x14ac:dyDescent="0.25">
      <c r="A41" s="18" t="str">
        <f>VLOOKUP(B41,'[1]LISTADO ATM'!$A$2:$C$817,3,0)</f>
        <v>DISTRITO NACIONAL</v>
      </c>
      <c r="B41" s="18">
        <v>416</v>
      </c>
      <c r="C41" s="18" t="str">
        <f>VLOOKUP(B41,'[1]LISTADO ATM'!$A$2:$B$816,2,0)</f>
        <v xml:space="preserve">ATM Autobanco San Martín II </v>
      </c>
      <c r="D41" s="28" t="s">
        <v>18</v>
      </c>
      <c r="E41" s="27" t="s">
        <v>30</v>
      </c>
    </row>
    <row r="42" spans="1:5" ht="18" x14ac:dyDescent="0.25">
      <c r="A42" s="18" t="str">
        <f>VLOOKUP(B42,'[1]LISTADO ATM'!$A$2:$C$817,3,0)</f>
        <v>NORTE</v>
      </c>
      <c r="B42" s="18">
        <v>98</v>
      </c>
      <c r="C42" s="18" t="str">
        <f>VLOOKUP(B42,'[1]LISTADO ATM'!$A$2:$B$816,2,0)</f>
        <v xml:space="preserve">ATM UNP Pimentel </v>
      </c>
      <c r="D42" s="28" t="s">
        <v>18</v>
      </c>
      <c r="E42" s="27" t="s">
        <v>36</v>
      </c>
    </row>
    <row r="43" spans="1:5" ht="18" x14ac:dyDescent="0.25">
      <c r="A43" s="18" t="str">
        <f>VLOOKUP(B43,'[1]LISTADO ATM'!$A$2:$C$817,3,0)</f>
        <v>SUR</v>
      </c>
      <c r="B43" s="18">
        <v>356</v>
      </c>
      <c r="C43" s="18" t="str">
        <f>VLOOKUP(B43,'[1]LISTADO ATM'!$A$2:$B$816,2,0)</f>
        <v xml:space="preserve">ATM Estación Sigma (San Cristóbal) </v>
      </c>
      <c r="D43" s="28" t="s">
        <v>18</v>
      </c>
      <c r="E43" s="27" t="s">
        <v>39</v>
      </c>
    </row>
    <row r="44" spans="1:5" ht="18" x14ac:dyDescent="0.25">
      <c r="A44" s="18" t="str">
        <f>VLOOKUP(B44,'[1]LISTADO ATM'!$A$2:$C$817,3,0)</f>
        <v>DISTRITO NACIONAL</v>
      </c>
      <c r="B44" s="18">
        <v>507</v>
      </c>
      <c r="C44" s="18" t="str">
        <f>VLOOKUP(B44,'[1]LISTADO ATM'!$A$2:$B$816,2,0)</f>
        <v>ATM Estación Sigma Boca Chica</v>
      </c>
      <c r="D44" s="28" t="s">
        <v>18</v>
      </c>
      <c r="E44" s="27" t="s">
        <v>40</v>
      </c>
    </row>
    <row r="45" spans="1:5" ht="18" x14ac:dyDescent="0.25">
      <c r="A45" s="18" t="str">
        <f>VLOOKUP(B45,'[1]LISTADO ATM'!$A$2:$C$817,3,0)</f>
        <v>DISTRITO NACIONAL</v>
      </c>
      <c r="B45" s="18">
        <v>983</v>
      </c>
      <c r="C45" s="18" t="str">
        <f>VLOOKUP(B45,'[1]LISTADO ATM'!$A$2:$B$816,2,0)</f>
        <v xml:space="preserve">ATM Bravo República de Colombia </v>
      </c>
      <c r="D45" s="28" t="s">
        <v>18</v>
      </c>
      <c r="E45" s="27" t="s">
        <v>41</v>
      </c>
    </row>
    <row r="46" spans="1:5" ht="18" x14ac:dyDescent="0.25">
      <c r="A46" s="18" t="str">
        <f>VLOOKUP(B46,'[1]LISTADO ATM'!$A$2:$C$817,3,0)</f>
        <v>NORTE</v>
      </c>
      <c r="B46" s="18">
        <v>741</v>
      </c>
      <c r="C46" s="18" t="str">
        <f>VLOOKUP(B46,'[1]LISTADO ATM'!$A$2:$B$816,2,0)</f>
        <v>ATM CURNE UASD San Francisco de Macorís</v>
      </c>
      <c r="D46" s="28" t="s">
        <v>18</v>
      </c>
      <c r="E46" s="27" t="s">
        <v>43</v>
      </c>
    </row>
    <row r="47" spans="1:5" ht="18" x14ac:dyDescent="0.25">
      <c r="A47" s="18" t="str">
        <f>VLOOKUP(B47,'[1]LISTADO ATM'!$A$2:$C$817,3,0)</f>
        <v>DISTRITO NACIONAL</v>
      </c>
      <c r="B47" s="18">
        <v>887</v>
      </c>
      <c r="C47" s="18" t="str">
        <f>VLOOKUP(B47,'[1]LISTADO ATM'!$A$2:$B$816,2,0)</f>
        <v>ATM S/M Bravo Los Proceres</v>
      </c>
      <c r="D47" s="28" t="s">
        <v>18</v>
      </c>
      <c r="E47" s="27" t="s">
        <v>46</v>
      </c>
    </row>
    <row r="48" spans="1:5" ht="18" x14ac:dyDescent="0.25">
      <c r="A48" s="18" t="str">
        <f>VLOOKUP(B48,'[1]LISTADO ATM'!$A$2:$C$817,3,0)</f>
        <v>DISTRITO NACIONAL</v>
      </c>
      <c r="B48" s="18">
        <v>620</v>
      </c>
      <c r="C48" s="18" t="str">
        <f>VLOOKUP(B48,'[1]LISTADO ATM'!$A$2:$B$816,2,0)</f>
        <v xml:space="preserve">ATM Ministerio de Medio Ambiente </v>
      </c>
      <c r="D48" s="28" t="s">
        <v>18</v>
      </c>
      <c r="E48" s="27" t="s">
        <v>47</v>
      </c>
    </row>
    <row r="49" spans="1:5" ht="18" x14ac:dyDescent="0.25">
      <c r="A49" s="18" t="str">
        <f>VLOOKUP(B49,'[1]LISTADO ATM'!$A$2:$C$817,3,0)</f>
        <v>NORTE</v>
      </c>
      <c r="B49" s="18">
        <v>154</v>
      </c>
      <c r="C49" s="18" t="str">
        <f>VLOOKUP(B49,'[1]LISTADO ATM'!$A$2:$B$816,2,0)</f>
        <v xml:space="preserve">ATM Oficina Sánchez </v>
      </c>
      <c r="D49" s="28" t="s">
        <v>18</v>
      </c>
      <c r="E49" s="27" t="s">
        <v>51</v>
      </c>
    </row>
    <row r="50" spans="1:5" ht="18" x14ac:dyDescent="0.25">
      <c r="A50" s="18" t="str">
        <f>VLOOKUP(B50,'[1]LISTADO ATM'!$A$2:$C$817,3,0)</f>
        <v>NORTE</v>
      </c>
      <c r="B50" s="18">
        <v>796</v>
      </c>
      <c r="C50" s="18" t="str">
        <f>VLOOKUP(B50,'[1]LISTADO ATM'!$A$2:$B$816,2,0)</f>
        <v xml:space="preserve">ATM Oficina Plaza Ventura (Nagua) </v>
      </c>
      <c r="D50" s="28" t="s">
        <v>18</v>
      </c>
      <c r="E50" s="27" t="s">
        <v>52</v>
      </c>
    </row>
    <row r="51" spans="1:5" ht="18" x14ac:dyDescent="0.25">
      <c r="A51" s="18" t="str">
        <f>VLOOKUP(B51,'[1]LISTADO ATM'!$A$2:$C$817,3,0)</f>
        <v>DISTRITO NACIONAL</v>
      </c>
      <c r="B51" s="18">
        <v>547</v>
      </c>
      <c r="C51" s="18" t="str">
        <f>VLOOKUP(B51,'[1]LISTADO ATM'!$A$2:$B$816,2,0)</f>
        <v xml:space="preserve">ATM Plaza Lama Herrera </v>
      </c>
      <c r="D51" s="28" t="s">
        <v>18</v>
      </c>
      <c r="E51" s="27" t="s">
        <v>55</v>
      </c>
    </row>
    <row r="52" spans="1:5" ht="18" x14ac:dyDescent="0.25">
      <c r="A52" s="18" t="str">
        <f>VLOOKUP(B52,'[1]LISTADO ATM'!$A$2:$C$817,3,0)</f>
        <v>DISTRITO NACIONAL</v>
      </c>
      <c r="B52" s="18">
        <v>437</v>
      </c>
      <c r="C52" s="18" t="str">
        <f>VLOOKUP(B52,'[1]LISTADO ATM'!$A$2:$B$816,2,0)</f>
        <v xml:space="preserve">ATM Autobanco Torre III </v>
      </c>
      <c r="D52" s="28" t="s">
        <v>18</v>
      </c>
      <c r="E52" s="27" t="s">
        <v>56</v>
      </c>
    </row>
    <row r="53" spans="1:5" ht="18" x14ac:dyDescent="0.25">
      <c r="A53" s="18" t="str">
        <f>VLOOKUP(B53,'[1]LISTADO ATM'!$A$2:$C$817,3,0)</f>
        <v>DISTRITO NACIONAL</v>
      </c>
      <c r="B53" s="18">
        <v>563</v>
      </c>
      <c r="C53" s="18" t="str">
        <f>VLOOKUP(B53,'[1]LISTADO ATM'!$A$2:$B$816,2,0)</f>
        <v xml:space="preserve">ATM Base Aérea San Isidro </v>
      </c>
      <c r="D53" s="28" t="s">
        <v>18</v>
      </c>
      <c r="E53" s="27" t="s">
        <v>60</v>
      </c>
    </row>
    <row r="54" spans="1:5" ht="18" x14ac:dyDescent="0.25">
      <c r="A54" s="18" t="str">
        <f>VLOOKUP(B54,'[1]LISTADO ATM'!$A$2:$C$817,3,0)</f>
        <v>ESTE</v>
      </c>
      <c r="B54" s="18">
        <v>795</v>
      </c>
      <c r="C54" s="18" t="str">
        <f>VLOOKUP(B54,'[1]LISTADO ATM'!$A$2:$B$816,2,0)</f>
        <v xml:space="preserve">ATM UNP Guaymate (La Romana) </v>
      </c>
      <c r="D54" s="28" t="s">
        <v>18</v>
      </c>
      <c r="E54" s="27">
        <v>335755898</v>
      </c>
    </row>
    <row r="55" spans="1:5" ht="18" x14ac:dyDescent="0.25">
      <c r="A55" s="18" t="str">
        <f>VLOOKUP(B55,'[1]LISTADO ATM'!$A$2:$C$817,3,0)</f>
        <v>DISTRITO NACIONAL</v>
      </c>
      <c r="B55" s="18">
        <v>415</v>
      </c>
      <c r="C55" s="18" t="str">
        <f>VLOOKUP(B55,'[1]LISTADO ATM'!$A$2:$B$816,2,0)</f>
        <v xml:space="preserve">ATM Autobanco San Martín I </v>
      </c>
      <c r="D55" s="28" t="s">
        <v>18</v>
      </c>
      <c r="E55" s="27" t="s">
        <v>29</v>
      </c>
    </row>
    <row r="56" spans="1:5" ht="18" x14ac:dyDescent="0.25">
      <c r="A56" s="18" t="str">
        <f>VLOOKUP(B56,'[1]LISTADO ATM'!$A$2:$C$817,3,0)</f>
        <v>DISTRITO NACIONAL</v>
      </c>
      <c r="B56" s="18">
        <v>721</v>
      </c>
      <c r="C56" s="18" t="str">
        <f>VLOOKUP(B56,'[1]LISTADO ATM'!$A$2:$B$816,2,0)</f>
        <v xml:space="preserve">ATM Oficina Charles de Gaulle II </v>
      </c>
      <c r="D56" s="28" t="s">
        <v>18</v>
      </c>
      <c r="E56" s="27" t="s">
        <v>32</v>
      </c>
    </row>
    <row r="57" spans="1:5" ht="18" x14ac:dyDescent="0.25">
      <c r="A57" s="18" t="str">
        <f>VLOOKUP(B57,'[1]LISTADO ATM'!$A$2:$C$817,3,0)</f>
        <v>DISTRITO NACIONAL</v>
      </c>
      <c r="B57" s="18">
        <v>967</v>
      </c>
      <c r="C57" s="18" t="str">
        <f>VLOOKUP(B57,'[1]LISTADO ATM'!$A$2:$B$816,2,0)</f>
        <v xml:space="preserve">ATM UNP Hiper Olé Autopista Duarte </v>
      </c>
      <c r="D57" s="28" t="s">
        <v>18</v>
      </c>
      <c r="E57" s="27" t="s">
        <v>37</v>
      </c>
    </row>
    <row r="58" spans="1:5" ht="18" x14ac:dyDescent="0.25">
      <c r="A58" s="18" t="str">
        <f>VLOOKUP(B58,'[1]LISTADO ATM'!$A$2:$C$817,3,0)</f>
        <v>DISTRITO NACIONAL</v>
      </c>
      <c r="B58" s="18">
        <v>722</v>
      </c>
      <c r="C58" s="18" t="str">
        <f>VLOOKUP(B58,'[1]LISTADO ATM'!$A$2:$B$816,2,0)</f>
        <v xml:space="preserve">ATM Oficina Charles de Gaulle III </v>
      </c>
      <c r="D58" s="28" t="s">
        <v>18</v>
      </c>
      <c r="E58" s="27" t="s">
        <v>53</v>
      </c>
    </row>
    <row r="59" spans="1:5" ht="18" x14ac:dyDescent="0.25">
      <c r="A59" s="18" t="str">
        <f>VLOOKUP(B59,'[1]LISTADO ATM'!$A$2:$C$817,3,0)</f>
        <v>DISTRITO NACIONAL</v>
      </c>
      <c r="B59" s="18">
        <v>707</v>
      </c>
      <c r="C59" s="18" t="str">
        <f>VLOOKUP(B59,'[1]LISTADO ATM'!$A$2:$B$816,2,0)</f>
        <v xml:space="preserve">ATM IAD </v>
      </c>
      <c r="D59" s="28" t="s">
        <v>18</v>
      </c>
      <c r="E59" s="27" t="s">
        <v>28</v>
      </c>
    </row>
    <row r="60" spans="1:5" ht="18" x14ac:dyDescent="0.25">
      <c r="A60" s="18" t="str">
        <f>VLOOKUP(B60,'[1]LISTADO ATM'!$A$2:$C$817,3,0)</f>
        <v>NORTE</v>
      </c>
      <c r="B60" s="18">
        <v>315</v>
      </c>
      <c r="C60" s="18" t="str">
        <f>VLOOKUP(B60,'[1]LISTADO ATM'!$A$2:$B$816,2,0)</f>
        <v xml:space="preserve">ATM Oficina Estrella Sadalá </v>
      </c>
      <c r="D60" s="28" t="s">
        <v>18</v>
      </c>
      <c r="E60" s="27" t="s">
        <v>35</v>
      </c>
    </row>
    <row r="61" spans="1:5" ht="18" x14ac:dyDescent="0.25">
      <c r="A61" s="18" t="str">
        <f>VLOOKUP(B61,'[1]LISTADO ATM'!$A$2:$C$817,3,0)</f>
        <v>DISTRITO NACIONAL</v>
      </c>
      <c r="B61" s="18">
        <v>925</v>
      </c>
      <c r="C61" s="18" t="str">
        <f>VLOOKUP(B61,'[1]LISTADO ATM'!$A$2:$B$816,2,0)</f>
        <v xml:space="preserve">ATM Oficina Plaza Lama Av. 27 de Febrero </v>
      </c>
      <c r="D61" s="28" t="s">
        <v>18</v>
      </c>
      <c r="E61" s="27" t="s">
        <v>59</v>
      </c>
    </row>
    <row r="62" spans="1:5" ht="18" x14ac:dyDescent="0.25">
      <c r="A62" s="18" t="str">
        <f>VLOOKUP(B62,'[1]LISTADO ATM'!$A$2:$C$817,3,0)</f>
        <v>ESTE</v>
      </c>
      <c r="B62" s="18">
        <v>121</v>
      </c>
      <c r="C62" s="18" t="str">
        <f>VLOOKUP(B62,'[1]LISTADO ATM'!$A$2:$B$816,2,0)</f>
        <v xml:space="preserve">ATM Oficina Bayaguana </v>
      </c>
      <c r="D62" s="28" t="s">
        <v>18</v>
      </c>
      <c r="E62" s="27">
        <v>335757477</v>
      </c>
    </row>
    <row r="63" spans="1:5" ht="18" x14ac:dyDescent="0.25">
      <c r="A63" s="18" t="str">
        <f>VLOOKUP(B63,'[1]LISTADO ATM'!$A$2:$C$817,3,0)</f>
        <v>DISTRITO NACIONAL</v>
      </c>
      <c r="B63" s="18">
        <v>408</v>
      </c>
      <c r="C63" s="18" t="str">
        <f>VLOOKUP(B63,'[1]LISTADO ATM'!$A$2:$B$816,2,0)</f>
        <v xml:space="preserve">ATM Autobanco Las Palmas de Herrera </v>
      </c>
      <c r="D63" s="28" t="s">
        <v>18</v>
      </c>
      <c r="E63" s="27" t="s">
        <v>49</v>
      </c>
    </row>
    <row r="64" spans="1:5" ht="18.75" thickBot="1" x14ac:dyDescent="0.3">
      <c r="A64" s="23" t="s">
        <v>12</v>
      </c>
      <c r="B64" s="26">
        <f>COUNT(B10:B63)</f>
        <v>54</v>
      </c>
      <c r="C64" s="43"/>
      <c r="D64" s="44"/>
      <c r="E64" s="45"/>
    </row>
    <row r="65" spans="1:5" ht="15.75" thickBot="1" x14ac:dyDescent="0.3">
      <c r="B65"/>
    </row>
    <row r="66" spans="1:5" ht="18.75" thickBot="1" x14ac:dyDescent="0.3">
      <c r="A66" s="34" t="s">
        <v>10</v>
      </c>
      <c r="B66" s="35"/>
      <c r="C66" s="35"/>
      <c r="D66" s="35"/>
      <c r="E66" s="36"/>
    </row>
    <row r="67" spans="1:5" ht="18" x14ac:dyDescent="0.25">
      <c r="A67" s="16" t="s">
        <v>5</v>
      </c>
      <c r="B67" s="16" t="s">
        <v>6</v>
      </c>
      <c r="C67" s="17" t="s">
        <v>7</v>
      </c>
      <c r="D67" s="17" t="s">
        <v>8</v>
      </c>
      <c r="E67" s="17" t="s">
        <v>9</v>
      </c>
    </row>
    <row r="68" spans="1:5" ht="18" x14ac:dyDescent="0.25">
      <c r="A68" s="18" t="str">
        <f>VLOOKUP(B68,'[1]LISTADO ATM'!$A$2:$C$817,3,0)</f>
        <v>SUR</v>
      </c>
      <c r="B68" s="18">
        <v>45</v>
      </c>
      <c r="C68" s="18" t="str">
        <f>VLOOKUP(B68,'[1]LISTADO ATM'!$A$2:$B$816,2,0)</f>
        <v xml:space="preserve">ATM Oficina Tamayo </v>
      </c>
      <c r="D68" s="19" t="s">
        <v>11</v>
      </c>
      <c r="E68" s="27" t="s">
        <v>57</v>
      </c>
    </row>
    <row r="69" spans="1:5" ht="18" x14ac:dyDescent="0.25">
      <c r="A69" s="18" t="str">
        <f>VLOOKUP(B69,'[1]LISTADO ATM'!$A$2:$C$817,3,0)</f>
        <v>NORTE</v>
      </c>
      <c r="B69" s="18">
        <v>119</v>
      </c>
      <c r="C69" s="18" t="str">
        <f>VLOOKUP(B69,'[1]LISTADO ATM'!$A$2:$B$816,2,0)</f>
        <v>ATM Oficina La Barranquita</v>
      </c>
      <c r="D69" s="19" t="s">
        <v>11</v>
      </c>
      <c r="E69" s="27">
        <v>335757610</v>
      </c>
    </row>
    <row r="70" spans="1:5" ht="18" x14ac:dyDescent="0.25">
      <c r="A70" s="18" t="str">
        <f>VLOOKUP(B70,'[1]LISTADO ATM'!$A$2:$C$817,3,0)</f>
        <v>DISTRITO NACIONAL</v>
      </c>
      <c r="B70" s="18">
        <v>387</v>
      </c>
      <c r="C70" s="18" t="str">
        <f>VLOOKUP(B70,'[1]LISTADO ATM'!$A$2:$B$816,2,0)</f>
        <v xml:space="preserve">ATM S/M La Cadena San Vicente de Paul </v>
      </c>
      <c r="D70" s="19" t="s">
        <v>11</v>
      </c>
      <c r="E70" s="27">
        <v>335757612</v>
      </c>
    </row>
    <row r="71" spans="1:5" ht="18" x14ac:dyDescent="0.25">
      <c r="A71" s="18" t="str">
        <f>VLOOKUP(B71,'[1]LISTADO ATM'!$A$2:$C$817,3,0)</f>
        <v>SUR</v>
      </c>
      <c r="B71" s="18">
        <v>677</v>
      </c>
      <c r="C71" s="18" t="str">
        <f>VLOOKUP(B71,'[1]LISTADO ATM'!$A$2:$B$816,2,0)</f>
        <v>ATM PBG Villa Jaragua</v>
      </c>
      <c r="D71" s="19" t="s">
        <v>11</v>
      </c>
      <c r="E71" s="27">
        <v>335757604</v>
      </c>
    </row>
    <row r="72" spans="1:5" ht="18" x14ac:dyDescent="0.25">
      <c r="A72" s="18" t="str">
        <f>VLOOKUP(B72,'[1]LISTADO ATM'!$A$2:$C$817,3,0)</f>
        <v>DISTRITO NACIONAL</v>
      </c>
      <c r="B72" s="18">
        <v>900</v>
      </c>
      <c r="C72" s="18" t="str">
        <f>VLOOKUP(B72,'[1]LISTADO ATM'!$A$2:$B$816,2,0)</f>
        <v xml:space="preserve">ATM UNP Merca Santo Domingo </v>
      </c>
      <c r="D72" s="19" t="s">
        <v>11</v>
      </c>
      <c r="E72" s="27" t="s">
        <v>61</v>
      </c>
    </row>
    <row r="73" spans="1:5" ht="18" x14ac:dyDescent="0.25">
      <c r="A73" s="18" t="str">
        <f>VLOOKUP(B73,'[1]LISTADO ATM'!$A$2:$C$817,3,0)</f>
        <v>DISTRITO NACIONAL</v>
      </c>
      <c r="B73" s="18">
        <v>183</v>
      </c>
      <c r="C73" s="18" t="str">
        <f>VLOOKUP(B73,'[1]LISTADO ATM'!$A$2:$B$816,2,0)</f>
        <v>ATM Estación Nativa Km. 22 Aut. Duarte.</v>
      </c>
      <c r="D73" s="19" t="s">
        <v>11</v>
      </c>
      <c r="E73" s="27" t="s">
        <v>62</v>
      </c>
    </row>
    <row r="74" spans="1:5" ht="18" x14ac:dyDescent="0.25">
      <c r="A74" s="18" t="str">
        <f>VLOOKUP(B74,'[1]LISTADO ATM'!$A$2:$C$817,3,0)</f>
        <v>NORTE</v>
      </c>
      <c r="B74" s="18">
        <v>679</v>
      </c>
      <c r="C74" s="18" t="str">
        <f>VLOOKUP(B74,'[1]LISTADO ATM'!$A$2:$B$816,2,0)</f>
        <v>ATM Base Aerea Puerto Plata</v>
      </c>
      <c r="D74" s="19" t="s">
        <v>11</v>
      </c>
      <c r="E74" s="27">
        <v>335757700</v>
      </c>
    </row>
    <row r="75" spans="1:5" ht="18" x14ac:dyDescent="0.25">
      <c r="A75" s="18" t="str">
        <f>VLOOKUP(B75,'[1]LISTADO ATM'!$A$2:$C$817,3,0)</f>
        <v>SUR</v>
      </c>
      <c r="B75" s="18">
        <v>584</v>
      </c>
      <c r="C75" s="18" t="str">
        <f>VLOOKUP(B75,'[1]LISTADO ATM'!$A$2:$B$816,2,0)</f>
        <v xml:space="preserve">ATM Oficina San Cristóbal I </v>
      </c>
      <c r="D75" s="19" t="s">
        <v>11</v>
      </c>
      <c r="E75" s="27">
        <v>335757679</v>
      </c>
    </row>
    <row r="76" spans="1:5" ht="18" x14ac:dyDescent="0.25">
      <c r="A76" s="18" t="str">
        <f>VLOOKUP(B76,'[1]LISTADO ATM'!$A$2:$C$817,3,0)</f>
        <v>ESTE</v>
      </c>
      <c r="B76" s="18">
        <v>630</v>
      </c>
      <c r="C76" s="18" t="str">
        <f>VLOOKUP(B76,'[1]LISTADO ATM'!$A$2:$B$816,2,0)</f>
        <v xml:space="preserve">ATM Oficina Plaza Zaglul (SPM) </v>
      </c>
      <c r="D76" s="19" t="s">
        <v>11</v>
      </c>
      <c r="E76" s="27">
        <v>335757701</v>
      </c>
    </row>
    <row r="77" spans="1:5" ht="18" x14ac:dyDescent="0.25">
      <c r="A77" s="18" t="str">
        <f>VLOOKUP(B77,'[1]LISTADO ATM'!$A$2:$C$817,3,0)</f>
        <v>NORTE</v>
      </c>
      <c r="B77" s="18">
        <v>144</v>
      </c>
      <c r="C77" s="18" t="str">
        <f>VLOOKUP(B77,'[1]LISTADO ATM'!$A$2:$B$816,2,0)</f>
        <v xml:space="preserve">ATM Oficina Villa Altagracia </v>
      </c>
      <c r="D77" s="19" t="s">
        <v>11</v>
      </c>
      <c r="E77" s="27">
        <v>335757702</v>
      </c>
    </row>
    <row r="78" spans="1:5" ht="18" x14ac:dyDescent="0.25">
      <c r="A78" s="18" t="e">
        <f>VLOOKUP(B78,'[1]LISTADO ATM'!$A$2:$C$817,3,0)</f>
        <v>#N/A</v>
      </c>
      <c r="B78" s="18"/>
      <c r="C78" s="18" t="e">
        <f>VLOOKUP(B78,'[1]LISTADO ATM'!$A$2:$B$816,2,0)</f>
        <v>#N/A</v>
      </c>
      <c r="D78" s="19" t="s">
        <v>11</v>
      </c>
      <c r="E78" s="27"/>
    </row>
    <row r="79" spans="1:5" ht="18" x14ac:dyDescent="0.25">
      <c r="A79" s="18" t="e">
        <f>VLOOKUP(B79,'[1]LISTADO ATM'!$A$2:$C$817,3,0)</f>
        <v>#N/A</v>
      </c>
      <c r="B79" s="18"/>
      <c r="C79" s="18" t="e">
        <f>VLOOKUP(B79,'[1]LISTADO ATM'!$A$2:$B$816,2,0)</f>
        <v>#N/A</v>
      </c>
      <c r="D79" s="19" t="s">
        <v>11</v>
      </c>
      <c r="E79" s="27"/>
    </row>
    <row r="80" spans="1:5" ht="18" x14ac:dyDescent="0.25">
      <c r="A80" s="18" t="e">
        <f>VLOOKUP(B80,'[1]LISTADO ATM'!$A$2:$C$817,3,0)</f>
        <v>#N/A</v>
      </c>
      <c r="B80" s="18"/>
      <c r="C80" s="18" t="e">
        <f>VLOOKUP(B80,'[1]LISTADO ATM'!$A$2:$B$816,2,0)</f>
        <v>#N/A</v>
      </c>
      <c r="D80" s="19" t="s">
        <v>11</v>
      </c>
      <c r="E80" s="27"/>
    </row>
    <row r="81" spans="1:5" ht="18" x14ac:dyDescent="0.25">
      <c r="A81" s="18" t="e">
        <f>VLOOKUP(B81,'[1]LISTADO ATM'!$A$2:$C$817,3,0)</f>
        <v>#N/A</v>
      </c>
      <c r="B81" s="18"/>
      <c r="C81" s="18" t="e">
        <f>VLOOKUP(B81,'[1]LISTADO ATM'!$A$2:$B$816,2,0)</f>
        <v>#N/A</v>
      </c>
      <c r="D81" s="19" t="s">
        <v>11</v>
      </c>
      <c r="E81" s="27"/>
    </row>
    <row r="82" spans="1:5" ht="18" x14ac:dyDescent="0.25">
      <c r="A82" s="18" t="e">
        <f>VLOOKUP(B82,'[1]LISTADO ATM'!$A$2:$C$817,3,0)</f>
        <v>#N/A</v>
      </c>
      <c r="B82" s="18"/>
      <c r="C82" s="18" t="e">
        <f>VLOOKUP(B82,'[1]LISTADO ATM'!$A$2:$B$816,2,0)</f>
        <v>#N/A</v>
      </c>
      <c r="D82" s="19" t="s">
        <v>11</v>
      </c>
      <c r="E82" s="27"/>
    </row>
    <row r="83" spans="1:5" ht="18" x14ac:dyDescent="0.25">
      <c r="A83" s="18" t="e">
        <f>VLOOKUP(B83,'[1]LISTADO ATM'!$A$2:$C$817,3,0)</f>
        <v>#N/A</v>
      </c>
      <c r="B83" s="18"/>
      <c r="C83" s="18" t="e">
        <f>VLOOKUP(B83,'[1]LISTADO ATM'!$A$2:$B$816,2,0)</f>
        <v>#N/A</v>
      </c>
      <c r="D83" s="19" t="s">
        <v>11</v>
      </c>
      <c r="E83" s="27"/>
    </row>
    <row r="84" spans="1:5" ht="18" x14ac:dyDescent="0.25">
      <c r="A84" s="18" t="e">
        <f>VLOOKUP(B84,'[1]LISTADO ATM'!$A$2:$C$817,3,0)</f>
        <v>#N/A</v>
      </c>
      <c r="B84" s="18"/>
      <c r="C84" s="18" t="e">
        <f>VLOOKUP(B84,'[1]LISTADO ATM'!$A$2:$B$816,2,0)</f>
        <v>#N/A</v>
      </c>
      <c r="D84" s="19" t="s">
        <v>11</v>
      </c>
      <c r="E84" s="27"/>
    </row>
    <row r="85" spans="1:5" ht="18.75" thickBot="1" x14ac:dyDescent="0.3">
      <c r="A85" s="23" t="s">
        <v>12</v>
      </c>
      <c r="B85" s="29">
        <f>COUNT(B68:B84)</f>
        <v>10</v>
      </c>
      <c r="C85" s="20"/>
      <c r="D85" s="21"/>
      <c r="E85" s="22"/>
    </row>
    <row r="86" spans="1:5" ht="15.75" thickBot="1" x14ac:dyDescent="0.3">
      <c r="B86"/>
    </row>
    <row r="87" spans="1:5" ht="18.75" thickBot="1" x14ac:dyDescent="0.3">
      <c r="A87" s="34" t="s">
        <v>13</v>
      </c>
      <c r="B87" s="35"/>
      <c r="C87" s="35"/>
      <c r="D87" s="35"/>
      <c r="E87" s="36"/>
    </row>
    <row r="88" spans="1:5" ht="18" x14ac:dyDescent="0.25">
      <c r="A88" s="16" t="s">
        <v>5</v>
      </c>
      <c r="B88" s="16" t="s">
        <v>6</v>
      </c>
      <c r="C88" s="17" t="s">
        <v>7</v>
      </c>
      <c r="D88" s="17" t="s">
        <v>8</v>
      </c>
      <c r="E88" s="17" t="s">
        <v>9</v>
      </c>
    </row>
    <row r="89" spans="1:5" ht="18" x14ac:dyDescent="0.25">
      <c r="A89" s="18" t="str">
        <f>VLOOKUP(B89,'[1]LISTADO ATM'!$A$2:$C$817,3,0)</f>
        <v>DISTRITO NACIONAL</v>
      </c>
      <c r="B89" s="18">
        <v>724</v>
      </c>
      <c r="C89" s="18" t="str">
        <f>VLOOKUP(B89,'[1]LISTADO ATM'!$A$2:$B$816,2,0)</f>
        <v xml:space="preserve">ATM El Huacal I </v>
      </c>
      <c r="D89" s="25" t="s">
        <v>14</v>
      </c>
      <c r="E89" s="27" t="s">
        <v>25</v>
      </c>
    </row>
    <row r="90" spans="1:5" ht="18" x14ac:dyDescent="0.25">
      <c r="A90" s="18" t="str">
        <f>VLOOKUP(B90,'[1]LISTADO ATM'!$A$2:$C$817,3,0)</f>
        <v>NORTE</v>
      </c>
      <c r="B90" s="18">
        <v>747</v>
      </c>
      <c r="C90" s="18" t="str">
        <f>VLOOKUP(B90,'[1]LISTADO ATM'!$A$2:$B$816,2,0)</f>
        <v xml:space="preserve">ATM Club BR (Santiago) </v>
      </c>
      <c r="D90" s="25" t="s">
        <v>14</v>
      </c>
      <c r="E90" s="27" t="s">
        <v>63</v>
      </c>
    </row>
    <row r="91" spans="1:5" ht="18" x14ac:dyDescent="0.25">
      <c r="A91" s="18" t="str">
        <f>VLOOKUP(B91,'[1]LISTADO ATM'!$A$2:$C$817,3,0)</f>
        <v>SUR</v>
      </c>
      <c r="B91" s="18">
        <v>252</v>
      </c>
      <c r="C91" s="18" t="str">
        <f>VLOOKUP(B91,'[1]LISTADO ATM'!$A$2:$B$816,2,0)</f>
        <v xml:space="preserve">ATM Banco Agrícola (Barahona) </v>
      </c>
      <c r="D91" s="25" t="s">
        <v>14</v>
      </c>
      <c r="E91" s="27" t="s">
        <v>54</v>
      </c>
    </row>
    <row r="92" spans="1:5" ht="18" x14ac:dyDescent="0.25">
      <c r="A92" s="18" t="str">
        <f>VLOOKUP(B92,'[1]LISTADO ATM'!$A$2:$C$817,3,0)</f>
        <v>SUR</v>
      </c>
      <c r="B92" s="18">
        <v>984</v>
      </c>
      <c r="C92" s="18" t="str">
        <f>VLOOKUP(B92,'[1]LISTADO ATM'!$A$2:$B$816,2,0)</f>
        <v xml:space="preserve">ATM Oficina Neiba II </v>
      </c>
      <c r="D92" s="25" t="s">
        <v>14</v>
      </c>
      <c r="E92" s="27" t="s">
        <v>58</v>
      </c>
    </row>
    <row r="93" spans="1:5" ht="18" x14ac:dyDescent="0.25">
      <c r="A93" s="18" t="str">
        <f>VLOOKUP(B93,'[1]LISTADO ATM'!$A$2:$C$817,3,0)</f>
        <v>NORTE</v>
      </c>
      <c r="B93" s="18">
        <v>888</v>
      </c>
      <c r="C93" s="18" t="str">
        <f>VLOOKUP(B93,'[1]LISTADO ATM'!$A$2:$B$816,2,0)</f>
        <v>ATM Oficina galeria 56 II (SFM)</v>
      </c>
      <c r="D93" s="25" t="s">
        <v>14</v>
      </c>
      <c r="E93" s="27">
        <v>335756668</v>
      </c>
    </row>
    <row r="94" spans="1:5" ht="18" x14ac:dyDescent="0.25">
      <c r="A94" s="18" t="str">
        <f>VLOOKUP(B94,'[1]LISTADO ATM'!$A$2:$C$817,3,0)</f>
        <v>DISTRITO NACIONAL</v>
      </c>
      <c r="B94" s="18">
        <v>725</v>
      </c>
      <c r="C94" s="18" t="str">
        <f>VLOOKUP(B94,'[1]LISTADO ATM'!$A$2:$B$816,2,0)</f>
        <v xml:space="preserve">ATM El Huacal II  </v>
      </c>
      <c r="D94" s="25" t="s">
        <v>14</v>
      </c>
      <c r="E94" s="27">
        <v>335757608</v>
      </c>
    </row>
    <row r="95" spans="1:5" ht="18" x14ac:dyDescent="0.25">
      <c r="A95" s="18" t="str">
        <f>VLOOKUP(B95,'[1]LISTADO ATM'!$A$2:$C$817,3,0)</f>
        <v>DISTRITO NACIONAL</v>
      </c>
      <c r="B95" s="18">
        <v>515</v>
      </c>
      <c r="C95" s="18" t="str">
        <f>VLOOKUP(B95,'[1]LISTADO ATM'!$A$2:$B$816,2,0)</f>
        <v xml:space="preserve">ATM Oficina Agora Mall I </v>
      </c>
      <c r="D95" s="25" t="s">
        <v>14</v>
      </c>
      <c r="E95" s="27">
        <v>335757596</v>
      </c>
    </row>
    <row r="96" spans="1:5" ht="18" x14ac:dyDescent="0.25">
      <c r="A96" s="18" t="str">
        <f>VLOOKUP(B96,'[1]LISTADO ATM'!$A$2:$C$817,3,0)</f>
        <v>DISTRITO NACIONAL</v>
      </c>
      <c r="B96" s="18">
        <v>642</v>
      </c>
      <c r="C96" s="18" t="str">
        <f>VLOOKUP(B96,'[1]LISTADO ATM'!$A$2:$B$816,2,0)</f>
        <v xml:space="preserve">ATM OMSA Sto. Dgo. </v>
      </c>
      <c r="D96" s="25" t="s">
        <v>14</v>
      </c>
      <c r="E96" s="27" t="s">
        <v>26</v>
      </c>
    </row>
    <row r="97" spans="1:5" ht="18" x14ac:dyDescent="0.25">
      <c r="A97" s="18" t="str">
        <f>VLOOKUP(B97,'[1]LISTADO ATM'!$A$2:$C$817,3,0)</f>
        <v>NORTE</v>
      </c>
      <c r="B97" s="18">
        <v>752</v>
      </c>
      <c r="C97" s="18" t="str">
        <f>VLOOKUP(B97,'[1]LISTADO ATM'!$A$2:$B$816,2,0)</f>
        <v xml:space="preserve">ATM UNP Las Carolinas (La Vega) </v>
      </c>
      <c r="D97" s="25" t="s">
        <v>14</v>
      </c>
      <c r="E97" s="27">
        <v>335757619</v>
      </c>
    </row>
    <row r="98" spans="1:5" ht="18" x14ac:dyDescent="0.25">
      <c r="A98" s="18" t="str">
        <f>VLOOKUP(B98,'[1]LISTADO ATM'!$A$2:$C$817,3,0)</f>
        <v>DISTRITO NACIONAL</v>
      </c>
      <c r="B98" s="18">
        <v>713</v>
      </c>
      <c r="C98" s="18" t="str">
        <f>VLOOKUP(B98,'[1]LISTADO ATM'!$A$2:$B$816,2,0)</f>
        <v xml:space="preserve">ATM Oficina Las Américas </v>
      </c>
      <c r="D98" s="25" t="s">
        <v>14</v>
      </c>
      <c r="E98" s="27" t="s">
        <v>34</v>
      </c>
    </row>
    <row r="99" spans="1:5" ht="18" x14ac:dyDescent="0.25">
      <c r="A99" s="18" t="str">
        <f>VLOOKUP(B99,'[1]LISTADO ATM'!$A$2:$C$817,3,0)</f>
        <v>DISTRITO NACIONAL</v>
      </c>
      <c r="B99" s="18">
        <v>755</v>
      </c>
      <c r="C99" s="18" t="str">
        <f>VLOOKUP(B99,'[1]LISTADO ATM'!$A$2:$B$816,2,0)</f>
        <v xml:space="preserve">ATM Oficina Galería del Este (Plaza) </v>
      </c>
      <c r="D99" s="25" t="s">
        <v>14</v>
      </c>
      <c r="E99" s="27" t="s">
        <v>50</v>
      </c>
    </row>
    <row r="100" spans="1:5" ht="18" x14ac:dyDescent="0.25">
      <c r="A100" s="18" t="str">
        <f>VLOOKUP(B100,'[1]LISTADO ATM'!$A$2:$C$817,3,0)</f>
        <v>NORTE</v>
      </c>
      <c r="B100" s="18">
        <v>638</v>
      </c>
      <c r="C100" s="18" t="str">
        <f>VLOOKUP(B100,'[1]LISTADO ATM'!$A$2:$B$816,2,0)</f>
        <v xml:space="preserve">ATM S/M Yoma </v>
      </c>
      <c r="D100" s="25" t="s">
        <v>14</v>
      </c>
      <c r="E100" s="27" t="s">
        <v>48</v>
      </c>
    </row>
    <row r="101" spans="1:5" ht="18" x14ac:dyDescent="0.25">
      <c r="A101" s="18" t="str">
        <f>VLOOKUP(B101,'[1]LISTADO ATM'!$A$2:$C$817,3,0)</f>
        <v>SUR</v>
      </c>
      <c r="B101" s="18">
        <v>615</v>
      </c>
      <c r="C101" s="18" t="str">
        <f>VLOOKUP(B101,'[1]LISTADO ATM'!$A$2:$B$816,2,0)</f>
        <v xml:space="preserve">ATM Estación Sunix Cabral (Barahona) </v>
      </c>
      <c r="D101" s="25" t="s">
        <v>14</v>
      </c>
      <c r="E101" s="27">
        <v>335757470</v>
      </c>
    </row>
    <row r="102" spans="1:5" ht="18" x14ac:dyDescent="0.25">
      <c r="A102" s="18" t="str">
        <f>VLOOKUP(B102,'[1]LISTADO ATM'!$A$2:$C$817,3,0)</f>
        <v>NORTE</v>
      </c>
      <c r="B102" s="18">
        <v>649</v>
      </c>
      <c r="C102" s="18" t="str">
        <f>VLOOKUP(B102,'[1]LISTADO ATM'!$A$2:$B$816,2,0)</f>
        <v xml:space="preserve">ATM Oficina Galería 56 (San Francisco de Macorís) </v>
      </c>
      <c r="D102" s="25" t="s">
        <v>14</v>
      </c>
      <c r="E102" s="27" t="s">
        <v>45</v>
      </c>
    </row>
    <row r="103" spans="1:5" ht="18.75" thickBot="1" x14ac:dyDescent="0.3">
      <c r="A103" s="23" t="s">
        <v>12</v>
      </c>
      <c r="B103" s="26">
        <f>COUNT(B89:B102)</f>
        <v>14</v>
      </c>
      <c r="C103" s="21"/>
      <c r="D103" s="21"/>
      <c r="E103" s="22"/>
    </row>
    <row r="104" spans="1:5" ht="15.75" thickBot="1" x14ac:dyDescent="0.3">
      <c r="B104"/>
    </row>
    <row r="105" spans="1:5" ht="18.75" thickBot="1" x14ac:dyDescent="0.3">
      <c r="A105" s="37" t="s">
        <v>15</v>
      </c>
      <c r="B105" s="38"/>
    </row>
    <row r="106" spans="1:5" ht="18.75" thickBot="1" x14ac:dyDescent="0.3">
      <c r="A106" s="39">
        <f>+B85+B103</f>
        <v>24</v>
      </c>
      <c r="B106" s="40"/>
    </row>
    <row r="107" spans="1:5" ht="15.75" thickBot="1" x14ac:dyDescent="0.3">
      <c r="B107"/>
    </row>
    <row r="108" spans="1:5" ht="18.75" thickBot="1" x14ac:dyDescent="0.3">
      <c r="A108" s="34" t="s">
        <v>16</v>
      </c>
      <c r="B108" s="35"/>
      <c r="C108" s="35"/>
      <c r="D108" s="35"/>
      <c r="E108" s="36"/>
    </row>
    <row r="109" spans="1:5" ht="18" x14ac:dyDescent="0.25">
      <c r="A109" s="16" t="s">
        <v>5</v>
      </c>
      <c r="B109" s="17" t="s">
        <v>6</v>
      </c>
      <c r="C109" s="24" t="s">
        <v>7</v>
      </c>
      <c r="D109" s="41" t="s">
        <v>8</v>
      </c>
      <c r="E109" s="42"/>
    </row>
    <row r="110" spans="1:5" ht="18" x14ac:dyDescent="0.25">
      <c r="A110" s="18" t="str">
        <f>VLOOKUP(B110,'[1]LISTADO ATM'!$A$2:$C$817,3,0)</f>
        <v>DISTRITO NACIONAL</v>
      </c>
      <c r="B110" s="18">
        <v>815</v>
      </c>
      <c r="C110" s="18" t="str">
        <f>VLOOKUP(B110,'[1]LISTADO ATM'!$A$2:$B$816,2,0)</f>
        <v xml:space="preserve">ATM Oficina Atalaya del Mar </v>
      </c>
      <c r="D110" s="32" t="s">
        <v>64</v>
      </c>
      <c r="E110" s="33"/>
    </row>
    <row r="111" spans="1:5" ht="18" x14ac:dyDescent="0.25">
      <c r="A111" s="18" t="str">
        <f>VLOOKUP(B111,'[1]LISTADO ATM'!$A$2:$C$817,3,0)</f>
        <v>DISTRITO NACIONAL</v>
      </c>
      <c r="B111" s="18">
        <v>302</v>
      </c>
      <c r="C111" s="18" t="str">
        <f>VLOOKUP(B111,'[1]LISTADO ATM'!$A$2:$B$816,2,0)</f>
        <v xml:space="preserve">ATM S/M Aprezio Los Mameyes  </v>
      </c>
      <c r="D111" s="32" t="s">
        <v>27</v>
      </c>
      <c r="E111" s="33"/>
    </row>
    <row r="112" spans="1:5" ht="18" x14ac:dyDescent="0.25">
      <c r="A112" s="18" t="str">
        <f>VLOOKUP(B112,'[1]LISTADO ATM'!$A$2:$C$817,3,0)</f>
        <v>DISTRITO NACIONAL</v>
      </c>
      <c r="B112" s="18">
        <v>448</v>
      </c>
      <c r="C112" s="18" t="str">
        <f>VLOOKUP(B112,'[1]LISTADO ATM'!$A$2:$B$816,2,0)</f>
        <v xml:space="preserve">ATM Club Banco Central </v>
      </c>
      <c r="D112" s="32" t="s">
        <v>27</v>
      </c>
      <c r="E112" s="33"/>
    </row>
    <row r="113" spans="1:5" ht="18" x14ac:dyDescent="0.25">
      <c r="A113" s="18" t="str">
        <f>VLOOKUP(B113,'[1]LISTADO ATM'!$A$2:$C$817,3,0)</f>
        <v>NORTE</v>
      </c>
      <c r="B113" s="18">
        <v>463</v>
      </c>
      <c r="C113" s="18" t="str">
        <f>VLOOKUP(B113,'[1]LISTADO ATM'!$A$2:$B$816,2,0)</f>
        <v xml:space="preserve">ATM La Sirena El Embrujo </v>
      </c>
      <c r="D113" s="32" t="s">
        <v>17</v>
      </c>
      <c r="E113" s="33"/>
    </row>
    <row r="114" spans="1:5" ht="18" x14ac:dyDescent="0.25">
      <c r="A114" s="18" t="str">
        <f>VLOOKUP(B114,'[1]LISTADO ATM'!$A$2:$C$817,3,0)</f>
        <v>DISTRITO NACIONAL</v>
      </c>
      <c r="B114" s="18">
        <v>593</v>
      </c>
      <c r="C114" s="18" t="str">
        <f>VLOOKUP(B114,'[1]LISTADO ATM'!$A$2:$B$816,2,0)</f>
        <v xml:space="preserve">ATM Ministerio Fuerzas Armadas II </v>
      </c>
      <c r="D114" s="32" t="s">
        <v>17</v>
      </c>
      <c r="E114" s="33"/>
    </row>
    <row r="115" spans="1:5" ht="18" x14ac:dyDescent="0.25">
      <c r="A115" s="18" t="str">
        <f>VLOOKUP(B115,'[1]LISTADO ATM'!$A$2:$C$817,3,0)</f>
        <v>DISTRITO NACIONAL</v>
      </c>
      <c r="B115" s="18">
        <v>659</v>
      </c>
      <c r="C115" s="18" t="str">
        <f>VLOOKUP(B115,'[1]LISTADO ATM'!$A$2:$B$816,2,0)</f>
        <v>ATM Down Town Center</v>
      </c>
      <c r="D115" s="32" t="s">
        <v>17</v>
      </c>
      <c r="E115" s="33"/>
    </row>
    <row r="116" spans="1:5" ht="18" x14ac:dyDescent="0.25">
      <c r="A116" s="18" t="str">
        <f>VLOOKUP(B116,'[1]LISTADO ATM'!$A$2:$C$817,3,0)</f>
        <v>DISTRITO NACIONAL</v>
      </c>
      <c r="B116" s="18">
        <v>876</v>
      </c>
      <c r="C116" s="18" t="str">
        <f>VLOOKUP(B116,'[1]LISTADO ATM'!$A$2:$B$816,2,0)</f>
        <v xml:space="preserve">ATM Estación Next Abraham Lincoln </v>
      </c>
      <c r="D116" s="32" t="s">
        <v>27</v>
      </c>
      <c r="E116" s="33"/>
    </row>
    <row r="117" spans="1:5" ht="18" x14ac:dyDescent="0.25">
      <c r="A117" s="18" t="str">
        <f>VLOOKUP(B117,'[1]LISTADO ATM'!$A$2:$C$817,3,0)</f>
        <v>DISTRITO NACIONAL</v>
      </c>
      <c r="B117" s="18">
        <v>394</v>
      </c>
      <c r="C117" s="18" t="str">
        <f>VLOOKUP(B117,'[1]LISTADO ATM'!$A$2:$B$816,2,0)</f>
        <v xml:space="preserve">ATM Multicentro La Sirena Luperón </v>
      </c>
      <c r="D117" s="32" t="s">
        <v>17</v>
      </c>
      <c r="E117" s="33"/>
    </row>
    <row r="118" spans="1:5" ht="18" x14ac:dyDescent="0.25">
      <c r="A118" s="18" t="str">
        <f>VLOOKUP(B118,'[1]LISTADO ATM'!$A$2:$C$817,3,0)</f>
        <v>SUR</v>
      </c>
      <c r="B118" s="18">
        <v>84</v>
      </c>
      <c r="C118" s="18" t="str">
        <f>VLOOKUP(B118,'[1]LISTADO ATM'!$A$2:$B$816,2,0)</f>
        <v xml:space="preserve">ATM Oficina Multicentro Sirena San Cristóbal </v>
      </c>
      <c r="D118" s="32" t="s">
        <v>17</v>
      </c>
      <c r="E118" s="33"/>
    </row>
    <row r="119" spans="1:5" ht="18" x14ac:dyDescent="0.25">
      <c r="A119" s="18" t="str">
        <f>VLOOKUP(B119,'[1]LISTADO ATM'!$A$2:$C$817,3,0)</f>
        <v>DISTRITO NACIONAL</v>
      </c>
      <c r="B119" s="18">
        <v>911</v>
      </c>
      <c r="C119" s="18" t="str">
        <f>VLOOKUP(B119,'[1]LISTADO ATM'!$A$2:$B$816,2,0)</f>
        <v xml:space="preserve">ATM Oficina Venezuela II </v>
      </c>
      <c r="D119" s="32" t="s">
        <v>27</v>
      </c>
      <c r="E119" s="33"/>
    </row>
    <row r="120" spans="1:5" ht="18" x14ac:dyDescent="0.25">
      <c r="A120" s="18" t="str">
        <f>VLOOKUP(B120,'[1]LISTADO ATM'!$A$2:$C$817,3,0)</f>
        <v>NORTE</v>
      </c>
      <c r="B120" s="18">
        <v>136</v>
      </c>
      <c r="C120" s="18" t="str">
        <f>VLOOKUP(B120,'[1]LISTADO ATM'!$A$2:$B$816,2,0)</f>
        <v>ATM S/M Xtra (Santiago)</v>
      </c>
      <c r="D120" s="32" t="s">
        <v>27</v>
      </c>
      <c r="E120" s="33"/>
    </row>
    <row r="121" spans="1:5" ht="18" x14ac:dyDescent="0.25">
      <c r="A121" s="18" t="str">
        <f>VLOOKUP(B121,'[1]LISTADO ATM'!$A$2:$C$817,3,0)</f>
        <v>DISTRITO NACIONAL</v>
      </c>
      <c r="B121" s="18">
        <v>980</v>
      </c>
      <c r="C121" s="18" t="str">
        <f>VLOOKUP(B121,'[1]LISTADO ATM'!$A$2:$B$816,2,0)</f>
        <v xml:space="preserve">ATM Oficina Bella Vista Mall II </v>
      </c>
      <c r="D121" s="32" t="s">
        <v>17</v>
      </c>
      <c r="E121" s="33"/>
    </row>
    <row r="122" spans="1:5" ht="18" x14ac:dyDescent="0.25">
      <c r="A122" s="18" t="str">
        <f>VLOOKUP(B122,'[1]LISTADO ATM'!$A$2:$C$817,3,0)</f>
        <v>SUR</v>
      </c>
      <c r="B122" s="18">
        <v>48</v>
      </c>
      <c r="C122" s="18" t="str">
        <f>VLOOKUP(B122,'[1]LISTADO ATM'!$A$2:$B$816,2,0)</f>
        <v xml:space="preserve">ATM Autoservicio Neiba I </v>
      </c>
      <c r="D122" s="32" t="s">
        <v>17</v>
      </c>
      <c r="E122" s="33"/>
    </row>
    <row r="123" spans="1:5" ht="18" x14ac:dyDescent="0.25">
      <c r="A123" s="18" t="str">
        <f>VLOOKUP(B123,'[1]LISTADO ATM'!$A$2:$C$817,3,0)</f>
        <v>NORTE</v>
      </c>
      <c r="B123" s="18">
        <v>350</v>
      </c>
      <c r="C123" s="18" t="str">
        <f>VLOOKUP(B123,'[1]LISTADO ATM'!$A$2:$B$816,2,0)</f>
        <v xml:space="preserve">ATM Oficina Villa Tapia </v>
      </c>
      <c r="D123" s="32" t="s">
        <v>17</v>
      </c>
      <c r="E123" s="33"/>
    </row>
    <row r="124" spans="1:5" ht="18" x14ac:dyDescent="0.25">
      <c r="A124" s="18" t="str">
        <f>VLOOKUP(B124,'[1]LISTADO ATM'!$A$2:$C$817,3,0)</f>
        <v>SUR</v>
      </c>
      <c r="B124" s="18">
        <v>301</v>
      </c>
      <c r="C124" s="18" t="str">
        <f>VLOOKUP(B124,'[1]LISTADO ATM'!$A$2:$B$816,2,0)</f>
        <v xml:space="preserve">ATM UNP Alfa y Omega (Barahona) </v>
      </c>
      <c r="D124" s="32" t="s">
        <v>17</v>
      </c>
      <c r="E124" s="33"/>
    </row>
    <row r="125" spans="1:5" ht="18" x14ac:dyDescent="0.25">
      <c r="A125" s="18" t="str">
        <f>VLOOKUP(B125,'[1]LISTADO ATM'!$A$2:$C$817,3,0)</f>
        <v>NORTE</v>
      </c>
      <c r="B125" s="18">
        <v>757</v>
      </c>
      <c r="C125" s="18" t="str">
        <f>VLOOKUP(B125,'[1]LISTADO ATM'!$A$2:$B$816,2,0)</f>
        <v xml:space="preserve">ATM UNP Plaza Paseo (Santiago) </v>
      </c>
      <c r="D125" s="32" t="s">
        <v>17</v>
      </c>
      <c r="E125" s="33"/>
    </row>
    <row r="126" spans="1:5" ht="18" x14ac:dyDescent="0.25">
      <c r="A126" s="18" t="e">
        <f>VLOOKUP(B126,'[1]LISTADO ATM'!$A$2:$C$817,3,0)</f>
        <v>#N/A</v>
      </c>
      <c r="B126" s="18"/>
      <c r="C126" s="18" t="e">
        <f>VLOOKUP(B126,'[1]LISTADO ATM'!$A$2:$B$816,2,0)</f>
        <v>#N/A</v>
      </c>
      <c r="D126" s="32" t="s">
        <v>17</v>
      </c>
      <c r="E126" s="33"/>
    </row>
    <row r="127" spans="1:5" ht="18" x14ac:dyDescent="0.25">
      <c r="A127" s="18" t="e">
        <f>VLOOKUP(B127,'[1]LISTADO ATM'!$A$2:$C$817,3,0)</f>
        <v>#N/A</v>
      </c>
      <c r="B127" s="18"/>
      <c r="C127" s="18" t="e">
        <f>VLOOKUP(B127,'[1]LISTADO ATM'!$A$2:$B$816,2,0)</f>
        <v>#N/A</v>
      </c>
      <c r="D127" s="32" t="s">
        <v>17</v>
      </c>
      <c r="E127" s="33"/>
    </row>
    <row r="128" spans="1:5" ht="18.75" thickBot="1" x14ac:dyDescent="0.3">
      <c r="A128" s="18" t="e">
        <f>VLOOKUP(B128,'[1]LISTADO ATM'!$A$2:$C$817,3,0)</f>
        <v>#N/A</v>
      </c>
      <c r="B128" s="18"/>
      <c r="C128" s="18" t="e">
        <f>VLOOKUP(B128,'[1]LISTADO ATM'!$A$2:$B$816,2,0)</f>
        <v>#N/A</v>
      </c>
      <c r="D128" s="32" t="s">
        <v>27</v>
      </c>
      <c r="E128" s="33"/>
    </row>
    <row r="129" spans="1:5" ht="18.75" thickBot="1" x14ac:dyDescent="0.3">
      <c r="A129" s="23" t="s">
        <v>12</v>
      </c>
      <c r="B129" s="31">
        <f>COUNT(B110:B125)</f>
        <v>16</v>
      </c>
      <c r="C129" s="21"/>
      <c r="D129" s="21"/>
      <c r="E129" s="22"/>
    </row>
  </sheetData>
  <mergeCells count="30">
    <mergeCell ref="D122:E122"/>
    <mergeCell ref="D123:E123"/>
    <mergeCell ref="D124:E124"/>
    <mergeCell ref="D125:E125"/>
    <mergeCell ref="C64:E64"/>
    <mergeCell ref="A66:E66"/>
    <mergeCell ref="A1:E1"/>
    <mergeCell ref="A2:E2"/>
    <mergeCell ref="A3:E3"/>
    <mergeCell ref="A8:E8"/>
    <mergeCell ref="A87:E87"/>
    <mergeCell ref="A105:B105"/>
    <mergeCell ref="A106:B106"/>
    <mergeCell ref="A108:E108"/>
    <mergeCell ref="D109:E109"/>
    <mergeCell ref="D111:E111"/>
    <mergeCell ref="D112:E112"/>
    <mergeCell ref="D110:E110"/>
    <mergeCell ref="D126:E126"/>
    <mergeCell ref="D128:E128"/>
    <mergeCell ref="D120:E120"/>
    <mergeCell ref="D121:E121"/>
    <mergeCell ref="D114:E114"/>
    <mergeCell ref="D115:E115"/>
    <mergeCell ref="D113:E113"/>
    <mergeCell ref="D116:E116"/>
    <mergeCell ref="D117:E117"/>
    <mergeCell ref="D118:E118"/>
    <mergeCell ref="D119:E119"/>
    <mergeCell ref="D127:E127"/>
  </mergeCells>
  <conditionalFormatting sqref="E110">
    <cfRule type="duplicateValues" dxfId="440" priority="552"/>
  </conditionalFormatting>
  <conditionalFormatting sqref="E110">
    <cfRule type="duplicateValues" dxfId="439" priority="551"/>
  </conditionalFormatting>
  <conditionalFormatting sqref="E126">
    <cfRule type="duplicateValues" dxfId="438" priority="550"/>
  </conditionalFormatting>
  <conditionalFormatting sqref="E126">
    <cfRule type="duplicateValues" dxfId="437" priority="549"/>
  </conditionalFormatting>
  <conditionalFormatting sqref="B104:B108 B86:B87 B1:B8 B65:B66">
    <cfRule type="duplicateValues" dxfId="436" priority="546"/>
  </conditionalFormatting>
  <conditionalFormatting sqref="B104:B108 B86:B87">
    <cfRule type="duplicateValues" dxfId="435" priority="545"/>
  </conditionalFormatting>
  <conditionalFormatting sqref="E129 E103:E109 E1:E8 E64:E66 E85:E87">
    <cfRule type="duplicateValues" dxfId="434" priority="498"/>
  </conditionalFormatting>
  <conditionalFormatting sqref="E96:E97">
    <cfRule type="duplicateValues" dxfId="433" priority="497"/>
  </conditionalFormatting>
  <conditionalFormatting sqref="E96:E97">
    <cfRule type="duplicateValues" dxfId="432" priority="494"/>
    <cfRule type="duplicateValues" dxfId="431" priority="495"/>
    <cfRule type="duplicateValues" dxfId="430" priority="496"/>
  </conditionalFormatting>
  <conditionalFormatting sqref="E96:E97">
    <cfRule type="duplicateValues" dxfId="429" priority="492"/>
    <cfRule type="duplicateValues" dxfId="428" priority="493"/>
  </conditionalFormatting>
  <conditionalFormatting sqref="E96:E97">
    <cfRule type="duplicateValues" dxfId="427" priority="491"/>
  </conditionalFormatting>
  <conditionalFormatting sqref="E89">
    <cfRule type="duplicateValues" dxfId="426" priority="484"/>
  </conditionalFormatting>
  <conditionalFormatting sqref="E89">
    <cfRule type="duplicateValues" dxfId="425" priority="481"/>
    <cfRule type="duplicateValues" dxfId="424" priority="482"/>
    <cfRule type="duplicateValues" dxfId="423" priority="483"/>
  </conditionalFormatting>
  <conditionalFormatting sqref="E89">
    <cfRule type="duplicateValues" dxfId="422" priority="479"/>
    <cfRule type="duplicateValues" dxfId="421" priority="480"/>
  </conditionalFormatting>
  <conditionalFormatting sqref="E103:E109 E1:E8 E64:E66 E85:E87">
    <cfRule type="duplicateValues" dxfId="420" priority="595"/>
  </conditionalFormatting>
  <conditionalFormatting sqref="E11">
    <cfRule type="duplicateValues" dxfId="419" priority="375"/>
  </conditionalFormatting>
  <conditionalFormatting sqref="E11">
    <cfRule type="duplicateValues" dxfId="418" priority="372"/>
    <cfRule type="duplicateValues" dxfId="417" priority="373"/>
    <cfRule type="duplicateValues" dxfId="416" priority="374"/>
  </conditionalFormatting>
  <conditionalFormatting sqref="E11">
    <cfRule type="duplicateValues" dxfId="415" priority="370"/>
    <cfRule type="duplicateValues" dxfId="414" priority="371"/>
  </conditionalFormatting>
  <conditionalFormatting sqref="E11">
    <cfRule type="duplicateValues" dxfId="413" priority="369"/>
  </conditionalFormatting>
  <conditionalFormatting sqref="E11">
    <cfRule type="duplicateValues" dxfId="412" priority="368"/>
  </conditionalFormatting>
  <conditionalFormatting sqref="E12">
    <cfRule type="duplicateValues" dxfId="411" priority="367"/>
  </conditionalFormatting>
  <conditionalFormatting sqref="E12">
    <cfRule type="duplicateValues" dxfId="410" priority="364"/>
    <cfRule type="duplicateValues" dxfId="409" priority="365"/>
    <cfRule type="duplicateValues" dxfId="408" priority="366"/>
  </conditionalFormatting>
  <conditionalFormatting sqref="E12">
    <cfRule type="duplicateValues" dxfId="407" priority="362"/>
    <cfRule type="duplicateValues" dxfId="406" priority="363"/>
  </conditionalFormatting>
  <conditionalFormatting sqref="E12">
    <cfRule type="duplicateValues" dxfId="405" priority="361"/>
  </conditionalFormatting>
  <conditionalFormatting sqref="E12">
    <cfRule type="duplicateValues" dxfId="404" priority="358"/>
    <cfRule type="duplicateValues" dxfId="403" priority="359"/>
    <cfRule type="duplicateValues" dxfId="402" priority="360"/>
  </conditionalFormatting>
  <conditionalFormatting sqref="E12">
    <cfRule type="duplicateValues" dxfId="401" priority="356"/>
    <cfRule type="duplicateValues" dxfId="400" priority="357"/>
  </conditionalFormatting>
  <conditionalFormatting sqref="E12">
    <cfRule type="duplicateValues" dxfId="399" priority="355"/>
  </conditionalFormatting>
  <conditionalFormatting sqref="E12">
    <cfRule type="duplicateValues" dxfId="398" priority="354"/>
  </conditionalFormatting>
  <conditionalFormatting sqref="E13:E14">
    <cfRule type="duplicateValues" dxfId="397" priority="353"/>
  </conditionalFormatting>
  <conditionalFormatting sqref="E13:E14">
    <cfRule type="duplicateValues" dxfId="396" priority="350"/>
    <cfRule type="duplicateValues" dxfId="395" priority="351"/>
    <cfRule type="duplicateValues" dxfId="394" priority="352"/>
  </conditionalFormatting>
  <conditionalFormatting sqref="E13:E14">
    <cfRule type="duplicateValues" dxfId="393" priority="348"/>
    <cfRule type="duplicateValues" dxfId="392" priority="349"/>
  </conditionalFormatting>
  <conditionalFormatting sqref="E10">
    <cfRule type="duplicateValues" dxfId="391" priority="347"/>
  </conditionalFormatting>
  <conditionalFormatting sqref="E10">
    <cfRule type="duplicateValues" dxfId="390" priority="344"/>
    <cfRule type="duplicateValues" dxfId="389" priority="345"/>
    <cfRule type="duplicateValues" dxfId="388" priority="346"/>
  </conditionalFormatting>
  <conditionalFormatting sqref="E10">
    <cfRule type="duplicateValues" dxfId="387" priority="342"/>
    <cfRule type="duplicateValues" dxfId="386" priority="343"/>
  </conditionalFormatting>
  <conditionalFormatting sqref="E11">
    <cfRule type="duplicateValues" dxfId="385" priority="376"/>
  </conditionalFormatting>
  <conditionalFormatting sqref="E11">
    <cfRule type="duplicateValues" dxfId="384" priority="377"/>
    <cfRule type="duplicateValues" dxfId="383" priority="378"/>
    <cfRule type="duplicateValues" dxfId="382" priority="379"/>
  </conditionalFormatting>
  <conditionalFormatting sqref="E11">
    <cfRule type="duplicateValues" dxfId="381" priority="380"/>
    <cfRule type="duplicateValues" dxfId="380" priority="381"/>
  </conditionalFormatting>
  <conditionalFormatting sqref="E17">
    <cfRule type="duplicateValues" dxfId="379" priority="335"/>
  </conditionalFormatting>
  <conditionalFormatting sqref="E17">
    <cfRule type="duplicateValues" dxfId="378" priority="332"/>
    <cfRule type="duplicateValues" dxfId="377" priority="333"/>
    <cfRule type="duplicateValues" dxfId="376" priority="334"/>
  </conditionalFormatting>
  <conditionalFormatting sqref="E17">
    <cfRule type="duplicateValues" dxfId="375" priority="330"/>
    <cfRule type="duplicateValues" dxfId="374" priority="331"/>
  </conditionalFormatting>
  <conditionalFormatting sqref="E15:E16">
    <cfRule type="duplicateValues" dxfId="373" priority="336"/>
  </conditionalFormatting>
  <conditionalFormatting sqref="E15:E16">
    <cfRule type="duplicateValues" dxfId="372" priority="337"/>
    <cfRule type="duplicateValues" dxfId="371" priority="338"/>
    <cfRule type="duplicateValues" dxfId="370" priority="339"/>
  </conditionalFormatting>
  <conditionalFormatting sqref="E15:E16">
    <cfRule type="duplicateValues" dxfId="369" priority="340"/>
    <cfRule type="duplicateValues" dxfId="368" priority="341"/>
  </conditionalFormatting>
  <conditionalFormatting sqref="E18">
    <cfRule type="duplicateValues" dxfId="367" priority="329"/>
  </conditionalFormatting>
  <conditionalFormatting sqref="E18">
    <cfRule type="duplicateValues" dxfId="366" priority="326"/>
    <cfRule type="duplicateValues" dxfId="365" priority="327"/>
    <cfRule type="duplicateValues" dxfId="364" priority="328"/>
  </conditionalFormatting>
  <conditionalFormatting sqref="E18">
    <cfRule type="duplicateValues" dxfId="363" priority="324"/>
    <cfRule type="duplicateValues" dxfId="362" priority="325"/>
  </conditionalFormatting>
  <conditionalFormatting sqref="E19">
    <cfRule type="duplicateValues" dxfId="361" priority="323"/>
  </conditionalFormatting>
  <conditionalFormatting sqref="E19">
    <cfRule type="duplicateValues" dxfId="360" priority="320"/>
    <cfRule type="duplicateValues" dxfId="359" priority="321"/>
    <cfRule type="duplicateValues" dxfId="358" priority="322"/>
  </conditionalFormatting>
  <conditionalFormatting sqref="E19">
    <cfRule type="duplicateValues" dxfId="357" priority="318"/>
    <cfRule type="duplicateValues" dxfId="356" priority="319"/>
  </conditionalFormatting>
  <conditionalFormatting sqref="E20">
    <cfRule type="duplicateValues" dxfId="355" priority="317"/>
  </conditionalFormatting>
  <conditionalFormatting sqref="E20">
    <cfRule type="duplicateValues" dxfId="354" priority="314"/>
    <cfRule type="duplicateValues" dxfId="353" priority="315"/>
    <cfRule type="duplicateValues" dxfId="352" priority="316"/>
  </conditionalFormatting>
  <conditionalFormatting sqref="E20">
    <cfRule type="duplicateValues" dxfId="351" priority="312"/>
    <cfRule type="duplicateValues" dxfId="350" priority="313"/>
  </conditionalFormatting>
  <conditionalFormatting sqref="E24">
    <cfRule type="duplicateValues" dxfId="349" priority="306"/>
  </conditionalFormatting>
  <conditionalFormatting sqref="E24">
    <cfRule type="duplicateValues" dxfId="348" priority="307"/>
    <cfRule type="duplicateValues" dxfId="347" priority="308"/>
    <cfRule type="duplicateValues" dxfId="346" priority="309"/>
  </conditionalFormatting>
  <conditionalFormatting sqref="E24">
    <cfRule type="duplicateValues" dxfId="345" priority="310"/>
    <cfRule type="duplicateValues" dxfId="344" priority="311"/>
  </conditionalFormatting>
  <conditionalFormatting sqref="E25">
    <cfRule type="duplicateValues" dxfId="343" priority="305"/>
  </conditionalFormatting>
  <conditionalFormatting sqref="E25">
    <cfRule type="duplicateValues" dxfId="342" priority="302"/>
    <cfRule type="duplicateValues" dxfId="341" priority="303"/>
    <cfRule type="duplicateValues" dxfId="340" priority="304"/>
  </conditionalFormatting>
  <conditionalFormatting sqref="E25">
    <cfRule type="duplicateValues" dxfId="339" priority="300"/>
    <cfRule type="duplicateValues" dxfId="338" priority="301"/>
  </conditionalFormatting>
  <conditionalFormatting sqref="E26">
    <cfRule type="duplicateValues" dxfId="337" priority="294"/>
  </conditionalFormatting>
  <conditionalFormatting sqref="E26">
    <cfRule type="duplicateValues" dxfId="336" priority="295"/>
    <cfRule type="duplicateValues" dxfId="335" priority="296"/>
    <cfRule type="duplicateValues" dxfId="334" priority="297"/>
  </conditionalFormatting>
  <conditionalFormatting sqref="E26">
    <cfRule type="duplicateValues" dxfId="333" priority="298"/>
    <cfRule type="duplicateValues" dxfId="332" priority="299"/>
  </conditionalFormatting>
  <conditionalFormatting sqref="E27">
    <cfRule type="duplicateValues" dxfId="331" priority="287"/>
  </conditionalFormatting>
  <conditionalFormatting sqref="E27">
    <cfRule type="duplicateValues" dxfId="330" priority="284"/>
    <cfRule type="duplicateValues" dxfId="329" priority="285"/>
    <cfRule type="duplicateValues" dxfId="328" priority="286"/>
  </conditionalFormatting>
  <conditionalFormatting sqref="E27">
    <cfRule type="duplicateValues" dxfId="327" priority="282"/>
    <cfRule type="duplicateValues" dxfId="326" priority="283"/>
  </conditionalFormatting>
  <conditionalFormatting sqref="E27">
    <cfRule type="duplicateValues" dxfId="325" priority="281"/>
  </conditionalFormatting>
  <conditionalFormatting sqref="E28">
    <cfRule type="duplicateValues" dxfId="324" priority="288"/>
  </conditionalFormatting>
  <conditionalFormatting sqref="E28">
    <cfRule type="duplicateValues" dxfId="323" priority="289"/>
    <cfRule type="duplicateValues" dxfId="322" priority="290"/>
    <cfRule type="duplicateValues" dxfId="321" priority="291"/>
  </conditionalFormatting>
  <conditionalFormatting sqref="E28">
    <cfRule type="duplicateValues" dxfId="320" priority="292"/>
    <cfRule type="duplicateValues" dxfId="319" priority="293"/>
  </conditionalFormatting>
  <conditionalFormatting sqref="E30">
    <cfRule type="duplicateValues" dxfId="318" priority="266"/>
  </conditionalFormatting>
  <conditionalFormatting sqref="E30">
    <cfRule type="duplicateValues" dxfId="317" priority="267"/>
    <cfRule type="duplicateValues" dxfId="316" priority="268"/>
    <cfRule type="duplicateValues" dxfId="315" priority="269"/>
  </conditionalFormatting>
  <conditionalFormatting sqref="E30">
    <cfRule type="duplicateValues" dxfId="314" priority="270"/>
    <cfRule type="duplicateValues" dxfId="313" priority="271"/>
  </conditionalFormatting>
  <conditionalFormatting sqref="E31">
    <cfRule type="duplicateValues" dxfId="312" priority="260"/>
  </conditionalFormatting>
  <conditionalFormatting sqref="E31">
    <cfRule type="duplicateValues" dxfId="311" priority="261"/>
    <cfRule type="duplicateValues" dxfId="310" priority="262"/>
    <cfRule type="duplicateValues" dxfId="309" priority="263"/>
  </conditionalFormatting>
  <conditionalFormatting sqref="E31">
    <cfRule type="duplicateValues" dxfId="308" priority="264"/>
    <cfRule type="duplicateValues" dxfId="307" priority="265"/>
  </conditionalFormatting>
  <conditionalFormatting sqref="E32">
    <cfRule type="duplicateValues" dxfId="306" priority="254"/>
  </conditionalFormatting>
  <conditionalFormatting sqref="E32">
    <cfRule type="duplicateValues" dxfId="305" priority="255"/>
    <cfRule type="duplicateValues" dxfId="304" priority="256"/>
    <cfRule type="duplicateValues" dxfId="303" priority="257"/>
  </conditionalFormatting>
  <conditionalFormatting sqref="E32">
    <cfRule type="duplicateValues" dxfId="302" priority="258"/>
    <cfRule type="duplicateValues" dxfId="301" priority="259"/>
  </conditionalFormatting>
  <conditionalFormatting sqref="E33">
    <cfRule type="duplicateValues" dxfId="300" priority="248"/>
  </conditionalFormatting>
  <conditionalFormatting sqref="E33">
    <cfRule type="duplicateValues" dxfId="299" priority="249"/>
    <cfRule type="duplicateValues" dxfId="298" priority="250"/>
    <cfRule type="duplicateValues" dxfId="297" priority="251"/>
  </conditionalFormatting>
  <conditionalFormatting sqref="E33">
    <cfRule type="duplicateValues" dxfId="296" priority="252"/>
    <cfRule type="duplicateValues" dxfId="295" priority="253"/>
  </conditionalFormatting>
  <conditionalFormatting sqref="E34">
    <cfRule type="duplicateValues" dxfId="294" priority="247"/>
  </conditionalFormatting>
  <conditionalFormatting sqref="E34">
    <cfRule type="duplicateValues" dxfId="293" priority="244"/>
    <cfRule type="duplicateValues" dxfId="292" priority="245"/>
    <cfRule type="duplicateValues" dxfId="291" priority="246"/>
  </conditionalFormatting>
  <conditionalFormatting sqref="E34">
    <cfRule type="duplicateValues" dxfId="290" priority="242"/>
    <cfRule type="duplicateValues" dxfId="289" priority="243"/>
  </conditionalFormatting>
  <conditionalFormatting sqref="E35">
    <cfRule type="duplicateValues" dxfId="288" priority="236"/>
  </conditionalFormatting>
  <conditionalFormatting sqref="E35">
    <cfRule type="duplicateValues" dxfId="287" priority="237"/>
    <cfRule type="duplicateValues" dxfId="286" priority="238"/>
    <cfRule type="duplicateValues" dxfId="285" priority="239"/>
  </conditionalFormatting>
  <conditionalFormatting sqref="E35">
    <cfRule type="duplicateValues" dxfId="284" priority="240"/>
    <cfRule type="duplicateValues" dxfId="283" priority="241"/>
  </conditionalFormatting>
  <conditionalFormatting sqref="E111">
    <cfRule type="duplicateValues" dxfId="282" priority="234"/>
  </conditionalFormatting>
  <conditionalFormatting sqref="E112">
    <cfRule type="duplicateValues" dxfId="281" priority="232"/>
  </conditionalFormatting>
  <conditionalFormatting sqref="E114">
    <cfRule type="duplicateValues" dxfId="280" priority="228"/>
  </conditionalFormatting>
  <conditionalFormatting sqref="E115">
    <cfRule type="duplicateValues" dxfId="279" priority="224"/>
  </conditionalFormatting>
  <conditionalFormatting sqref="B36:B41">
    <cfRule type="duplicateValues" dxfId="278" priority="211"/>
    <cfRule type="duplicateValues" dxfId="277" priority="212"/>
    <cfRule type="duplicateValues" dxfId="276" priority="213"/>
  </conditionalFormatting>
  <conditionalFormatting sqref="B36:B41">
    <cfRule type="duplicateValues" dxfId="275" priority="214"/>
    <cfRule type="duplicateValues" dxfId="274" priority="215"/>
    <cfRule type="duplicateValues" dxfId="273" priority="216"/>
    <cfRule type="duplicateValues" dxfId="272" priority="217"/>
  </conditionalFormatting>
  <conditionalFormatting sqref="B36:B41">
    <cfRule type="duplicateValues" dxfId="271" priority="218"/>
  </conditionalFormatting>
  <conditionalFormatting sqref="B36:B41">
    <cfRule type="duplicateValues" dxfId="270" priority="219"/>
  </conditionalFormatting>
  <conditionalFormatting sqref="E36">
    <cfRule type="duplicateValues" dxfId="269" priority="192"/>
  </conditionalFormatting>
  <conditionalFormatting sqref="E36">
    <cfRule type="duplicateValues" dxfId="268" priority="189"/>
    <cfRule type="duplicateValues" dxfId="267" priority="190"/>
    <cfRule type="duplicateValues" dxfId="266" priority="191"/>
  </conditionalFormatting>
  <conditionalFormatting sqref="E36">
    <cfRule type="duplicateValues" dxfId="265" priority="187"/>
    <cfRule type="duplicateValues" dxfId="264" priority="188"/>
  </conditionalFormatting>
  <conditionalFormatting sqref="E37:E38">
    <cfRule type="duplicateValues" dxfId="263" priority="193"/>
  </conditionalFormatting>
  <conditionalFormatting sqref="E37:E38">
    <cfRule type="duplicateValues" dxfId="262" priority="194"/>
    <cfRule type="duplicateValues" dxfId="261" priority="195"/>
    <cfRule type="duplicateValues" dxfId="260" priority="196"/>
  </conditionalFormatting>
  <conditionalFormatting sqref="E37:E38">
    <cfRule type="duplicateValues" dxfId="259" priority="197"/>
    <cfRule type="duplicateValues" dxfId="258" priority="198"/>
  </conditionalFormatting>
  <conditionalFormatting sqref="E39">
    <cfRule type="duplicateValues" dxfId="257" priority="199"/>
  </conditionalFormatting>
  <conditionalFormatting sqref="E39">
    <cfRule type="duplicateValues" dxfId="256" priority="200"/>
    <cfRule type="duplicateValues" dxfId="255" priority="201"/>
    <cfRule type="duplicateValues" dxfId="254" priority="202"/>
  </conditionalFormatting>
  <conditionalFormatting sqref="E39">
    <cfRule type="duplicateValues" dxfId="253" priority="203"/>
    <cfRule type="duplicateValues" dxfId="252" priority="204"/>
  </conditionalFormatting>
  <conditionalFormatting sqref="E40:E41">
    <cfRule type="duplicateValues" dxfId="251" priority="205"/>
  </conditionalFormatting>
  <conditionalFormatting sqref="E40:E41">
    <cfRule type="duplicateValues" dxfId="250" priority="206"/>
    <cfRule type="duplicateValues" dxfId="249" priority="207"/>
    <cfRule type="duplicateValues" dxfId="248" priority="208"/>
  </conditionalFormatting>
  <conditionalFormatting sqref="E40:E41">
    <cfRule type="duplicateValues" dxfId="247" priority="209"/>
    <cfRule type="duplicateValues" dxfId="246" priority="210"/>
  </conditionalFormatting>
  <conditionalFormatting sqref="E42">
    <cfRule type="duplicateValues" dxfId="245" priority="181"/>
  </conditionalFormatting>
  <conditionalFormatting sqref="E42">
    <cfRule type="duplicateValues" dxfId="244" priority="182"/>
    <cfRule type="duplicateValues" dxfId="243" priority="183"/>
    <cfRule type="duplicateValues" dxfId="242" priority="184"/>
  </conditionalFormatting>
  <conditionalFormatting sqref="E42">
    <cfRule type="duplicateValues" dxfId="241" priority="185"/>
    <cfRule type="duplicateValues" dxfId="240" priority="186"/>
  </conditionalFormatting>
  <conditionalFormatting sqref="B47:B48">
    <cfRule type="duplicateValues" dxfId="239" priority="172"/>
    <cfRule type="duplicateValues" dxfId="238" priority="173"/>
    <cfRule type="duplicateValues" dxfId="237" priority="174"/>
  </conditionalFormatting>
  <conditionalFormatting sqref="B47:B48">
    <cfRule type="duplicateValues" dxfId="236" priority="175"/>
    <cfRule type="duplicateValues" dxfId="235" priority="176"/>
    <cfRule type="duplicateValues" dxfId="234" priority="177"/>
    <cfRule type="duplicateValues" dxfId="233" priority="178"/>
  </conditionalFormatting>
  <conditionalFormatting sqref="B47:B48">
    <cfRule type="duplicateValues" dxfId="232" priority="179"/>
  </conditionalFormatting>
  <conditionalFormatting sqref="B47:B48">
    <cfRule type="duplicateValues" dxfId="231" priority="180"/>
  </conditionalFormatting>
  <conditionalFormatting sqref="E47:E48">
    <cfRule type="duplicateValues" dxfId="230" priority="166"/>
  </conditionalFormatting>
  <conditionalFormatting sqref="E47:E48">
    <cfRule type="duplicateValues" dxfId="229" priority="167"/>
    <cfRule type="duplicateValues" dxfId="228" priority="168"/>
    <cfRule type="duplicateValues" dxfId="227" priority="169"/>
  </conditionalFormatting>
  <conditionalFormatting sqref="E47:E48">
    <cfRule type="duplicateValues" dxfId="226" priority="170"/>
    <cfRule type="duplicateValues" dxfId="225" priority="171"/>
  </conditionalFormatting>
  <conditionalFormatting sqref="B51:B52">
    <cfRule type="duplicateValues" dxfId="224" priority="142"/>
    <cfRule type="duplicateValues" dxfId="223" priority="143"/>
    <cfRule type="duplicateValues" dxfId="222" priority="144"/>
  </conditionalFormatting>
  <conditionalFormatting sqref="B51:B52">
    <cfRule type="duplicateValues" dxfId="221" priority="145"/>
    <cfRule type="duplicateValues" dxfId="220" priority="146"/>
    <cfRule type="duplicateValues" dxfId="219" priority="147"/>
    <cfRule type="duplicateValues" dxfId="218" priority="148"/>
  </conditionalFormatting>
  <conditionalFormatting sqref="B51:B52">
    <cfRule type="duplicateValues" dxfId="217" priority="149"/>
  </conditionalFormatting>
  <conditionalFormatting sqref="B51:B52">
    <cfRule type="duplicateValues" dxfId="216" priority="150"/>
  </conditionalFormatting>
  <conditionalFormatting sqref="E51:E52">
    <cfRule type="duplicateValues" dxfId="215" priority="136"/>
  </conditionalFormatting>
  <conditionalFormatting sqref="E51:E52">
    <cfRule type="duplicateValues" dxfId="214" priority="137"/>
    <cfRule type="duplicateValues" dxfId="213" priority="138"/>
    <cfRule type="duplicateValues" dxfId="212" priority="139"/>
  </conditionalFormatting>
  <conditionalFormatting sqref="E51:E52">
    <cfRule type="duplicateValues" dxfId="211" priority="140"/>
    <cfRule type="duplicateValues" dxfId="210" priority="141"/>
  </conditionalFormatting>
  <conditionalFormatting sqref="E53">
    <cfRule type="duplicateValues" dxfId="209" priority="130"/>
  </conditionalFormatting>
  <conditionalFormatting sqref="E53">
    <cfRule type="duplicateValues" dxfId="208" priority="131"/>
    <cfRule type="duplicateValues" dxfId="207" priority="132"/>
    <cfRule type="duplicateValues" dxfId="206" priority="133"/>
  </conditionalFormatting>
  <conditionalFormatting sqref="E53">
    <cfRule type="duplicateValues" dxfId="205" priority="134"/>
    <cfRule type="duplicateValues" dxfId="204" priority="135"/>
  </conditionalFormatting>
  <conditionalFormatting sqref="B54">
    <cfRule type="duplicateValues" dxfId="203" priority="122"/>
    <cfRule type="duplicateValues" dxfId="202" priority="123"/>
    <cfRule type="duplicateValues" dxfId="201" priority="124"/>
  </conditionalFormatting>
  <conditionalFormatting sqref="B54">
    <cfRule type="duplicateValues" dxfId="200" priority="125"/>
    <cfRule type="duplicateValues" dxfId="199" priority="126"/>
    <cfRule type="duplicateValues" dxfId="198" priority="127"/>
    <cfRule type="duplicateValues" dxfId="197" priority="128"/>
  </conditionalFormatting>
  <conditionalFormatting sqref="B54">
    <cfRule type="duplicateValues" dxfId="196" priority="129"/>
  </conditionalFormatting>
  <conditionalFormatting sqref="E54">
    <cfRule type="duplicateValues" dxfId="195" priority="116"/>
  </conditionalFormatting>
  <conditionalFormatting sqref="E54">
    <cfRule type="duplicateValues" dxfId="194" priority="117"/>
    <cfRule type="duplicateValues" dxfId="193" priority="118"/>
    <cfRule type="duplicateValues" dxfId="192" priority="119"/>
  </conditionalFormatting>
  <conditionalFormatting sqref="E54">
    <cfRule type="duplicateValues" dxfId="191" priority="120"/>
    <cfRule type="duplicateValues" dxfId="190" priority="121"/>
  </conditionalFormatting>
  <conditionalFormatting sqref="B55">
    <cfRule type="duplicateValues" dxfId="189" priority="108"/>
    <cfRule type="duplicateValues" dxfId="188" priority="109"/>
    <cfRule type="duplicateValues" dxfId="187" priority="110"/>
  </conditionalFormatting>
  <conditionalFormatting sqref="B55">
    <cfRule type="duplicateValues" dxfId="186" priority="111"/>
    <cfRule type="duplicateValues" dxfId="185" priority="112"/>
    <cfRule type="duplicateValues" dxfId="184" priority="113"/>
    <cfRule type="duplicateValues" dxfId="183" priority="114"/>
  </conditionalFormatting>
  <conditionalFormatting sqref="B55">
    <cfRule type="duplicateValues" dxfId="182" priority="115"/>
  </conditionalFormatting>
  <conditionalFormatting sqref="E55">
    <cfRule type="duplicateValues" dxfId="181" priority="102"/>
  </conditionalFormatting>
  <conditionalFormatting sqref="E55">
    <cfRule type="duplicateValues" dxfId="180" priority="103"/>
    <cfRule type="duplicateValues" dxfId="179" priority="104"/>
    <cfRule type="duplicateValues" dxfId="178" priority="105"/>
  </conditionalFormatting>
  <conditionalFormatting sqref="E55">
    <cfRule type="duplicateValues" dxfId="177" priority="106"/>
    <cfRule type="duplicateValues" dxfId="176" priority="107"/>
  </conditionalFormatting>
  <conditionalFormatting sqref="E59">
    <cfRule type="duplicateValues" dxfId="175" priority="96"/>
  </conditionalFormatting>
  <conditionalFormatting sqref="E59">
    <cfRule type="duplicateValues" dxfId="174" priority="97"/>
    <cfRule type="duplicateValues" dxfId="173" priority="98"/>
    <cfRule type="duplicateValues" dxfId="172" priority="99"/>
  </conditionalFormatting>
  <conditionalFormatting sqref="E59">
    <cfRule type="duplicateValues" dxfId="171" priority="100"/>
    <cfRule type="duplicateValues" dxfId="170" priority="101"/>
  </conditionalFormatting>
  <conditionalFormatting sqref="E60">
    <cfRule type="duplicateValues" dxfId="169" priority="90"/>
  </conditionalFormatting>
  <conditionalFormatting sqref="E60">
    <cfRule type="duplicateValues" dxfId="168" priority="91"/>
    <cfRule type="duplicateValues" dxfId="167" priority="92"/>
    <cfRule type="duplicateValues" dxfId="166" priority="93"/>
  </conditionalFormatting>
  <conditionalFormatting sqref="E60">
    <cfRule type="duplicateValues" dxfId="165" priority="94"/>
    <cfRule type="duplicateValues" dxfId="164" priority="95"/>
  </conditionalFormatting>
  <conditionalFormatting sqref="E63">
    <cfRule type="duplicateValues" dxfId="163" priority="84"/>
  </conditionalFormatting>
  <conditionalFormatting sqref="E63">
    <cfRule type="duplicateValues" dxfId="162" priority="85"/>
    <cfRule type="duplicateValues" dxfId="161" priority="86"/>
    <cfRule type="duplicateValues" dxfId="160" priority="87"/>
  </conditionalFormatting>
  <conditionalFormatting sqref="E63">
    <cfRule type="duplicateValues" dxfId="159" priority="88"/>
    <cfRule type="duplicateValues" dxfId="158" priority="89"/>
  </conditionalFormatting>
  <conditionalFormatting sqref="E98 E100:E101">
    <cfRule type="duplicateValues" dxfId="157" priority="6691"/>
  </conditionalFormatting>
  <conditionalFormatting sqref="E98 E100:E101">
    <cfRule type="duplicateValues" dxfId="156" priority="6693"/>
    <cfRule type="duplicateValues" dxfId="155" priority="6694"/>
    <cfRule type="duplicateValues" dxfId="154" priority="6695"/>
  </conditionalFormatting>
  <conditionalFormatting sqref="E98 E100:E101">
    <cfRule type="duplicateValues" dxfId="153" priority="6699"/>
    <cfRule type="duplicateValues" dxfId="152" priority="6700"/>
  </conditionalFormatting>
  <conditionalFormatting sqref="B100:B102 B89 B96:B98">
    <cfRule type="duplicateValues" dxfId="151" priority="6703"/>
    <cfRule type="duplicateValues" dxfId="150" priority="6704"/>
    <cfRule type="duplicateValues" dxfId="149" priority="6705"/>
  </conditionalFormatting>
  <conditionalFormatting sqref="B100:B102 B89 B96:B98">
    <cfRule type="duplicateValues" dxfId="148" priority="6709"/>
    <cfRule type="duplicateValues" dxfId="147" priority="6710"/>
    <cfRule type="duplicateValues" dxfId="146" priority="6711"/>
    <cfRule type="duplicateValues" dxfId="145" priority="6712"/>
  </conditionalFormatting>
  <conditionalFormatting sqref="B100:B102 B89 B96:B98">
    <cfRule type="duplicateValues" dxfId="144" priority="6717"/>
  </conditionalFormatting>
  <conditionalFormatting sqref="B49:B50">
    <cfRule type="duplicateValues" dxfId="143" priority="7248"/>
    <cfRule type="duplicateValues" dxfId="142" priority="7249"/>
    <cfRule type="duplicateValues" dxfId="141" priority="7250"/>
  </conditionalFormatting>
  <conditionalFormatting sqref="B49:B50">
    <cfRule type="duplicateValues" dxfId="140" priority="7251"/>
    <cfRule type="duplicateValues" dxfId="139" priority="7252"/>
    <cfRule type="duplicateValues" dxfId="138" priority="7253"/>
    <cfRule type="duplicateValues" dxfId="137" priority="7254"/>
  </conditionalFormatting>
  <conditionalFormatting sqref="B49:B50">
    <cfRule type="duplicateValues" dxfId="136" priority="7255"/>
  </conditionalFormatting>
  <conditionalFormatting sqref="E49:E50">
    <cfRule type="duplicateValues" dxfId="135" priority="7257"/>
  </conditionalFormatting>
  <conditionalFormatting sqref="E49:E50">
    <cfRule type="duplicateValues" dxfId="134" priority="7258"/>
    <cfRule type="duplicateValues" dxfId="133" priority="7259"/>
    <cfRule type="duplicateValues" dxfId="132" priority="7260"/>
  </conditionalFormatting>
  <conditionalFormatting sqref="E49:E50">
    <cfRule type="duplicateValues" dxfId="131" priority="7261"/>
    <cfRule type="duplicateValues" dxfId="130" priority="7262"/>
  </conditionalFormatting>
  <conditionalFormatting sqref="B129 B103:B109 B1:B8 B43:B46 B90:B95 B99 B56:B66 B68:B87">
    <cfRule type="duplicateValues" dxfId="129" priority="7334"/>
    <cfRule type="duplicateValues" dxfId="128" priority="7335"/>
    <cfRule type="duplicateValues" dxfId="127" priority="7336"/>
  </conditionalFormatting>
  <conditionalFormatting sqref="B129 B103:B109 B1:B8 B43:B46 B90:B95 B99 B56:B66 B68:B87">
    <cfRule type="duplicateValues" dxfId="126" priority="7361"/>
    <cfRule type="duplicateValues" dxfId="125" priority="7362"/>
    <cfRule type="duplicateValues" dxfId="124" priority="7363"/>
    <cfRule type="duplicateValues" dxfId="123" priority="7364"/>
  </conditionalFormatting>
  <conditionalFormatting sqref="B129 B103:B109 B1:B8 B43:B46 B90:B95 B99 B56:B66 B68:B87">
    <cfRule type="duplicateValues" dxfId="122" priority="7397"/>
  </conditionalFormatting>
  <conditionalFormatting sqref="B89:B121 B1:B8 B10:B66 B68:B87 B126:B1048576">
    <cfRule type="duplicateValues" dxfId="121" priority="7406"/>
    <cfRule type="duplicateValues" dxfId="120" priority="7407"/>
    <cfRule type="duplicateValues" dxfId="119" priority="7408"/>
  </conditionalFormatting>
  <conditionalFormatting sqref="E90:E95 E68:E84 E56:E58 E99 E43:E46 E102 E61:E62">
    <cfRule type="duplicateValues" dxfId="118" priority="7431"/>
  </conditionalFormatting>
  <conditionalFormatting sqref="E90:E95 E68:E84 E56:E58 E99 E43:E46 E102 E61:E62">
    <cfRule type="duplicateValues" dxfId="117" priority="7437"/>
    <cfRule type="duplicateValues" dxfId="116" priority="7438"/>
    <cfRule type="duplicateValues" dxfId="115" priority="7439"/>
  </conditionalFormatting>
  <conditionalFormatting sqref="E90:E95 E68:E84 E56:E58 E99 E43:E46 E102 E61:E62">
    <cfRule type="duplicateValues" dxfId="114" priority="7455"/>
    <cfRule type="duplicateValues" dxfId="113" priority="7456"/>
  </conditionalFormatting>
  <conditionalFormatting sqref="B90:B95 B99 B43:B46 B56:B63 B68:B84">
    <cfRule type="duplicateValues" dxfId="112" priority="7485"/>
  </conditionalFormatting>
  <conditionalFormatting sqref="B55:B63">
    <cfRule type="duplicateValues" dxfId="111" priority="76"/>
    <cfRule type="duplicateValues" dxfId="110" priority="77"/>
    <cfRule type="duplicateValues" dxfId="109" priority="78"/>
  </conditionalFormatting>
  <conditionalFormatting sqref="B55:B63">
    <cfRule type="duplicateValues" dxfId="108" priority="79"/>
    <cfRule type="duplicateValues" dxfId="107" priority="80"/>
    <cfRule type="duplicateValues" dxfId="106" priority="81"/>
    <cfRule type="duplicateValues" dxfId="105" priority="82"/>
  </conditionalFormatting>
  <conditionalFormatting sqref="B55:B63">
    <cfRule type="duplicateValues" dxfId="104" priority="83"/>
  </conditionalFormatting>
  <conditionalFormatting sqref="E128">
    <cfRule type="duplicateValues" dxfId="103" priority="75"/>
  </conditionalFormatting>
  <conditionalFormatting sqref="E117">
    <cfRule type="duplicateValues" dxfId="102" priority="73"/>
  </conditionalFormatting>
  <conditionalFormatting sqref="E116">
    <cfRule type="duplicateValues" dxfId="101" priority="72"/>
  </conditionalFormatting>
  <conditionalFormatting sqref="E119">
    <cfRule type="duplicateValues" dxfId="100" priority="70"/>
  </conditionalFormatting>
  <conditionalFormatting sqref="E118">
    <cfRule type="duplicateValues" dxfId="99" priority="69"/>
  </conditionalFormatting>
  <conditionalFormatting sqref="E127">
    <cfRule type="duplicateValues" dxfId="98" priority="68"/>
  </conditionalFormatting>
  <conditionalFormatting sqref="E120">
    <cfRule type="duplicateValues" dxfId="97" priority="67"/>
  </conditionalFormatting>
  <conditionalFormatting sqref="E121">
    <cfRule type="duplicateValues" dxfId="96" priority="66"/>
  </conditionalFormatting>
  <conditionalFormatting sqref="E63 E21:E23 E29:E42 E47:E55 E59:E60">
    <cfRule type="duplicateValues" dxfId="95" priority="9178"/>
  </conditionalFormatting>
  <conditionalFormatting sqref="E63 E21:E23 E29:E42 E47:E55 E59:E60">
    <cfRule type="duplicateValues" dxfId="94" priority="9183"/>
    <cfRule type="duplicateValues" dxfId="93" priority="9184"/>
    <cfRule type="duplicateValues" dxfId="92" priority="9185"/>
  </conditionalFormatting>
  <conditionalFormatting sqref="E63 E21:E23 E29:E42 E47:E55 E59:E60">
    <cfRule type="duplicateValues" dxfId="91" priority="9198"/>
    <cfRule type="duplicateValues" dxfId="90" priority="9199"/>
  </conditionalFormatting>
  <conditionalFormatting sqref="E63 E29:E42 E47:E55 E59:E60">
    <cfRule type="duplicateValues" dxfId="89" priority="9208"/>
  </conditionalFormatting>
  <conditionalFormatting sqref="E63 E29:E42 E47:E55 E59:E60">
    <cfRule type="duplicateValues" dxfId="88" priority="9212"/>
    <cfRule type="duplicateValues" dxfId="87" priority="9213"/>
    <cfRule type="duplicateValues" dxfId="86" priority="9214"/>
  </conditionalFormatting>
  <conditionalFormatting sqref="E63 E29:E42 E47:E55 E59:E60">
    <cfRule type="duplicateValues" dxfId="85" priority="9224"/>
    <cfRule type="duplicateValues" dxfId="84" priority="9225"/>
  </conditionalFormatting>
  <conditionalFormatting sqref="B10:B42 B47:B63">
    <cfRule type="duplicateValues" dxfId="83" priority="9232"/>
  </conditionalFormatting>
  <conditionalFormatting sqref="B10:B42 B47:B63">
    <cfRule type="duplicateValues" dxfId="82" priority="9234"/>
    <cfRule type="duplicateValues" dxfId="81" priority="9235"/>
    <cfRule type="duplicateValues" dxfId="80" priority="9236"/>
  </conditionalFormatting>
  <conditionalFormatting sqref="B10:B42 B47:B63">
    <cfRule type="duplicateValues" dxfId="79" priority="9240"/>
    <cfRule type="duplicateValues" dxfId="78" priority="9241"/>
    <cfRule type="duplicateValues" dxfId="77" priority="9242"/>
    <cfRule type="duplicateValues" dxfId="76" priority="9243"/>
  </conditionalFormatting>
  <conditionalFormatting sqref="B110:B121 B126:B128">
    <cfRule type="duplicateValues" dxfId="75" priority="9423"/>
    <cfRule type="duplicateValues" dxfId="74" priority="9424"/>
    <cfRule type="duplicateValues" dxfId="73" priority="9425"/>
  </conditionalFormatting>
  <conditionalFormatting sqref="B110:B121 B126:B128">
    <cfRule type="duplicateValues" dxfId="72" priority="9429"/>
    <cfRule type="duplicateValues" dxfId="71" priority="9430"/>
    <cfRule type="duplicateValues" dxfId="70" priority="9431"/>
    <cfRule type="duplicateValues" dxfId="69" priority="9432"/>
  </conditionalFormatting>
  <conditionalFormatting sqref="B110:B121 B126:B128">
    <cfRule type="duplicateValues" dxfId="68" priority="9437"/>
  </conditionalFormatting>
  <conditionalFormatting sqref="B89:B121 B1:B8 B10:B66 B68:B87 B126:B129">
    <cfRule type="duplicateValues" dxfId="67" priority="9439"/>
  </conditionalFormatting>
  <conditionalFormatting sqref="B89:B121 B1:B8 B10:B66 B68:B87 B126:B129">
    <cfRule type="duplicateValues" dxfId="66" priority="9444"/>
    <cfRule type="duplicateValues" dxfId="65" priority="9445"/>
  </conditionalFormatting>
  <conditionalFormatting sqref="B122">
    <cfRule type="duplicateValues" dxfId="64" priority="51"/>
    <cfRule type="duplicateValues" dxfId="63" priority="52"/>
    <cfRule type="duplicateValues" dxfId="62" priority="53"/>
  </conditionalFormatting>
  <conditionalFormatting sqref="E122">
    <cfRule type="duplicateValues" dxfId="61" priority="50"/>
  </conditionalFormatting>
  <conditionalFormatting sqref="B122">
    <cfRule type="duplicateValues" dxfId="60" priority="54"/>
    <cfRule type="duplicateValues" dxfId="59" priority="55"/>
    <cfRule type="duplicateValues" dxfId="58" priority="56"/>
  </conditionalFormatting>
  <conditionalFormatting sqref="B122">
    <cfRule type="duplicateValues" dxfId="57" priority="57"/>
    <cfRule type="duplicateValues" dxfId="56" priority="58"/>
    <cfRule type="duplicateValues" dxfId="55" priority="59"/>
    <cfRule type="duplicateValues" dxfId="54" priority="60"/>
  </conditionalFormatting>
  <conditionalFormatting sqref="B122">
    <cfRule type="duplicateValues" dxfId="53" priority="61"/>
  </conditionalFormatting>
  <conditionalFormatting sqref="B122">
    <cfRule type="duplicateValues" dxfId="52" priority="62"/>
  </conditionalFormatting>
  <conditionalFormatting sqref="B122">
    <cfRule type="duplicateValues" dxfId="51" priority="63"/>
    <cfRule type="duplicateValues" dxfId="50" priority="64"/>
  </conditionalFormatting>
  <conditionalFormatting sqref="B123">
    <cfRule type="duplicateValues" dxfId="49" priority="36"/>
    <cfRule type="duplicateValues" dxfId="48" priority="37"/>
    <cfRule type="duplicateValues" dxfId="47" priority="38"/>
  </conditionalFormatting>
  <conditionalFormatting sqref="E123">
    <cfRule type="duplicateValues" dxfId="46" priority="35"/>
  </conditionalFormatting>
  <conditionalFormatting sqref="B123">
    <cfRule type="duplicateValues" dxfId="45" priority="39"/>
    <cfRule type="duplicateValues" dxfId="44" priority="40"/>
    <cfRule type="duplicateValues" dxfId="43" priority="41"/>
  </conditionalFormatting>
  <conditionalFormatting sqref="B123">
    <cfRule type="duplicateValues" dxfId="42" priority="42"/>
    <cfRule type="duplicateValues" dxfId="41" priority="43"/>
    <cfRule type="duplicateValues" dxfId="40" priority="44"/>
    <cfRule type="duplicateValues" dxfId="39" priority="45"/>
  </conditionalFormatting>
  <conditionalFormatting sqref="B123">
    <cfRule type="duplicateValues" dxfId="38" priority="46"/>
  </conditionalFormatting>
  <conditionalFormatting sqref="B123">
    <cfRule type="duplicateValues" dxfId="37" priority="47"/>
  </conditionalFormatting>
  <conditionalFormatting sqref="B123">
    <cfRule type="duplicateValues" dxfId="36" priority="48"/>
    <cfRule type="duplicateValues" dxfId="35" priority="49"/>
  </conditionalFormatting>
  <conditionalFormatting sqref="B1:B123 B126:B1048576">
    <cfRule type="duplicateValues" dxfId="34" priority="34"/>
  </conditionalFormatting>
  <conditionalFormatting sqref="B124">
    <cfRule type="duplicateValues" dxfId="33" priority="20"/>
    <cfRule type="duplicateValues" dxfId="32" priority="21"/>
    <cfRule type="duplicateValues" dxfId="31" priority="22"/>
  </conditionalFormatting>
  <conditionalFormatting sqref="E124">
    <cfRule type="duplicateValues" dxfId="30" priority="19"/>
  </conditionalFormatting>
  <conditionalFormatting sqref="B124">
    <cfRule type="duplicateValues" dxfId="29" priority="23"/>
    <cfRule type="duplicateValues" dxfId="28" priority="24"/>
    <cfRule type="duplicateValues" dxfId="27" priority="25"/>
  </conditionalFormatting>
  <conditionalFormatting sqref="B124">
    <cfRule type="duplicateValues" dxfId="26" priority="26"/>
    <cfRule type="duplicateValues" dxfId="25" priority="27"/>
    <cfRule type="duplicateValues" dxfId="24" priority="28"/>
    <cfRule type="duplicateValues" dxfId="23" priority="29"/>
  </conditionalFormatting>
  <conditionalFormatting sqref="B124">
    <cfRule type="duplicateValues" dxfId="22" priority="30"/>
  </conditionalFormatting>
  <conditionalFormatting sqref="B124">
    <cfRule type="duplicateValues" dxfId="21" priority="31"/>
  </conditionalFormatting>
  <conditionalFormatting sqref="B124">
    <cfRule type="duplicateValues" dxfId="20" priority="32"/>
    <cfRule type="duplicateValues" dxfId="19" priority="33"/>
  </conditionalFormatting>
  <conditionalFormatting sqref="B124">
    <cfRule type="duplicateValues" dxfId="18" priority="18"/>
  </conditionalFormatting>
  <conditionalFormatting sqref="B125">
    <cfRule type="duplicateValues" dxfId="17" priority="4"/>
    <cfRule type="duplicateValues" dxfId="16" priority="5"/>
    <cfRule type="duplicateValues" dxfId="15" priority="6"/>
  </conditionalFormatting>
  <conditionalFormatting sqref="E125">
    <cfRule type="duplicateValues" dxfId="14" priority="3"/>
  </conditionalFormatting>
  <conditionalFormatting sqref="B125">
    <cfRule type="duplicateValues" dxfId="13" priority="7"/>
    <cfRule type="duplicateValues" dxfId="12" priority="8"/>
    <cfRule type="duplicateValues" dxfId="11" priority="9"/>
  </conditionalFormatting>
  <conditionalFormatting sqref="B125">
    <cfRule type="duplicateValues" dxfId="10" priority="10"/>
    <cfRule type="duplicateValues" dxfId="9" priority="11"/>
    <cfRule type="duplicateValues" dxfId="8" priority="12"/>
    <cfRule type="duplicateValues" dxfId="7" priority="13"/>
  </conditionalFormatting>
  <conditionalFormatting sqref="B125">
    <cfRule type="duplicateValues" dxfId="6" priority="14"/>
  </conditionalFormatting>
  <conditionalFormatting sqref="B125">
    <cfRule type="duplicateValues" dxfId="5" priority="15"/>
  </conditionalFormatting>
  <conditionalFormatting sqref="B125">
    <cfRule type="duplicateValues" dxfId="4" priority="16"/>
    <cfRule type="duplicateValues" dxfId="3" priority="17"/>
  </conditionalFormatting>
  <conditionalFormatting sqref="B125">
    <cfRule type="duplicateValues" dxfId="2" priority="2"/>
  </conditionalFormatting>
  <conditionalFormatting sqref="B1:B1048576">
    <cfRule type="duplicateValues" dxfId="1" priority="1"/>
  </conditionalFormatting>
  <conditionalFormatting sqref="E129:E1048576 E113 E68:E87 E89:E110 E126 E1:E66">
    <cfRule type="duplicateValues" dxfId="0" priority="953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2021-01-08T02:08:27Z</dcterms:modified>
</cp:coreProperties>
</file>