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08\"/>
    </mc:Choice>
  </mc:AlternateContent>
  <bookViews>
    <workbookView xWindow="0" yWindow="0" windowWidth="9735" windowHeight="52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B66" i="1"/>
  <c r="C24" i="1"/>
  <c r="A24" i="1"/>
  <c r="C23" i="1"/>
  <c r="A23" i="1"/>
  <c r="C22" i="1"/>
  <c r="A22" i="1"/>
  <c r="C21" i="1"/>
  <c r="A21" i="1"/>
  <c r="C65" i="1"/>
  <c r="A65" i="1"/>
  <c r="C64" i="1"/>
  <c r="A64" i="1"/>
  <c r="C63" i="1"/>
  <c r="A63" i="1"/>
  <c r="C62" i="1"/>
  <c r="A62" i="1"/>
  <c r="A37" i="1" l="1"/>
  <c r="C37" i="1"/>
  <c r="C38" i="1"/>
  <c r="C17" i="1"/>
  <c r="C18" i="1"/>
  <c r="A17" i="1"/>
  <c r="A16" i="1"/>
  <c r="C16" i="1"/>
  <c r="A34" i="1"/>
  <c r="C34" i="1"/>
  <c r="A18" i="1"/>
  <c r="C33" i="1"/>
  <c r="C35" i="1"/>
  <c r="A33" i="1"/>
  <c r="A35" i="1"/>
  <c r="B43" i="1" l="1"/>
  <c r="A41" i="1"/>
  <c r="C41" i="1"/>
  <c r="B11" i="1" l="1"/>
  <c r="A38" i="1"/>
  <c r="A42" i="1"/>
  <c r="C42" i="1"/>
  <c r="A10" i="1"/>
  <c r="C10" i="1"/>
  <c r="A19" i="1"/>
  <c r="C19" i="1"/>
  <c r="A20" i="1"/>
  <c r="C20" i="1"/>
  <c r="A30" i="1"/>
  <c r="C30" i="1"/>
  <c r="A15" i="1"/>
  <c r="C15" i="1"/>
  <c r="A32" i="1"/>
  <c r="C32" i="1"/>
  <c r="A56" i="1"/>
  <c r="C56" i="1"/>
  <c r="A57" i="1"/>
  <c r="C57" i="1"/>
  <c r="A58" i="1"/>
  <c r="C58" i="1"/>
  <c r="A59" i="1"/>
  <c r="C59" i="1"/>
  <c r="A60" i="1"/>
  <c r="C60" i="1"/>
  <c r="A61" i="1"/>
  <c r="C61" i="1"/>
  <c r="A40" i="1"/>
  <c r="C40" i="1"/>
  <c r="A31" i="1"/>
  <c r="C31" i="1"/>
  <c r="A55" i="1"/>
  <c r="C55" i="1"/>
  <c r="A54" i="1"/>
  <c r="C54" i="1"/>
  <c r="A52" i="1"/>
  <c r="C52" i="1"/>
  <c r="A51" i="1"/>
  <c r="C51" i="1"/>
  <c r="A39" i="1" l="1"/>
  <c r="C39" i="1"/>
  <c r="C53" i="1" l="1"/>
  <c r="A53" i="1"/>
  <c r="C50" i="1"/>
  <c r="A50" i="1"/>
  <c r="C36" i="1"/>
  <c r="A36" i="1"/>
  <c r="C29" i="1"/>
  <c r="A29" i="1"/>
  <c r="A46" i="1" l="1"/>
</calcChain>
</file>

<file path=xl/sharedStrings.xml><?xml version="1.0" encoding="utf-8"?>
<sst xmlns="http://schemas.openxmlformats.org/spreadsheetml/2006/main" count="86" uniqueCount="33">
  <si>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</si>
  <si>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</si>
  <si>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</si>
  <si>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</si>
  <si>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</si>
  <si>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</si>
  <si>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</si>
  <si>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</si>
  <si>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</si>
  <si>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</si>
  <si>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</si>
  <si>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</si>
  <si>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</si>
  <si>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</si>
  <si>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</si>
  <si>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</si>
  <si>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</si>
  <si>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</si>
  <si>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</si>
  <si>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335753819</t>
  </si>
  <si>
    <t>335755260</t>
  </si>
  <si>
    <t>2 Gavetas Vacías y 1 Fallando</t>
  </si>
  <si>
    <t>335756473</t>
  </si>
  <si>
    <t>335756957 </t>
  </si>
  <si>
    <t>335757322</t>
  </si>
  <si>
    <t>335757285</t>
  </si>
  <si>
    <t>335757293</t>
  </si>
  <si>
    <t>335757216</t>
  </si>
  <si>
    <t>335757112</t>
  </si>
  <si>
    <t>335757076</t>
  </si>
  <si>
    <t>335757063</t>
  </si>
  <si>
    <t>335757357</t>
  </si>
  <si>
    <t>2 Fallando y 1 Vacía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</si>
</sst>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b/>
      <u/>
      <sz val="12"/>
      <color theme="0"/>
      <name val="Palatino Linotype"/>
      <family val="1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D4D4D4"/>
      </right>
      <top style="thin">
        <color indexed="64"/>
      </top>
      <bottom/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28" zoomScale="85" zoomScaleNormal="85" workbookViewId="0">
      <selection activeCell="A3" sqref="A2:E3"/>
    </sheetView>
  </sheetViews>
  <sheetFormatPr baseColWidth="10" defaultColWidth="52.7109375" defaultRowHeight="15" x14ac:dyDescent="0.25"/>
  <cols>
    <col min="1" max="1" width="27.140625" bestFit="1" customWidth="1"/>
    <col min="2" max="2" width="18.28515625" style="30" bestFit="1" customWidth="1"/>
    <col min="3" max="3" width="57.5703125" customWidth="1"/>
    <col min="4" max="4" width="40.140625" bestFit="1" customWidth="1"/>
    <col min="5" max="5" width="12.42578125" bestFit="1" customWidth="1"/>
  </cols>
  <sheetData>
    <row r="1" spans="1:5" ht="22.5" x14ac:dyDescent="0.25">
      <c r="A1" s="40" t="s">
        <v>0</v>
      </c>
      <c r="B1" s="41"/>
      <c r="C1" s="41"/>
      <c r="D1" s="41"/>
      <c r="E1" s="42"/>
    </row>
    <row r="2" spans="1:5" ht="22.5" x14ac:dyDescent="0.25">
      <c r="A2" s="40" t="s">
        <v>1</v>
      </c>
      <c r="B2" s="41"/>
      <c r="C2" s="41"/>
      <c r="D2" s="41"/>
      <c r="E2" s="42"/>
    </row>
    <row r="3" spans="1:5" ht="25.5" x14ac:dyDescent="0.25">
      <c r="A3" s="43" t="s">
        <v>0</v>
      </c>
      <c r="B3" s="44"/>
      <c r="C3" s="44"/>
      <c r="D3" s="44"/>
      <c r="E3" s="45"/>
    </row>
    <row r="4" spans="1:5" ht="18.75" thickBot="1" x14ac:dyDescent="0.3">
      <c r="A4" s="1"/>
      <c r="B4" s="2"/>
      <c r="C4" s="3"/>
      <c r="D4" s="4"/>
      <c r="E4" s="5"/>
    </row>
    <row r="5" spans="1:5" ht="18.75" thickBot="1" x14ac:dyDescent="0.3">
      <c r="A5" s="6" t="s">
        <v>2</v>
      </c>
      <c r="B5" s="7">
        <v>44348.25</v>
      </c>
      <c r="C5" s="8"/>
      <c r="D5" s="9"/>
      <c r="E5" s="10"/>
    </row>
    <row r="6" spans="1:5" ht="18.75" thickBot="1" x14ac:dyDescent="0.3">
      <c r="A6" s="6" t="s">
        <v>3</v>
      </c>
      <c r="B6" s="7">
        <v>44378.75</v>
      </c>
      <c r="C6" s="8"/>
      <c r="D6" s="9"/>
      <c r="E6" s="10"/>
    </row>
    <row r="7" spans="1:5" ht="18.75" thickBot="1" x14ac:dyDescent="0.3">
      <c r="A7" s="11"/>
      <c r="B7" s="12"/>
      <c r="C7" s="13"/>
      <c r="D7" s="14"/>
      <c r="E7" s="15"/>
    </row>
    <row r="8" spans="1:5" ht="18.75" thickBot="1" x14ac:dyDescent="0.3">
      <c r="A8" s="37" t="s">
        <v>4</v>
      </c>
      <c r="B8" s="38"/>
      <c r="C8" s="38"/>
      <c r="D8" s="38"/>
      <c r="E8" s="39"/>
    </row>
    <row r="9" spans="1:5" ht="18" x14ac:dyDescent="0.25">
      <c r="A9" s="16" t="s">
        <v>5</v>
      </c>
      <c r="B9" s="16" t="s">
        <v>6</v>
      </c>
      <c r="C9" s="17" t="s">
        <v>7</v>
      </c>
      <c r="D9" s="17" t="s">
        <v>8</v>
      </c>
      <c r="E9" s="17" t="s">
        <v>9</v>
      </c>
    </row>
    <row r="10" spans="1:5" ht="18" x14ac:dyDescent="0.25">
      <c r="A10" s="18" t="e">
        <f>VLOOKUP(B10,'[1]LISTADO ATM'!$A$2:$C$817,3,0)</f>
        <v>#N/A</v>
      </c>
      <c r="B10" s="18"/>
      <c r="C10" s="18" t="e">
        <f>VLOOKUP(B10,'[1]LISTADO ATM'!$A$2:$B$816,2,0)</f>
        <v>#N/A</v>
      </c>
      <c r="D10" s="28" t="s">
        <v>18</v>
      </c>
      <c r="E10" s="27"/>
    </row>
    <row r="11" spans="1:5" ht="18.75" thickBot="1" x14ac:dyDescent="0.3">
      <c r="A11" s="23" t="s">
        <v>12</v>
      </c>
      <c r="B11" s="26">
        <f>COUNT(B10:B10)</f>
        <v>0</v>
      </c>
      <c r="C11" s="34"/>
      <c r="D11" s="35"/>
      <c r="E11" s="36"/>
    </row>
    <row r="12" spans="1:5" ht="15.75" thickBot="1" x14ac:dyDescent="0.3">
      <c r="B12"/>
    </row>
    <row r="13" spans="1:5" ht="18.75" thickBot="1" x14ac:dyDescent="0.3">
      <c r="A13" s="37" t="s">
        <v>10</v>
      </c>
      <c r="B13" s="38"/>
      <c r="C13" s="38"/>
      <c r="D13" s="38"/>
      <c r="E13" s="39"/>
    </row>
    <row r="14" spans="1:5" ht="18" x14ac:dyDescent="0.25">
      <c r="A14" s="16" t="s">
        <v>5</v>
      </c>
      <c r="B14" s="16" t="s">
        <v>6</v>
      </c>
      <c r="C14" s="17" t="s">
        <v>7</v>
      </c>
      <c r="D14" s="17" t="s">
        <v>8</v>
      </c>
      <c r="E14" s="17" t="s">
        <v>9</v>
      </c>
    </row>
    <row r="15" spans="1:5" ht="18" x14ac:dyDescent="0.25">
      <c r="A15" s="18" t="str">
        <f>VLOOKUP(B15,'[1]LISTADO ATM'!$A$2:$C$817,3,0)</f>
        <v>SUR</v>
      </c>
      <c r="B15" s="18">
        <v>45</v>
      </c>
      <c r="C15" s="18" t="str">
        <f>VLOOKUP(B15,'[1]LISTADO ATM'!$A$2:$B$816,2,0)</f>
        <v xml:space="preserve">ATM Oficina Tamayo </v>
      </c>
      <c r="D15" s="19" t="s">
        <v>11</v>
      </c>
      <c r="E15" s="27" t="s">
        <v>27</v>
      </c>
    </row>
    <row r="16" spans="1:5" ht="18" x14ac:dyDescent="0.25">
      <c r="A16" s="18" t="str">
        <f>VLOOKUP(B16,'[1]LISTADO ATM'!$A$2:$C$817,3,0)</f>
        <v>NORTE</v>
      </c>
      <c r="B16" s="18">
        <v>119</v>
      </c>
      <c r="C16" s="18" t="str">
        <f>VLOOKUP(B16,'[1]LISTADO ATM'!$A$2:$B$816,2,0)</f>
        <v>ATM Oficina La Barranquita</v>
      </c>
      <c r="D16" s="19" t="s">
        <v>11</v>
      </c>
      <c r="E16" s="27">
        <v>335757610</v>
      </c>
    </row>
    <row r="17" spans="1:5" ht="18" x14ac:dyDescent="0.25">
      <c r="A17" s="18" t="str">
        <f>VLOOKUP(B17,'[1]LISTADO ATM'!$A$2:$C$817,3,0)</f>
        <v>DISTRITO NACIONAL</v>
      </c>
      <c r="B17" s="18">
        <v>387</v>
      </c>
      <c r="C17" s="18" t="str">
        <f>VLOOKUP(B17,'[1]LISTADO ATM'!$A$2:$B$816,2,0)</f>
        <v xml:space="preserve">ATM S/M La Cadena San Vicente de Paul </v>
      </c>
      <c r="D17" s="19" t="s">
        <v>11</v>
      </c>
      <c r="E17" s="27">
        <v>335757612</v>
      </c>
    </row>
    <row r="18" spans="1:5" ht="18" x14ac:dyDescent="0.25">
      <c r="A18" s="18" t="str">
        <f>VLOOKUP(B18,'[1]LISTADO ATM'!$A$2:$C$817,3,0)</f>
        <v>SUR</v>
      </c>
      <c r="B18" s="18">
        <v>677</v>
      </c>
      <c r="C18" s="18" t="str">
        <f>VLOOKUP(B18,'[1]LISTADO ATM'!$A$2:$B$816,2,0)</f>
        <v>ATM PBG Villa Jaragua</v>
      </c>
      <c r="D18" s="19" t="s">
        <v>11</v>
      </c>
      <c r="E18" s="27">
        <v>335757604</v>
      </c>
    </row>
    <row r="19" spans="1:5" ht="18" x14ac:dyDescent="0.25">
      <c r="A19" s="18" t="str">
        <f>VLOOKUP(B19,'[1]LISTADO ATM'!$A$2:$C$817,3,0)</f>
        <v>DISTRITO NACIONAL</v>
      </c>
      <c r="B19" s="18">
        <v>900</v>
      </c>
      <c r="C19" s="18" t="str">
        <f>VLOOKUP(B19,'[1]LISTADO ATM'!$A$2:$B$816,2,0)</f>
        <v xml:space="preserve">ATM UNP Merca Santo Domingo </v>
      </c>
      <c r="D19" s="19" t="s">
        <v>11</v>
      </c>
      <c r="E19" s="27" t="s">
        <v>29</v>
      </c>
    </row>
    <row r="20" spans="1:5" ht="18" x14ac:dyDescent="0.25">
      <c r="A20" s="18" t="str">
        <f>VLOOKUP(B20,'[1]LISTADO ATM'!$A$2:$C$817,3,0)</f>
        <v>DISTRITO NACIONAL</v>
      </c>
      <c r="B20" s="18">
        <v>183</v>
      </c>
      <c r="C20" s="18" t="str">
        <f>VLOOKUP(B20,'[1]LISTADO ATM'!$A$2:$B$816,2,0)</f>
        <v>ATM Estación Nativa Km. 22 Aut. Duarte.</v>
      </c>
      <c r="D20" s="19" t="s">
        <v>11</v>
      </c>
      <c r="E20" s="27" t="s">
        <v>30</v>
      </c>
    </row>
    <row r="21" spans="1:5" ht="18" x14ac:dyDescent="0.25">
      <c r="A21" s="18" t="str">
        <f>VLOOKUP(B21,'[1]LISTADO ATM'!$A$2:$C$817,3,0)</f>
        <v>NORTE</v>
      </c>
      <c r="B21" s="18">
        <v>679</v>
      </c>
      <c r="C21" s="18" t="str">
        <f>VLOOKUP(B21,'[1]LISTADO ATM'!$A$2:$B$816,2,0)</f>
        <v>ATM Base Aerea Puerto Plata</v>
      </c>
      <c r="D21" s="19" t="s">
        <v>11</v>
      </c>
      <c r="E21" s="27">
        <v>335757700</v>
      </c>
    </row>
    <row r="22" spans="1:5" ht="18" x14ac:dyDescent="0.25">
      <c r="A22" s="18" t="str">
        <f>VLOOKUP(B22,'[1]LISTADO ATM'!$A$2:$C$817,3,0)</f>
        <v>SUR</v>
      </c>
      <c r="B22" s="18">
        <v>584</v>
      </c>
      <c r="C22" s="18" t="str">
        <f>VLOOKUP(B22,'[1]LISTADO ATM'!$A$2:$B$816,2,0)</f>
        <v xml:space="preserve">ATM Oficina San Cristóbal I </v>
      </c>
      <c r="D22" s="19" t="s">
        <v>11</v>
      </c>
      <c r="E22" s="27">
        <v>335757679</v>
      </c>
    </row>
    <row r="23" spans="1:5" ht="18" x14ac:dyDescent="0.25">
      <c r="A23" s="18" t="str">
        <f>VLOOKUP(B23,'[1]LISTADO ATM'!$A$2:$C$817,3,0)</f>
        <v>ESTE</v>
      </c>
      <c r="B23" s="18">
        <v>630</v>
      </c>
      <c r="C23" s="18" t="str">
        <f>VLOOKUP(B23,'[1]LISTADO ATM'!$A$2:$B$816,2,0)</f>
        <v xml:space="preserve">ATM Oficina Plaza Zaglul (SPM) </v>
      </c>
      <c r="D23" s="19" t="s">
        <v>11</v>
      </c>
      <c r="E23" s="27">
        <v>335757701</v>
      </c>
    </row>
    <row r="24" spans="1:5" ht="18" x14ac:dyDescent="0.25">
      <c r="A24" s="18" t="str">
        <f>VLOOKUP(B24,'[1]LISTADO ATM'!$A$2:$C$817,3,0)</f>
        <v>NORTE</v>
      </c>
      <c r="B24" s="18">
        <v>144</v>
      </c>
      <c r="C24" s="18" t="str">
        <f>VLOOKUP(B24,'[1]LISTADO ATM'!$A$2:$B$816,2,0)</f>
        <v xml:space="preserve">ATM Oficina Villa Altagracia </v>
      </c>
      <c r="D24" s="19" t="s">
        <v>11</v>
      </c>
      <c r="E24" s="27">
        <v>335757702</v>
      </c>
    </row>
    <row r="25" spans="1:5" ht="18.75" thickBot="1" x14ac:dyDescent="0.3">
      <c r="A25" s="23" t="s">
        <v>12</v>
      </c>
      <c r="B25" s="29">
        <f>COUNT(B15:B24)</f>
        <v>10</v>
      </c>
      <c r="C25" s="20"/>
      <c r="D25" s="21"/>
      <c r="E25" s="22"/>
    </row>
    <row r="26" spans="1:5" ht="15.75" thickBot="1" x14ac:dyDescent="0.3">
      <c r="B26"/>
    </row>
    <row r="27" spans="1:5" ht="18.75" thickBot="1" x14ac:dyDescent="0.3">
      <c r="A27" s="37" t="s">
        <v>13</v>
      </c>
      <c r="B27" s="38"/>
      <c r="C27" s="38"/>
      <c r="D27" s="38"/>
      <c r="E27" s="39"/>
    </row>
    <row r="28" spans="1:5" ht="18" x14ac:dyDescent="0.25">
      <c r="A28" s="16" t="s">
        <v>5</v>
      </c>
      <c r="B28" s="16" t="s">
        <v>6</v>
      </c>
      <c r="C28" s="17" t="s">
        <v>7</v>
      </c>
      <c r="D28" s="17" t="s">
        <v>8</v>
      </c>
      <c r="E28" s="17" t="s">
        <v>9</v>
      </c>
    </row>
    <row r="29" spans="1:5" ht="18" x14ac:dyDescent="0.25">
      <c r="A29" s="18" t="str">
        <f>VLOOKUP(B29,'[1]LISTADO ATM'!$A$2:$C$817,3,0)</f>
        <v>DISTRITO NACIONAL</v>
      </c>
      <c r="B29" s="18">
        <v>724</v>
      </c>
      <c r="C29" s="18" t="str">
        <f>VLOOKUP(B29,'[1]LISTADO ATM'!$A$2:$B$816,2,0)</f>
        <v xml:space="preserve">ATM El Huacal I </v>
      </c>
      <c r="D29" s="25" t="s">
        <v>14</v>
      </c>
      <c r="E29" s="27" t="s">
        <v>19</v>
      </c>
    </row>
    <row r="30" spans="1:5" ht="18" x14ac:dyDescent="0.25">
      <c r="A30" s="18" t="str">
        <f>VLOOKUP(B30,'[1]LISTADO ATM'!$A$2:$C$817,3,0)</f>
        <v>NORTE</v>
      </c>
      <c r="B30" s="18">
        <v>747</v>
      </c>
      <c r="C30" s="18" t="str">
        <f>VLOOKUP(B30,'[1]LISTADO ATM'!$A$2:$B$816,2,0)</f>
        <v xml:space="preserve">ATM Club BR (Santiago) </v>
      </c>
      <c r="D30" s="25" t="s">
        <v>14</v>
      </c>
      <c r="E30" s="27" t="s">
        <v>31</v>
      </c>
    </row>
    <row r="31" spans="1:5" ht="18" x14ac:dyDescent="0.25">
      <c r="A31" s="18" t="str">
        <f>VLOOKUP(B31,'[1]LISTADO ATM'!$A$2:$C$817,3,0)</f>
        <v>SUR</v>
      </c>
      <c r="B31" s="18">
        <v>252</v>
      </c>
      <c r="C31" s="18" t="str">
        <f>VLOOKUP(B31,'[1]LISTADO ATM'!$A$2:$B$816,2,0)</f>
        <v xml:space="preserve">ATM Banco Agrícola (Barahona) </v>
      </c>
      <c r="D31" s="25" t="s">
        <v>14</v>
      </c>
      <c r="E31" s="27" t="s">
        <v>26</v>
      </c>
    </row>
    <row r="32" spans="1:5" ht="18" x14ac:dyDescent="0.25">
      <c r="A32" s="18" t="str">
        <f>VLOOKUP(B32,'[1]LISTADO ATM'!$A$2:$C$817,3,0)</f>
        <v>SUR</v>
      </c>
      <c r="B32" s="18">
        <v>984</v>
      </c>
      <c r="C32" s="18" t="str">
        <f>VLOOKUP(B32,'[1]LISTADO ATM'!$A$2:$B$816,2,0)</f>
        <v xml:space="preserve">ATM Oficina Neiba II </v>
      </c>
      <c r="D32" s="25" t="s">
        <v>14</v>
      </c>
      <c r="E32" s="27" t="s">
        <v>28</v>
      </c>
    </row>
    <row r="33" spans="1:5" ht="18" x14ac:dyDescent="0.25">
      <c r="A33" s="18" t="str">
        <f>VLOOKUP(B33,'[1]LISTADO ATM'!$A$2:$C$817,3,0)</f>
        <v>NORTE</v>
      </c>
      <c r="B33" s="18">
        <v>888</v>
      </c>
      <c r="C33" s="18" t="str">
        <f>VLOOKUP(B33,'[1]LISTADO ATM'!$A$2:$B$816,2,0)</f>
        <v>ATM Oficina galeria 56 II (SFM)</v>
      </c>
      <c r="D33" s="25" t="s">
        <v>14</v>
      </c>
      <c r="E33" s="27">
        <v>335756668</v>
      </c>
    </row>
    <row r="34" spans="1:5" ht="18" x14ac:dyDescent="0.25">
      <c r="A34" s="18" t="str">
        <f>VLOOKUP(B34,'[1]LISTADO ATM'!$A$2:$C$817,3,0)</f>
        <v>DISTRITO NACIONAL</v>
      </c>
      <c r="B34" s="18">
        <v>725</v>
      </c>
      <c r="C34" s="18" t="str">
        <f>VLOOKUP(B34,'[1]LISTADO ATM'!$A$2:$B$816,2,0)</f>
        <v xml:space="preserve">ATM El Huacal II  </v>
      </c>
      <c r="D34" s="25" t="s">
        <v>14</v>
      </c>
      <c r="E34" s="27">
        <v>335757608</v>
      </c>
    </row>
    <row r="35" spans="1:5" ht="18" x14ac:dyDescent="0.25">
      <c r="A35" s="18" t="str">
        <f>VLOOKUP(B35,'[1]LISTADO ATM'!$A$2:$C$817,3,0)</f>
        <v>DISTRITO NACIONAL</v>
      </c>
      <c r="B35" s="18">
        <v>515</v>
      </c>
      <c r="C35" s="18" t="str">
        <f>VLOOKUP(B35,'[1]LISTADO ATM'!$A$2:$B$816,2,0)</f>
        <v xml:space="preserve">ATM Oficina Agora Mall I </v>
      </c>
      <c r="D35" s="25" t="s">
        <v>14</v>
      </c>
      <c r="E35" s="27">
        <v>335757596</v>
      </c>
    </row>
    <row r="36" spans="1:5" ht="18" x14ac:dyDescent="0.25">
      <c r="A36" s="18" t="str">
        <f>VLOOKUP(B36,'[1]LISTADO ATM'!$A$2:$C$817,3,0)</f>
        <v>DISTRITO NACIONAL</v>
      </c>
      <c r="B36" s="18">
        <v>642</v>
      </c>
      <c r="C36" s="18" t="str">
        <f>VLOOKUP(B36,'[1]LISTADO ATM'!$A$2:$B$816,2,0)</f>
        <v xml:space="preserve">ATM OMSA Sto. Dgo. </v>
      </c>
      <c r="D36" s="25" t="s">
        <v>14</v>
      </c>
      <c r="E36" s="27" t="s">
        <v>20</v>
      </c>
    </row>
    <row r="37" spans="1:5" ht="18" x14ac:dyDescent="0.25">
      <c r="A37" s="18" t="str">
        <f>VLOOKUP(B37,'[1]LISTADO ATM'!$A$2:$C$817,3,0)</f>
        <v>NORTE</v>
      </c>
      <c r="B37" s="18">
        <v>752</v>
      </c>
      <c r="C37" s="18" t="str">
        <f>VLOOKUP(B37,'[1]LISTADO ATM'!$A$2:$B$816,2,0)</f>
        <v xml:space="preserve">ATM UNP Las Carolinas (La Vega) </v>
      </c>
      <c r="D37" s="25" t="s">
        <v>14</v>
      </c>
      <c r="E37" s="27">
        <v>335757619</v>
      </c>
    </row>
    <row r="38" spans="1:5" ht="18" x14ac:dyDescent="0.25">
      <c r="A38" s="18" t="str">
        <f>VLOOKUP(B38,'[1]LISTADO ATM'!$A$2:$C$817,3,0)</f>
        <v>DISTRITO NACIONAL</v>
      </c>
      <c r="B38" s="18">
        <v>713</v>
      </c>
      <c r="C38" s="18" t="str">
        <f>VLOOKUP(B38,'[1]LISTADO ATM'!$A$2:$B$816,2,0)</f>
        <v xml:space="preserve">ATM Oficina Las Américas </v>
      </c>
      <c r="D38" s="25" t="s">
        <v>14</v>
      </c>
      <c r="E38" s="27" t="s">
        <v>22</v>
      </c>
    </row>
    <row r="39" spans="1:5" ht="18" x14ac:dyDescent="0.25">
      <c r="A39" s="18" t="str">
        <f>VLOOKUP(B39,'[1]LISTADO ATM'!$A$2:$C$817,3,0)</f>
        <v>DISTRITO NACIONAL</v>
      </c>
      <c r="B39" s="18">
        <v>755</v>
      </c>
      <c r="C39" s="18" t="str">
        <f>VLOOKUP(B39,'[1]LISTADO ATM'!$A$2:$B$816,2,0)</f>
        <v xml:space="preserve">ATM Oficina Galería del Este (Plaza) </v>
      </c>
      <c r="D39" s="25" t="s">
        <v>14</v>
      </c>
      <c r="E39" s="27" t="s">
        <v>25</v>
      </c>
    </row>
    <row r="40" spans="1:5" ht="18" x14ac:dyDescent="0.25">
      <c r="A40" s="18" t="str">
        <f>VLOOKUP(B40,'[1]LISTADO ATM'!$A$2:$C$817,3,0)</f>
        <v>NORTE</v>
      </c>
      <c r="B40" s="18">
        <v>638</v>
      </c>
      <c r="C40" s="18" t="str">
        <f>VLOOKUP(B40,'[1]LISTADO ATM'!$A$2:$B$816,2,0)</f>
        <v xml:space="preserve">ATM S/M Yoma </v>
      </c>
      <c r="D40" s="25" t="s">
        <v>14</v>
      </c>
      <c r="E40" s="27" t="s">
        <v>24</v>
      </c>
    </row>
    <row r="41" spans="1:5" ht="18" x14ac:dyDescent="0.25">
      <c r="A41" s="18" t="str">
        <f>VLOOKUP(B41,'[1]LISTADO ATM'!$A$2:$C$817,3,0)</f>
        <v>SUR</v>
      </c>
      <c r="B41" s="18">
        <v>615</v>
      </c>
      <c r="C41" s="18" t="str">
        <f>VLOOKUP(B41,'[1]LISTADO ATM'!$A$2:$B$816,2,0)</f>
        <v xml:space="preserve">ATM Estación Sunix Cabral (Barahona) </v>
      </c>
      <c r="D41" s="25" t="s">
        <v>14</v>
      </c>
      <c r="E41" s="27">
        <v>335757470</v>
      </c>
    </row>
    <row r="42" spans="1:5" ht="18" x14ac:dyDescent="0.25">
      <c r="A42" s="18" t="str">
        <f>VLOOKUP(B42,'[1]LISTADO ATM'!$A$2:$C$817,3,0)</f>
        <v>NORTE</v>
      </c>
      <c r="B42" s="18">
        <v>649</v>
      </c>
      <c r="C42" s="18" t="str">
        <f>VLOOKUP(B42,'[1]LISTADO ATM'!$A$2:$B$816,2,0)</f>
        <v xml:space="preserve">ATM Oficina Galería 56 (San Francisco de Macorís) </v>
      </c>
      <c r="D42" s="25" t="s">
        <v>14</v>
      </c>
      <c r="E42" s="27" t="s">
        <v>23</v>
      </c>
    </row>
    <row r="43" spans="1:5" ht="18.75" thickBot="1" x14ac:dyDescent="0.3">
      <c r="A43" s="23" t="s">
        <v>12</v>
      </c>
      <c r="B43" s="26">
        <f>COUNT(B29:B42)</f>
        <v>14</v>
      </c>
      <c r="C43" s="21"/>
      <c r="D43" s="21"/>
      <c r="E43" s="22"/>
    </row>
    <row r="44" spans="1:5" ht="15.75" thickBot="1" x14ac:dyDescent="0.3">
      <c r="B44"/>
    </row>
    <row r="45" spans="1:5" ht="18.75" thickBot="1" x14ac:dyDescent="0.3">
      <c r="A45" s="46" t="s">
        <v>15</v>
      </c>
      <c r="B45" s="47"/>
    </row>
    <row r="46" spans="1:5" ht="18.75" thickBot="1" x14ac:dyDescent="0.3">
      <c r="A46" s="48">
        <f>+B25+B43</f>
        <v>24</v>
      </c>
      <c r="B46" s="49"/>
    </row>
    <row r="47" spans="1:5" ht="15.75" thickBot="1" x14ac:dyDescent="0.3">
      <c r="B47"/>
    </row>
    <row r="48" spans="1:5" ht="18.75" thickBot="1" x14ac:dyDescent="0.3">
      <c r="A48" s="37" t="s">
        <v>16</v>
      </c>
      <c r="B48" s="38"/>
      <c r="C48" s="38"/>
      <c r="D48" s="38"/>
      <c r="E48" s="39"/>
    </row>
    <row r="49" spans="1:5" ht="18" x14ac:dyDescent="0.25">
      <c r="A49" s="16" t="s">
        <v>5</v>
      </c>
      <c r="B49" s="17" t="s">
        <v>6</v>
      </c>
      <c r="C49" s="24" t="s">
        <v>7</v>
      </c>
      <c r="D49" s="50" t="s">
        <v>8</v>
      </c>
      <c r="E49" s="51"/>
    </row>
    <row r="50" spans="1:5" ht="18" x14ac:dyDescent="0.25">
      <c r="A50" s="18" t="str">
        <f>VLOOKUP(B50,'[1]LISTADO ATM'!$A$2:$C$817,3,0)</f>
        <v>DISTRITO NACIONAL</v>
      </c>
      <c r="B50" s="18">
        <v>815</v>
      </c>
      <c r="C50" s="18" t="str">
        <f>VLOOKUP(B50,'[1]LISTADO ATM'!$A$2:$B$816,2,0)</f>
        <v xml:space="preserve">ATM Oficina Atalaya del Mar </v>
      </c>
      <c r="D50" s="32" t="s">
        <v>32</v>
      </c>
      <c r="E50" s="33"/>
    </row>
    <row r="51" spans="1:5" ht="18" x14ac:dyDescent="0.25">
      <c r="A51" s="18" t="str">
        <f>VLOOKUP(B51,'[1]LISTADO ATM'!$A$2:$C$817,3,0)</f>
        <v>DISTRITO NACIONAL</v>
      </c>
      <c r="B51" s="18">
        <v>302</v>
      </c>
      <c r="C51" s="18" t="str">
        <f>VLOOKUP(B51,'[1]LISTADO ATM'!$A$2:$B$816,2,0)</f>
        <v xml:space="preserve">ATM S/M Aprezio Los Mameyes  </v>
      </c>
      <c r="D51" s="32" t="s">
        <v>21</v>
      </c>
      <c r="E51" s="33"/>
    </row>
    <row r="52" spans="1:5" ht="18" x14ac:dyDescent="0.25">
      <c r="A52" s="18" t="str">
        <f>VLOOKUP(B52,'[1]LISTADO ATM'!$A$2:$C$817,3,0)</f>
        <v>DISTRITO NACIONAL</v>
      </c>
      <c r="B52" s="18">
        <v>448</v>
      </c>
      <c r="C52" s="18" t="str">
        <f>VLOOKUP(B52,'[1]LISTADO ATM'!$A$2:$B$816,2,0)</f>
        <v xml:space="preserve">ATM Club Banco Central </v>
      </c>
      <c r="D52" s="32" t="s">
        <v>21</v>
      </c>
      <c r="E52" s="33"/>
    </row>
    <row r="53" spans="1:5" ht="18" x14ac:dyDescent="0.25">
      <c r="A53" s="18" t="str">
        <f>VLOOKUP(B53,'[1]LISTADO ATM'!$A$2:$C$817,3,0)</f>
        <v>NORTE</v>
      </c>
      <c r="B53" s="18">
        <v>463</v>
      </c>
      <c r="C53" s="18" t="str">
        <f>VLOOKUP(B53,'[1]LISTADO ATM'!$A$2:$B$816,2,0)</f>
        <v xml:space="preserve">ATM La Sirena El Embrujo </v>
      </c>
      <c r="D53" s="32" t="s">
        <v>17</v>
      </c>
      <c r="E53" s="33"/>
    </row>
    <row r="54" spans="1:5" ht="18" x14ac:dyDescent="0.25">
      <c r="A54" s="18" t="str">
        <f>VLOOKUP(B54,'[1]LISTADO ATM'!$A$2:$C$817,3,0)</f>
        <v>DISTRITO NACIONAL</v>
      </c>
      <c r="B54" s="18">
        <v>593</v>
      </c>
      <c r="C54" s="18" t="str">
        <f>VLOOKUP(B54,'[1]LISTADO ATM'!$A$2:$B$816,2,0)</f>
        <v xml:space="preserve">ATM Ministerio Fuerzas Armadas II </v>
      </c>
      <c r="D54" s="32" t="s">
        <v>17</v>
      </c>
      <c r="E54" s="33"/>
    </row>
    <row r="55" spans="1:5" ht="18" x14ac:dyDescent="0.25">
      <c r="A55" s="18" t="str">
        <f>VLOOKUP(B55,'[1]LISTADO ATM'!$A$2:$C$817,3,0)</f>
        <v>DISTRITO NACIONAL</v>
      </c>
      <c r="B55" s="18">
        <v>659</v>
      </c>
      <c r="C55" s="18" t="str">
        <f>VLOOKUP(B55,'[1]LISTADO ATM'!$A$2:$B$816,2,0)</f>
        <v>ATM Down Town Center</v>
      </c>
      <c r="D55" s="32" t="s">
        <v>17</v>
      </c>
      <c r="E55" s="33"/>
    </row>
    <row r="56" spans="1:5" ht="18" x14ac:dyDescent="0.25">
      <c r="A56" s="18" t="str">
        <f>VLOOKUP(B56,'[1]LISTADO ATM'!$A$2:$C$817,3,0)</f>
        <v>DISTRITO NACIONAL</v>
      </c>
      <c r="B56" s="18">
        <v>876</v>
      </c>
      <c r="C56" s="18" t="str">
        <f>VLOOKUP(B56,'[1]LISTADO ATM'!$A$2:$B$816,2,0)</f>
        <v xml:space="preserve">ATM Estación Next Abraham Lincoln </v>
      </c>
      <c r="D56" s="32" t="s">
        <v>21</v>
      </c>
      <c r="E56" s="33"/>
    </row>
    <row r="57" spans="1:5" ht="18" x14ac:dyDescent="0.25">
      <c r="A57" s="18" t="str">
        <f>VLOOKUP(B57,'[1]LISTADO ATM'!$A$2:$C$817,3,0)</f>
        <v>DISTRITO NACIONAL</v>
      </c>
      <c r="B57" s="18">
        <v>394</v>
      </c>
      <c r="C57" s="18" t="str">
        <f>VLOOKUP(B57,'[1]LISTADO ATM'!$A$2:$B$816,2,0)</f>
        <v xml:space="preserve">ATM Multicentro La Sirena Luperón </v>
      </c>
      <c r="D57" s="32" t="s">
        <v>17</v>
      </c>
      <c r="E57" s="33"/>
    </row>
    <row r="58" spans="1:5" ht="18" x14ac:dyDescent="0.25">
      <c r="A58" s="18" t="str">
        <f>VLOOKUP(B58,'[1]LISTADO ATM'!$A$2:$C$817,3,0)</f>
        <v>SUR</v>
      </c>
      <c r="B58" s="18">
        <v>84</v>
      </c>
      <c r="C58" s="18" t="str">
        <f>VLOOKUP(B58,'[1]LISTADO ATM'!$A$2:$B$816,2,0)</f>
        <v xml:space="preserve">ATM Oficina Multicentro Sirena San Cristóbal </v>
      </c>
      <c r="D58" s="32" t="s">
        <v>17</v>
      </c>
      <c r="E58" s="33"/>
    </row>
    <row r="59" spans="1:5" ht="18" x14ac:dyDescent="0.25">
      <c r="A59" s="18" t="str">
        <f>VLOOKUP(B59,'[1]LISTADO ATM'!$A$2:$C$817,3,0)</f>
        <v>DISTRITO NACIONAL</v>
      </c>
      <c r="B59" s="18">
        <v>911</v>
      </c>
      <c r="C59" s="18" t="str">
        <f>VLOOKUP(B59,'[1]LISTADO ATM'!$A$2:$B$816,2,0)</f>
        <v xml:space="preserve">ATM Oficina Venezuela II </v>
      </c>
      <c r="D59" s="32" t="s">
        <v>21</v>
      </c>
      <c r="E59" s="33"/>
    </row>
    <row r="60" spans="1:5" ht="18" x14ac:dyDescent="0.25">
      <c r="A60" s="18" t="str">
        <f>VLOOKUP(B60,'[1]LISTADO ATM'!$A$2:$C$817,3,0)</f>
        <v>NORTE</v>
      </c>
      <c r="B60" s="18">
        <v>136</v>
      </c>
      <c r="C60" s="18" t="str">
        <f>VLOOKUP(B60,'[1]LISTADO ATM'!$A$2:$B$816,2,0)</f>
        <v>ATM S/M Xtra (Santiago)</v>
      </c>
      <c r="D60" s="32" t="s">
        <v>21</v>
      </c>
      <c r="E60" s="33"/>
    </row>
    <row r="61" spans="1:5" ht="18" x14ac:dyDescent="0.25">
      <c r="A61" s="18" t="str">
        <f>VLOOKUP(B61,'[1]LISTADO ATM'!$A$2:$C$817,3,0)</f>
        <v>DISTRITO NACIONAL</v>
      </c>
      <c r="B61" s="18">
        <v>980</v>
      </c>
      <c r="C61" s="18" t="str">
        <f>VLOOKUP(B61,'[1]LISTADO ATM'!$A$2:$B$816,2,0)</f>
        <v xml:space="preserve">ATM Oficina Bella Vista Mall II </v>
      </c>
      <c r="D61" s="32" t="s">
        <v>17</v>
      </c>
      <c r="E61" s="33"/>
    </row>
    <row r="62" spans="1:5" ht="18" x14ac:dyDescent="0.25">
      <c r="A62" s="18" t="str">
        <f>VLOOKUP(B62,'[1]LISTADO ATM'!$A$2:$C$817,3,0)</f>
        <v>SUR</v>
      </c>
      <c r="B62" s="18">
        <v>48</v>
      </c>
      <c r="C62" s="18" t="str">
        <f>VLOOKUP(B62,'[1]LISTADO ATM'!$A$2:$B$816,2,0)</f>
        <v xml:space="preserve">ATM Autoservicio Neiba I </v>
      </c>
      <c r="D62" s="32" t="s">
        <v>17</v>
      </c>
      <c r="E62" s="33"/>
    </row>
    <row r="63" spans="1:5" ht="18" x14ac:dyDescent="0.25">
      <c r="A63" s="18" t="str">
        <f>VLOOKUP(B63,'[1]LISTADO ATM'!$A$2:$C$817,3,0)</f>
        <v>NORTE</v>
      </c>
      <c r="B63" s="18">
        <v>350</v>
      </c>
      <c r="C63" s="18" t="str">
        <f>VLOOKUP(B63,'[1]LISTADO ATM'!$A$2:$B$816,2,0)</f>
        <v xml:space="preserve">ATM Oficina Villa Tapia </v>
      </c>
      <c r="D63" s="32" t="s">
        <v>17</v>
      </c>
      <c r="E63" s="33"/>
    </row>
    <row r="64" spans="1:5" ht="18" x14ac:dyDescent="0.25">
      <c r="A64" s="18" t="str">
        <f>VLOOKUP(B64,'[1]LISTADO ATM'!$A$2:$C$817,3,0)</f>
        <v>SUR</v>
      </c>
      <c r="B64" s="18">
        <v>301</v>
      </c>
      <c r="C64" s="18" t="str">
        <f>VLOOKUP(B64,'[1]LISTADO ATM'!$A$2:$B$816,2,0)</f>
        <v xml:space="preserve">ATM UNP Alfa y Omega (Barahona) </v>
      </c>
      <c r="D64" s="32" t="s">
        <v>17</v>
      </c>
      <c r="E64" s="33"/>
    </row>
    <row r="65" spans="1:5" ht="18.75" thickBot="1" x14ac:dyDescent="0.3">
      <c r="A65" s="18" t="str">
        <f>VLOOKUP(B65,'[1]LISTADO ATM'!$A$2:$C$817,3,0)</f>
        <v>NORTE</v>
      </c>
      <c r="B65" s="18">
        <v>757</v>
      </c>
      <c r="C65" s="18" t="str">
        <f>VLOOKUP(B65,'[1]LISTADO ATM'!$A$2:$B$816,2,0)</f>
        <v xml:space="preserve">ATM UNP Plaza Paseo (Santiago) </v>
      </c>
      <c r="D65" s="32" t="s">
        <v>17</v>
      </c>
      <c r="E65" s="33"/>
    </row>
    <row r="66" spans="1:5" ht="18.75" thickBot="1" x14ac:dyDescent="0.3">
      <c r="A66" s="23" t="s">
        <v>12</v>
      </c>
      <c r="B66" s="31">
        <f>COUNT(B50:B65)</f>
        <v>16</v>
      </c>
      <c r="C66" s="21"/>
      <c r="D66" s="21"/>
      <c r="E66" s="22"/>
    </row>
  </sheetData>
  <mergeCells count="27">
    <mergeCell ref="D60:E60"/>
    <mergeCell ref="D61:E61"/>
    <mergeCell ref="D54:E54"/>
    <mergeCell ref="D55:E55"/>
    <mergeCell ref="D56:E56"/>
    <mergeCell ref="D57:E57"/>
    <mergeCell ref="D58:E58"/>
    <mergeCell ref="D59:E59"/>
    <mergeCell ref="A1:E1"/>
    <mergeCell ref="A2:E2"/>
    <mergeCell ref="A3:E3"/>
    <mergeCell ref="A8:E8"/>
    <mergeCell ref="A27:E27"/>
    <mergeCell ref="D62:E62"/>
    <mergeCell ref="D63:E63"/>
    <mergeCell ref="D64:E64"/>
    <mergeCell ref="D65:E65"/>
    <mergeCell ref="C11:E11"/>
    <mergeCell ref="A13:E13"/>
    <mergeCell ref="A45:B45"/>
    <mergeCell ref="A46:B46"/>
    <mergeCell ref="A48:E48"/>
    <mergeCell ref="D49:E49"/>
    <mergeCell ref="D51:E51"/>
    <mergeCell ref="D52:E52"/>
    <mergeCell ref="D50:E50"/>
    <mergeCell ref="D53:E53"/>
  </mergeCells>
  <conditionalFormatting sqref="E50">
    <cfRule type="duplicateValues" dxfId="170" priority="552"/>
  </conditionalFormatting>
  <conditionalFormatting sqref="E50">
    <cfRule type="duplicateValues" dxfId="169" priority="551"/>
  </conditionalFormatting>
  <conditionalFormatting sqref="B44:B48 B26:B27 B1:B8 B12:B13">
    <cfRule type="duplicateValues" dxfId="168" priority="546"/>
  </conditionalFormatting>
  <conditionalFormatting sqref="B44:B48 B26:B27">
    <cfRule type="duplicateValues" dxfId="167" priority="545"/>
  </conditionalFormatting>
  <conditionalFormatting sqref="E66 E43:E49 E1:E8 E11:E13 E25:E27">
    <cfRule type="duplicateValues" dxfId="166" priority="498"/>
  </conditionalFormatting>
  <conditionalFormatting sqref="E36:E37">
    <cfRule type="duplicateValues" dxfId="165" priority="497"/>
  </conditionalFormatting>
  <conditionalFormatting sqref="E36:E37">
    <cfRule type="duplicateValues" dxfId="164" priority="494"/>
    <cfRule type="duplicateValues" dxfId="163" priority="495"/>
    <cfRule type="duplicateValues" dxfId="162" priority="496"/>
  </conditionalFormatting>
  <conditionalFormatting sqref="E36:E37">
    <cfRule type="duplicateValues" dxfId="161" priority="492"/>
    <cfRule type="duplicateValues" dxfId="160" priority="493"/>
  </conditionalFormatting>
  <conditionalFormatting sqref="E36:E37">
    <cfRule type="duplicateValues" dxfId="159" priority="491"/>
  </conditionalFormatting>
  <conditionalFormatting sqref="E29">
    <cfRule type="duplicateValues" dxfId="158" priority="484"/>
  </conditionalFormatting>
  <conditionalFormatting sqref="E29">
    <cfRule type="duplicateValues" dxfId="157" priority="481"/>
    <cfRule type="duplicateValues" dxfId="156" priority="482"/>
    <cfRule type="duplicateValues" dxfId="155" priority="483"/>
  </conditionalFormatting>
  <conditionalFormatting sqref="E29">
    <cfRule type="duplicateValues" dxfId="154" priority="479"/>
    <cfRule type="duplicateValues" dxfId="153" priority="480"/>
  </conditionalFormatting>
  <conditionalFormatting sqref="E43:E49 E1:E8 E11:E13 E25:E27">
    <cfRule type="duplicateValues" dxfId="152" priority="595"/>
  </conditionalFormatting>
  <conditionalFormatting sqref="E51">
    <cfRule type="duplicateValues" dxfId="151" priority="234"/>
  </conditionalFormatting>
  <conditionalFormatting sqref="E52">
    <cfRule type="duplicateValues" dxfId="150" priority="232"/>
  </conditionalFormatting>
  <conditionalFormatting sqref="E54">
    <cfRule type="duplicateValues" dxfId="149" priority="228"/>
  </conditionalFormatting>
  <conditionalFormatting sqref="E55">
    <cfRule type="duplicateValues" dxfId="148" priority="224"/>
  </conditionalFormatting>
  <conditionalFormatting sqref="E10">
    <cfRule type="duplicateValues" dxfId="147" priority="84"/>
  </conditionalFormatting>
  <conditionalFormatting sqref="E10">
    <cfRule type="duplicateValues" dxfId="146" priority="85"/>
    <cfRule type="duplicateValues" dxfId="145" priority="86"/>
    <cfRule type="duplicateValues" dxfId="144" priority="87"/>
  </conditionalFormatting>
  <conditionalFormatting sqref="E10">
    <cfRule type="duplicateValues" dxfId="143" priority="88"/>
    <cfRule type="duplicateValues" dxfId="142" priority="89"/>
  </conditionalFormatting>
  <conditionalFormatting sqref="E38 E40:E41">
    <cfRule type="duplicateValues" dxfId="141" priority="6691"/>
  </conditionalFormatting>
  <conditionalFormatting sqref="E38 E40:E41">
    <cfRule type="duplicateValues" dxfId="140" priority="6693"/>
    <cfRule type="duplicateValues" dxfId="139" priority="6694"/>
    <cfRule type="duplicateValues" dxfId="138" priority="6695"/>
  </conditionalFormatting>
  <conditionalFormatting sqref="E38 E40:E41">
    <cfRule type="duplicateValues" dxfId="137" priority="6699"/>
    <cfRule type="duplicateValues" dxfId="136" priority="6700"/>
  </conditionalFormatting>
  <conditionalFormatting sqref="B40:B42 B29 B36:B38">
    <cfRule type="duplicateValues" dxfId="135" priority="6703"/>
    <cfRule type="duplicateValues" dxfId="134" priority="6704"/>
    <cfRule type="duplicateValues" dxfId="133" priority="6705"/>
  </conditionalFormatting>
  <conditionalFormatting sqref="B40:B42 B29 B36:B38">
    <cfRule type="duplicateValues" dxfId="132" priority="6709"/>
    <cfRule type="duplicateValues" dxfId="131" priority="6710"/>
    <cfRule type="duplicateValues" dxfId="130" priority="6711"/>
    <cfRule type="duplicateValues" dxfId="129" priority="6712"/>
  </conditionalFormatting>
  <conditionalFormatting sqref="B40:B42 B29 B36:B38">
    <cfRule type="duplicateValues" dxfId="128" priority="6717"/>
  </conditionalFormatting>
  <conditionalFormatting sqref="B66 B43:B49 B1:B8 B30:B35 B39 B10:B13 B15:B27">
    <cfRule type="duplicateValues" dxfId="127" priority="7334"/>
    <cfRule type="duplicateValues" dxfId="126" priority="7335"/>
    <cfRule type="duplicateValues" dxfId="125" priority="7336"/>
  </conditionalFormatting>
  <conditionalFormatting sqref="B66 B43:B49 B1:B8 B30:B35 B39 B10:B13 B15:B27">
    <cfRule type="duplicateValues" dxfId="124" priority="7361"/>
    <cfRule type="duplicateValues" dxfId="123" priority="7362"/>
    <cfRule type="duplicateValues" dxfId="122" priority="7363"/>
    <cfRule type="duplicateValues" dxfId="121" priority="7364"/>
  </conditionalFormatting>
  <conditionalFormatting sqref="B66 B43:B49 B1:B8 B30:B35 B39 B10:B13 B15:B27">
    <cfRule type="duplicateValues" dxfId="120" priority="7397"/>
  </conditionalFormatting>
  <conditionalFormatting sqref="B29:B61 B1:B8 B10:B13 B15:B27 B66:B1048576">
    <cfRule type="duplicateValues" dxfId="119" priority="7406"/>
    <cfRule type="duplicateValues" dxfId="118" priority="7407"/>
    <cfRule type="duplicateValues" dxfId="117" priority="7408"/>
  </conditionalFormatting>
  <conditionalFormatting sqref="E30:E35 E15:E24 E39 E42">
    <cfRule type="duplicateValues" dxfId="116" priority="7431"/>
  </conditionalFormatting>
  <conditionalFormatting sqref="E30:E35 E15:E24 E39 E42">
    <cfRule type="duplicateValues" dxfId="115" priority="7437"/>
    <cfRule type="duplicateValues" dxfId="114" priority="7438"/>
    <cfRule type="duplicateValues" dxfId="113" priority="7439"/>
  </conditionalFormatting>
  <conditionalFormatting sqref="E30:E35 E15:E24 E39 E42">
    <cfRule type="duplicateValues" dxfId="112" priority="7455"/>
    <cfRule type="duplicateValues" dxfId="111" priority="7456"/>
  </conditionalFormatting>
  <conditionalFormatting sqref="B30:B35 B39 B10 B15:B24">
    <cfRule type="duplicateValues" dxfId="110" priority="7485"/>
  </conditionalFormatting>
  <conditionalFormatting sqref="E57">
    <cfRule type="duplicateValues" dxfId="109" priority="73"/>
  </conditionalFormatting>
  <conditionalFormatting sqref="E56">
    <cfRule type="duplicateValues" dxfId="108" priority="72"/>
  </conditionalFormatting>
  <conditionalFormatting sqref="E59">
    <cfRule type="duplicateValues" dxfId="107" priority="70"/>
  </conditionalFormatting>
  <conditionalFormatting sqref="E58">
    <cfRule type="duplicateValues" dxfId="106" priority="69"/>
  </conditionalFormatting>
  <conditionalFormatting sqref="E60">
    <cfRule type="duplicateValues" dxfId="105" priority="67"/>
  </conditionalFormatting>
  <conditionalFormatting sqref="E61">
    <cfRule type="duplicateValues" dxfId="104" priority="66"/>
  </conditionalFormatting>
  <conditionalFormatting sqref="E10">
    <cfRule type="duplicateValues" dxfId="103" priority="9178"/>
  </conditionalFormatting>
  <conditionalFormatting sqref="E10">
    <cfRule type="duplicateValues" dxfId="102" priority="9183"/>
    <cfRule type="duplicateValues" dxfId="101" priority="9184"/>
    <cfRule type="duplicateValues" dxfId="100" priority="9185"/>
  </conditionalFormatting>
  <conditionalFormatting sqref="E10">
    <cfRule type="duplicateValues" dxfId="99" priority="9198"/>
    <cfRule type="duplicateValues" dxfId="98" priority="9199"/>
  </conditionalFormatting>
  <conditionalFormatting sqref="E10">
    <cfRule type="duplicateValues" dxfId="97" priority="9208"/>
  </conditionalFormatting>
  <conditionalFormatting sqref="E10">
    <cfRule type="duplicateValues" dxfId="96" priority="9212"/>
    <cfRule type="duplicateValues" dxfId="95" priority="9213"/>
    <cfRule type="duplicateValues" dxfId="94" priority="9214"/>
  </conditionalFormatting>
  <conditionalFormatting sqref="E10">
    <cfRule type="duplicateValues" dxfId="93" priority="9224"/>
    <cfRule type="duplicateValues" dxfId="92" priority="9225"/>
  </conditionalFormatting>
  <conditionalFormatting sqref="B62">
    <cfRule type="duplicateValues" dxfId="91" priority="51"/>
    <cfRule type="duplicateValues" dxfId="90" priority="52"/>
    <cfRule type="duplicateValues" dxfId="89" priority="53"/>
  </conditionalFormatting>
  <conditionalFormatting sqref="E62">
    <cfRule type="duplicateValues" dxfId="88" priority="50"/>
  </conditionalFormatting>
  <conditionalFormatting sqref="B62">
    <cfRule type="duplicateValues" dxfId="87" priority="54"/>
    <cfRule type="duplicateValues" dxfId="86" priority="55"/>
    <cfRule type="duplicateValues" dxfId="85" priority="56"/>
  </conditionalFormatting>
  <conditionalFormatting sqref="B62">
    <cfRule type="duplicateValues" dxfId="84" priority="57"/>
    <cfRule type="duplicateValues" dxfId="83" priority="58"/>
    <cfRule type="duplicateValues" dxfId="82" priority="59"/>
    <cfRule type="duplicateValues" dxfId="81" priority="60"/>
  </conditionalFormatting>
  <conditionalFormatting sqref="B62">
    <cfRule type="duplicateValues" dxfId="80" priority="61"/>
  </conditionalFormatting>
  <conditionalFormatting sqref="B62">
    <cfRule type="duplicateValues" dxfId="79" priority="62"/>
  </conditionalFormatting>
  <conditionalFormatting sqref="B62">
    <cfRule type="duplicateValues" dxfId="78" priority="63"/>
    <cfRule type="duplicateValues" dxfId="77" priority="64"/>
  </conditionalFormatting>
  <conditionalFormatting sqref="B63">
    <cfRule type="duplicateValues" dxfId="76" priority="36"/>
    <cfRule type="duplicateValues" dxfId="75" priority="37"/>
    <cfRule type="duplicateValues" dxfId="74" priority="38"/>
  </conditionalFormatting>
  <conditionalFormatting sqref="E63">
    <cfRule type="duplicateValues" dxfId="73" priority="35"/>
  </conditionalFormatting>
  <conditionalFormatting sqref="B63">
    <cfRule type="duplicateValues" dxfId="72" priority="39"/>
    <cfRule type="duplicateValues" dxfId="71" priority="40"/>
    <cfRule type="duplicateValues" dxfId="70" priority="41"/>
  </conditionalFormatting>
  <conditionalFormatting sqref="B63">
    <cfRule type="duplicateValues" dxfId="69" priority="42"/>
    <cfRule type="duplicateValues" dxfId="68" priority="43"/>
    <cfRule type="duplicateValues" dxfId="67" priority="44"/>
    <cfRule type="duplicateValues" dxfId="66" priority="45"/>
  </conditionalFormatting>
  <conditionalFormatting sqref="B63">
    <cfRule type="duplicateValues" dxfId="65" priority="46"/>
  </conditionalFormatting>
  <conditionalFormatting sqref="B63">
    <cfRule type="duplicateValues" dxfId="64" priority="47"/>
  </conditionalFormatting>
  <conditionalFormatting sqref="B63">
    <cfRule type="duplicateValues" dxfId="63" priority="48"/>
    <cfRule type="duplicateValues" dxfId="62" priority="49"/>
  </conditionalFormatting>
  <conditionalFormatting sqref="B66:B1048576 B1:B63">
    <cfRule type="duplicateValues" dxfId="61" priority="34"/>
  </conditionalFormatting>
  <conditionalFormatting sqref="B64">
    <cfRule type="duplicateValues" dxfId="60" priority="20"/>
    <cfRule type="duplicateValues" dxfId="59" priority="21"/>
    <cfRule type="duplicateValues" dxfId="58" priority="22"/>
  </conditionalFormatting>
  <conditionalFormatting sqref="E64">
    <cfRule type="duplicateValues" dxfId="57" priority="19"/>
  </conditionalFormatting>
  <conditionalFormatting sqref="B64">
    <cfRule type="duplicateValues" dxfId="56" priority="23"/>
    <cfRule type="duplicateValues" dxfId="55" priority="24"/>
    <cfRule type="duplicateValues" dxfId="54" priority="25"/>
  </conditionalFormatting>
  <conditionalFormatting sqref="B64">
    <cfRule type="duplicateValues" dxfId="53" priority="26"/>
    <cfRule type="duplicateValues" dxfId="52" priority="27"/>
    <cfRule type="duplicateValues" dxfId="51" priority="28"/>
    <cfRule type="duplicateValues" dxfId="50" priority="29"/>
  </conditionalFormatting>
  <conditionalFormatting sqref="B64">
    <cfRule type="duplicateValues" dxfId="49" priority="30"/>
  </conditionalFormatting>
  <conditionalFormatting sqref="B64">
    <cfRule type="duplicateValues" dxfId="48" priority="31"/>
  </conditionalFormatting>
  <conditionalFormatting sqref="B64">
    <cfRule type="duplicateValues" dxfId="47" priority="32"/>
    <cfRule type="duplicateValues" dxfId="46" priority="33"/>
  </conditionalFormatting>
  <conditionalFormatting sqref="B64">
    <cfRule type="duplicateValues" dxfId="45" priority="18"/>
  </conditionalFormatting>
  <conditionalFormatting sqref="B65">
    <cfRule type="duplicateValues" dxfId="44" priority="4"/>
    <cfRule type="duplicateValues" dxfId="43" priority="5"/>
    <cfRule type="duplicateValues" dxfId="42" priority="6"/>
  </conditionalFormatting>
  <conditionalFormatting sqref="E65">
    <cfRule type="duplicateValues" dxfId="41" priority="3"/>
  </conditionalFormatting>
  <conditionalFormatting sqref="B65">
    <cfRule type="duplicateValues" dxfId="40" priority="7"/>
    <cfRule type="duplicateValues" dxfId="39" priority="8"/>
    <cfRule type="duplicateValues" dxfId="38" priority="9"/>
  </conditionalFormatting>
  <conditionalFormatting sqref="B65">
    <cfRule type="duplicateValues" dxfId="37" priority="10"/>
    <cfRule type="duplicateValues" dxfId="36" priority="11"/>
    <cfRule type="duplicateValues" dxfId="35" priority="12"/>
    <cfRule type="duplicateValues" dxfId="34" priority="13"/>
  </conditionalFormatting>
  <conditionalFormatting sqref="B65">
    <cfRule type="duplicateValues" dxfId="33" priority="14"/>
  </conditionalFormatting>
  <conditionalFormatting sqref="B65">
    <cfRule type="duplicateValues" dxfId="32" priority="15"/>
  </conditionalFormatting>
  <conditionalFormatting sqref="B65">
    <cfRule type="duplicateValues" dxfId="31" priority="16"/>
    <cfRule type="duplicateValues" dxfId="30" priority="17"/>
  </conditionalFormatting>
  <conditionalFormatting sqref="B65">
    <cfRule type="duplicateValues" dxfId="29" priority="2"/>
  </conditionalFormatting>
  <conditionalFormatting sqref="B1:B1048576">
    <cfRule type="duplicateValues" dxfId="28" priority="1"/>
  </conditionalFormatting>
  <conditionalFormatting sqref="E66:E1048576 E53 E15:E27 E29:E50 E1:E13">
    <cfRule type="duplicateValues" dxfId="27" priority="9533"/>
  </conditionalFormatting>
  <conditionalFormatting sqref="B10">
    <cfRule type="duplicateValues" dxfId="26" priority="9648"/>
    <cfRule type="duplicateValues" dxfId="25" priority="9649"/>
    <cfRule type="duplicateValues" dxfId="24" priority="9650"/>
  </conditionalFormatting>
  <conditionalFormatting sqref="B10">
    <cfRule type="duplicateValues" dxfId="23" priority="9651"/>
    <cfRule type="duplicateValues" dxfId="22" priority="9652"/>
    <cfRule type="duplicateValues" dxfId="21" priority="9653"/>
    <cfRule type="duplicateValues" dxfId="20" priority="9654"/>
  </conditionalFormatting>
  <conditionalFormatting sqref="B10">
    <cfRule type="duplicateValues" dxfId="19" priority="9655"/>
  </conditionalFormatting>
  <conditionalFormatting sqref="B10">
    <cfRule type="duplicateValues" dxfId="18" priority="9656"/>
  </conditionalFormatting>
  <conditionalFormatting sqref="B10">
    <cfRule type="duplicateValues" dxfId="17" priority="9657"/>
    <cfRule type="duplicateValues" dxfId="16" priority="9658"/>
    <cfRule type="duplicateValues" dxfId="15" priority="9659"/>
  </conditionalFormatting>
  <conditionalFormatting sqref="B10">
    <cfRule type="duplicateValues" dxfId="14" priority="9660"/>
    <cfRule type="duplicateValues" dxfId="13" priority="9661"/>
    <cfRule type="duplicateValues" dxfId="12" priority="9662"/>
    <cfRule type="duplicateValues" dxfId="11" priority="9663"/>
  </conditionalFormatting>
  <conditionalFormatting sqref="B50:B61">
    <cfRule type="duplicateValues" dxfId="10" priority="9734"/>
    <cfRule type="duplicateValues" dxfId="9" priority="9735"/>
    <cfRule type="duplicateValues" dxfId="8" priority="9736"/>
  </conditionalFormatting>
  <conditionalFormatting sqref="B50:B61">
    <cfRule type="duplicateValues" dxfId="7" priority="9737"/>
    <cfRule type="duplicateValues" dxfId="6" priority="9738"/>
    <cfRule type="duplicateValues" dxfId="5" priority="9739"/>
    <cfRule type="duplicateValues" dxfId="4" priority="9740"/>
  </conditionalFormatting>
  <conditionalFormatting sqref="B50:B61">
    <cfRule type="duplicateValues" dxfId="3" priority="9741"/>
  </conditionalFormatting>
  <conditionalFormatting sqref="B29:B61 B1:B8 B10:B13 B15:B27 B66">
    <cfRule type="duplicateValues" dxfId="2" priority="9742"/>
  </conditionalFormatting>
  <conditionalFormatting sqref="B29:B61 B1:B8 B10:B13 B15:B27 B66">
    <cfRule type="duplicateValues" dxfId="1" priority="9747"/>
    <cfRule type="duplicateValues" dxfId="0" priority="974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2021-01-08T08:28:01Z</dcterms:modified>
</cp:coreProperties>
</file>