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08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9" i="1" l="1"/>
  <c r="C88" i="1"/>
  <c r="A88" i="1"/>
  <c r="C58" i="1" l="1"/>
  <c r="A58" i="1"/>
  <c r="C57" i="1"/>
  <c r="A57" i="1"/>
  <c r="C55" i="1"/>
  <c r="A55" i="1"/>
  <c r="C54" i="1"/>
  <c r="A54" i="1"/>
  <c r="B59" i="1"/>
  <c r="B65" i="1" l="1"/>
  <c r="B46" i="1"/>
  <c r="A43" i="1"/>
  <c r="C43" i="1"/>
  <c r="A44" i="1"/>
  <c r="C44" i="1"/>
  <c r="A45" i="1"/>
  <c r="C45" i="1"/>
  <c r="A80" i="1"/>
  <c r="C80" i="1"/>
  <c r="A81" i="1"/>
  <c r="C81" i="1"/>
  <c r="A82" i="1"/>
  <c r="C82" i="1"/>
  <c r="A83" i="1"/>
  <c r="C83" i="1"/>
  <c r="A75" i="1"/>
  <c r="C75" i="1"/>
  <c r="A76" i="1"/>
  <c r="C76" i="1"/>
  <c r="A77" i="1"/>
  <c r="C77" i="1"/>
  <c r="A78" i="1"/>
  <c r="C78" i="1"/>
  <c r="A24" i="1" l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79" i="1" l="1"/>
  <c r="C79" i="1"/>
  <c r="A84" i="1"/>
  <c r="C84" i="1"/>
  <c r="A63" i="1"/>
  <c r="C63" i="1"/>
  <c r="A64" i="1"/>
  <c r="C64" i="1"/>
  <c r="A17" i="1" l="1"/>
  <c r="C17" i="1"/>
  <c r="A18" i="1"/>
  <c r="C18" i="1"/>
  <c r="A19" i="1"/>
  <c r="C19" i="1"/>
  <c r="A20" i="1"/>
  <c r="C20" i="1"/>
  <c r="A21" i="1"/>
  <c r="C21" i="1"/>
  <c r="A86" i="1"/>
  <c r="C86" i="1"/>
  <c r="A87" i="1"/>
  <c r="C87" i="1"/>
  <c r="C56" i="1"/>
  <c r="A56" i="1"/>
  <c r="A74" i="1" l="1"/>
  <c r="C74" i="1"/>
  <c r="A85" i="1"/>
  <c r="C85" i="1"/>
  <c r="C10" i="1" l="1"/>
  <c r="C11" i="1"/>
  <c r="A10" i="1"/>
  <c r="A11" i="1"/>
  <c r="A12" i="1"/>
  <c r="C12" i="1"/>
  <c r="A13" i="1"/>
  <c r="C13" i="1"/>
  <c r="A15" i="1"/>
  <c r="C15" i="1"/>
  <c r="A22" i="1"/>
  <c r="C22" i="1"/>
  <c r="A23" i="1"/>
  <c r="C23" i="1"/>
  <c r="C53" i="1" l="1"/>
  <c r="A53" i="1"/>
  <c r="C52" i="1"/>
  <c r="A52" i="1"/>
  <c r="C14" i="1" l="1"/>
  <c r="C51" i="1"/>
  <c r="A14" i="1"/>
  <c r="A16" i="1"/>
  <c r="C16" i="1"/>
  <c r="A51" i="1"/>
  <c r="A50" i="1" l="1"/>
  <c r="C50" i="1"/>
  <c r="A73" i="1"/>
  <c r="C73" i="1"/>
  <c r="C72" i="1" l="1"/>
  <c r="A72" i="1"/>
  <c r="A68" i="1" l="1"/>
</calcChain>
</file>

<file path=xl/sharedStrings.xml><?xml version="1.0" encoding="utf-8"?>
<sst xmlns="http://schemas.openxmlformats.org/spreadsheetml/2006/main" count="114" uniqueCount="39">
  <si>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</si>
  <si>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</si>
  <si>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</si>
  <si>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</si>
  <si>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</si>
  <si>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</si>
  <si>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</si>
  <si>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</si>
  <si>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</si>
  <si>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</si>
  <si>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</si>
  <si>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</si>
  <si>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</si>
  <si>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</si>
  <si>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</si>
  <si>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</si>
  <si>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</si>
  <si>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</si>
  <si>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</si>
  <si>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335753819</t>
  </si>
  <si>
    <t>335755260</t>
  </si>
  <si>
    <t>2 Gavetas Vacías y 1 Fallando</t>
  </si>
  <si>
    <t>335756473</t>
  </si>
  <si>
    <t>335756957 </t>
  </si>
  <si>
    <t>335757322</t>
  </si>
  <si>
    <t>335757285</t>
  </si>
  <si>
    <t>335757293</t>
  </si>
  <si>
    <t>335757216</t>
  </si>
  <si>
    <t>335757112</t>
  </si>
  <si>
    <t>335757076</t>
  </si>
  <si>
    <t>335757063</t>
  </si>
  <si>
    <t>335757357</t>
  </si>
  <si>
    <t>2 Fallando y 1 Vacía</t>
  </si>
  <si>
    <t>335757765 </t>
  </si>
  <si>
    <t>2 Gavetas Fallando y 1 Vacía</t>
  </si>
  <si>
    <t>335758440</t>
  </si>
  <si>
    <t>335758433</t>
  </si>
  <si>
    <t>335758421</t>
  </si>
  <si>
    <t>335758415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</si>
</sst>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D4D4D4"/>
      </right>
      <top style="thin">
        <color indexed="64"/>
      </top>
      <bottom/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</cellXfs>
  <cellStyles count="1">
    <cellStyle name="Normal" xfId="0" builtinId="0"/>
  </cellStyles>
  <dxfs count="3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85" zoomScaleNormal="85" workbookViewId="0">
      <selection activeCell="B12" sqref="B12"/>
    </sheetView>
  </sheetViews>
  <sheetFormatPr baseColWidth="10" defaultColWidth="52.7109375" defaultRowHeight="15" x14ac:dyDescent="0.25"/>
  <cols>
    <col min="1" max="1" width="27.140625" bestFit="1" customWidth="1"/>
    <col min="2" max="2" width="18.28515625" style="29" bestFit="1" customWidth="1"/>
    <col min="3" max="3" width="57.5703125" customWidth="1"/>
    <col min="4" max="4" width="40.140625" bestFit="1" customWidth="1"/>
    <col min="5" max="5" width="12.42578125" bestFit="1" customWidth="1"/>
  </cols>
  <sheetData>
    <row r="1" spans="1:5" ht="22.5" x14ac:dyDescent="0.25">
      <c r="A1" s="35" t="s">
        <v>0</v>
      </c>
      <c r="B1" s="36"/>
      <c r="C1" s="36"/>
      <c r="D1" s="36"/>
      <c r="E1" s="37"/>
    </row>
    <row r="2" spans="1:5" ht="22.5" x14ac:dyDescent="0.25">
      <c r="A2" s="35" t="s">
        <v>1</v>
      </c>
      <c r="B2" s="36"/>
      <c r="C2" s="36"/>
      <c r="D2" s="36"/>
      <c r="E2" s="37"/>
    </row>
    <row r="3" spans="1:5" ht="25.5" x14ac:dyDescent="0.25">
      <c r="A3" s="38" t="s">
        <v>0</v>
      </c>
      <c r="B3" s="39"/>
      <c r="C3" s="39"/>
      <c r="D3" s="39"/>
      <c r="E3" s="40"/>
    </row>
    <row r="4" spans="1:5" ht="18.75" thickBot="1" x14ac:dyDescent="0.3">
      <c r="A4" s="1"/>
      <c r="B4" s="2"/>
      <c r="C4" s="3"/>
      <c r="D4" s="4"/>
      <c r="E4" s="5"/>
    </row>
    <row r="5" spans="1:5" ht="18.75" thickBot="1" x14ac:dyDescent="0.3">
      <c r="A5" s="6" t="s">
        <v>2</v>
      </c>
      <c r="B5" s="7">
        <v>44348.25</v>
      </c>
      <c r="C5" s="8"/>
      <c r="D5" s="9"/>
      <c r="E5" s="10"/>
    </row>
    <row r="6" spans="1:5" ht="18.75" thickBot="1" x14ac:dyDescent="0.3">
      <c r="A6" s="6" t="s">
        <v>3</v>
      </c>
      <c r="B6" s="7">
        <v>44378.75</v>
      </c>
      <c r="C6" s="8"/>
      <c r="D6" s="9"/>
      <c r="E6" s="10"/>
    </row>
    <row r="7" spans="1:5" ht="18.75" thickBot="1" x14ac:dyDescent="0.3">
      <c r="A7" s="11"/>
      <c r="B7" s="12"/>
      <c r="C7" s="13"/>
      <c r="D7" s="14"/>
      <c r="E7" s="15"/>
    </row>
    <row r="8" spans="1:5" ht="18.75" thickBot="1" x14ac:dyDescent="0.3">
      <c r="A8" s="41" t="s">
        <v>4</v>
      </c>
      <c r="B8" s="42"/>
      <c r="C8" s="42"/>
      <c r="D8" s="42"/>
      <c r="E8" s="43"/>
    </row>
    <row r="9" spans="1:5" ht="18" x14ac:dyDescent="0.25">
      <c r="A9" s="16" t="s">
        <v>5</v>
      </c>
      <c r="B9" s="16" t="s">
        <v>6</v>
      </c>
      <c r="C9" s="17" t="s">
        <v>7</v>
      </c>
      <c r="D9" s="17" t="s">
        <v>8</v>
      </c>
      <c r="E9" s="17" t="s">
        <v>9</v>
      </c>
    </row>
    <row r="10" spans="1:5" ht="18" x14ac:dyDescent="0.25">
      <c r="A10" s="18" t="str">
        <f>VLOOKUP(B10,'[1]LISTADO ATM'!$A$2:$C$817,3,0)</f>
        <v>DISTRITO NACIONAL</v>
      </c>
      <c r="B10" s="18">
        <v>900</v>
      </c>
      <c r="C10" s="18" t="str">
        <f>VLOOKUP(B10,'[1]LISTADO ATM'!$A$2:$B$816,2,0)</f>
        <v xml:space="preserve">ATM UNP Merca Santo Domingo </v>
      </c>
      <c r="D10" s="28" t="s">
        <v>18</v>
      </c>
      <c r="E10" s="27" t="s">
        <v>29</v>
      </c>
    </row>
    <row r="11" spans="1:5" ht="18" x14ac:dyDescent="0.25">
      <c r="A11" s="18" t="str">
        <f>VLOOKUP(B11,'[1]LISTADO ATM'!$A$2:$C$817,3,0)</f>
        <v>DISTRITO NACIONAL</v>
      </c>
      <c r="B11" s="18">
        <v>183</v>
      </c>
      <c r="C11" s="18" t="str">
        <f>VLOOKUP(B11,'[1]LISTADO ATM'!$A$2:$B$816,2,0)</f>
        <v>ATM Estación Nativa Km. 22 Aut. Duarte.</v>
      </c>
      <c r="D11" s="28" t="s">
        <v>18</v>
      </c>
      <c r="E11" s="27" t="s">
        <v>30</v>
      </c>
    </row>
    <row r="12" spans="1:5" ht="18" x14ac:dyDescent="0.25">
      <c r="A12" s="18" t="str">
        <f>VLOOKUP(B12,'[1]LISTADO ATM'!$A$2:$C$817,3,0)</f>
        <v>NORTE</v>
      </c>
      <c r="B12" s="18">
        <v>888</v>
      </c>
      <c r="C12" s="18" t="str">
        <f>VLOOKUP(B12,'[1]LISTADO ATM'!$A$2:$B$816,2,0)</f>
        <v>ATM Oficina galeria 56 II (SFM)</v>
      </c>
      <c r="D12" s="28" t="s">
        <v>18</v>
      </c>
      <c r="E12" s="27">
        <v>335756668</v>
      </c>
    </row>
    <row r="13" spans="1:5" ht="18" x14ac:dyDescent="0.25">
      <c r="A13" s="18" t="str">
        <f>VLOOKUP(B13,'[1]LISTADO ATM'!$A$2:$C$817,3,0)</f>
        <v>NORTE</v>
      </c>
      <c r="B13" s="18">
        <v>119</v>
      </c>
      <c r="C13" s="18" t="str">
        <f>VLOOKUP(B13,'[1]LISTADO ATM'!$A$2:$B$816,2,0)</f>
        <v>ATM Oficina La Barranquita</v>
      </c>
      <c r="D13" s="28" t="s">
        <v>18</v>
      </c>
      <c r="E13" s="27">
        <v>335757610</v>
      </c>
    </row>
    <row r="14" spans="1:5" ht="18" x14ac:dyDescent="0.25">
      <c r="A14" s="18" t="str">
        <f>VLOOKUP(B14,'[1]LISTADO ATM'!$A$2:$C$817,3,0)</f>
        <v>DISTRITO NACIONAL</v>
      </c>
      <c r="B14" s="18">
        <v>387</v>
      </c>
      <c r="C14" s="18" t="str">
        <f>VLOOKUP(B14,'[1]LISTADO ATM'!$A$2:$B$816,2,0)</f>
        <v xml:space="preserve">ATM S/M La Cadena San Vicente de Paul </v>
      </c>
      <c r="D14" s="28" t="s">
        <v>18</v>
      </c>
      <c r="E14" s="27">
        <v>335757612</v>
      </c>
    </row>
    <row r="15" spans="1:5" ht="18" x14ac:dyDescent="0.25">
      <c r="A15" s="18" t="str">
        <f>VLOOKUP(B15,'[1]LISTADO ATM'!$A$2:$C$817,3,0)</f>
        <v>ESTE</v>
      </c>
      <c r="B15" s="18">
        <v>630</v>
      </c>
      <c r="C15" s="18" t="str">
        <f>VLOOKUP(B15,'[1]LISTADO ATM'!$A$2:$B$816,2,0)</f>
        <v xml:space="preserve">ATM Oficina Plaza Zaglul (SPM) </v>
      </c>
      <c r="D15" s="28" t="s">
        <v>18</v>
      </c>
      <c r="E15" s="27">
        <v>335757701</v>
      </c>
    </row>
    <row r="16" spans="1:5" ht="18" x14ac:dyDescent="0.25">
      <c r="A16" s="18" t="str">
        <f>VLOOKUP(B16,'[1]LISTADO ATM'!$A$2:$C$817,3,0)</f>
        <v>DISTRITO NACIONAL</v>
      </c>
      <c r="B16" s="18">
        <v>725</v>
      </c>
      <c r="C16" s="18" t="str">
        <f>VLOOKUP(B16,'[1]LISTADO ATM'!$A$2:$B$816,2,0)</f>
        <v xml:space="preserve">ATM El Huacal II  </v>
      </c>
      <c r="D16" s="28" t="s">
        <v>18</v>
      </c>
      <c r="E16" s="27">
        <v>335757608</v>
      </c>
    </row>
    <row r="17" spans="1:5" ht="18" x14ac:dyDescent="0.25">
      <c r="A17" s="18" t="str">
        <f>VLOOKUP(B17,'[1]LISTADO ATM'!$A$2:$C$817,3,0)</f>
        <v>NORTE</v>
      </c>
      <c r="B17" s="18">
        <v>144</v>
      </c>
      <c r="C17" s="18" t="str">
        <f>VLOOKUP(B17,'[1]LISTADO ATM'!$A$2:$B$816,2,0)</f>
        <v xml:space="preserve">ATM Oficina Villa Altagracia </v>
      </c>
      <c r="D17" s="28" t="s">
        <v>18</v>
      </c>
      <c r="E17" s="27">
        <v>335757702</v>
      </c>
    </row>
    <row r="18" spans="1:5" ht="18" x14ac:dyDescent="0.25">
      <c r="A18" s="18" t="str">
        <f>VLOOKUP(B18,'[1]LISTADO ATM'!$A$2:$C$817,3,0)</f>
        <v>DISTRITO NACIONAL</v>
      </c>
      <c r="B18" s="18">
        <v>724</v>
      </c>
      <c r="C18" s="18" t="str">
        <f>VLOOKUP(B18,'[1]LISTADO ATM'!$A$2:$B$816,2,0)</f>
        <v xml:space="preserve">ATM El Huacal I </v>
      </c>
      <c r="D18" s="28" t="s">
        <v>18</v>
      </c>
      <c r="E18" s="27" t="s">
        <v>19</v>
      </c>
    </row>
    <row r="19" spans="1:5" ht="18" x14ac:dyDescent="0.25">
      <c r="A19" s="18" t="str">
        <f>VLOOKUP(B19,'[1]LISTADO ATM'!$A$2:$C$817,3,0)</f>
        <v>SUR</v>
      </c>
      <c r="B19" s="18">
        <v>252</v>
      </c>
      <c r="C19" s="18" t="str">
        <f>VLOOKUP(B19,'[1]LISTADO ATM'!$A$2:$B$816,2,0)</f>
        <v xml:space="preserve">ATM Banco Agrícola (Barahona) </v>
      </c>
      <c r="D19" s="28" t="s">
        <v>18</v>
      </c>
      <c r="E19" s="27" t="s">
        <v>26</v>
      </c>
    </row>
    <row r="20" spans="1:5" ht="18" x14ac:dyDescent="0.25">
      <c r="A20" s="18" t="str">
        <f>VLOOKUP(B20,'[1]LISTADO ATM'!$A$2:$C$817,3,0)</f>
        <v>NORTE</v>
      </c>
      <c r="B20" s="18">
        <v>638</v>
      </c>
      <c r="C20" s="18" t="str">
        <f>VLOOKUP(B20,'[1]LISTADO ATM'!$A$2:$B$816,2,0)</f>
        <v xml:space="preserve">ATM S/M Yoma </v>
      </c>
      <c r="D20" s="28" t="s">
        <v>18</v>
      </c>
      <c r="E20" s="27" t="s">
        <v>24</v>
      </c>
    </row>
    <row r="21" spans="1:5" ht="18" x14ac:dyDescent="0.25">
      <c r="A21" s="18" t="str">
        <f>VLOOKUP(B21,'[1]LISTADO ATM'!$A$2:$C$817,3,0)</f>
        <v>NORTE</v>
      </c>
      <c r="B21" s="18">
        <v>649</v>
      </c>
      <c r="C21" s="18" t="str">
        <f>VLOOKUP(B21,'[1]LISTADO ATM'!$A$2:$B$816,2,0)</f>
        <v xml:space="preserve">ATM Oficina Galería 56 (San Francisco de Macorís) </v>
      </c>
      <c r="D21" s="28" t="s">
        <v>18</v>
      </c>
      <c r="E21" s="27" t="s">
        <v>23</v>
      </c>
    </row>
    <row r="22" spans="1:5" ht="18" x14ac:dyDescent="0.25">
      <c r="A22" s="18" t="str">
        <f>VLOOKUP(B22,'[1]LISTADO ATM'!$A$2:$C$817,3,0)</f>
        <v>NORTE</v>
      </c>
      <c r="B22" s="18">
        <v>350</v>
      </c>
      <c r="C22" s="18" t="str">
        <f>VLOOKUP(B22,'[1]LISTADO ATM'!$A$2:$B$816,2,0)</f>
        <v xml:space="preserve">ATM Oficina Villa Tapia </v>
      </c>
      <c r="D22" s="28" t="s">
        <v>18</v>
      </c>
      <c r="E22" s="27">
        <v>335758053</v>
      </c>
    </row>
    <row r="23" spans="1:5" ht="18" x14ac:dyDescent="0.25">
      <c r="A23" s="18" t="str">
        <f>VLOOKUP(B23,'[1]LISTADO ATM'!$A$2:$C$817,3,0)</f>
        <v>SUR</v>
      </c>
      <c r="B23" s="18">
        <v>45</v>
      </c>
      <c r="C23" s="18" t="str">
        <f>VLOOKUP(B23,'[1]LISTADO ATM'!$A$2:$B$816,2,0)</f>
        <v xml:space="preserve">ATM Oficina Tamayo </v>
      </c>
      <c r="D23" s="28" t="s">
        <v>18</v>
      </c>
      <c r="E23" s="27" t="s">
        <v>27</v>
      </c>
    </row>
    <row r="24" spans="1:5" ht="18" x14ac:dyDescent="0.25">
      <c r="A24" s="18" t="str">
        <f>VLOOKUP(B24,'[1]LISTADO ATM'!$A$2:$C$817,3,0)</f>
        <v>SUR</v>
      </c>
      <c r="B24" s="18">
        <v>677</v>
      </c>
      <c r="C24" s="18" t="str">
        <f>VLOOKUP(B24,'[1]LISTADO ATM'!$A$2:$B$816,2,0)</f>
        <v>ATM PBG Villa Jaragua</v>
      </c>
      <c r="D24" s="28" t="s">
        <v>18</v>
      </c>
      <c r="E24" s="27">
        <v>335757604</v>
      </c>
    </row>
    <row r="25" spans="1:5" ht="18" x14ac:dyDescent="0.25">
      <c r="A25" s="18" t="str">
        <f>VLOOKUP(B25,'[1]LISTADO ATM'!$A$2:$C$817,3,0)</f>
        <v>NORTE</v>
      </c>
      <c r="B25" s="18">
        <v>679</v>
      </c>
      <c r="C25" s="18" t="str">
        <f>VLOOKUP(B25,'[1]LISTADO ATM'!$A$2:$B$816,2,0)</f>
        <v>ATM Base Aerea Puerto Plata</v>
      </c>
      <c r="D25" s="28" t="s">
        <v>18</v>
      </c>
      <c r="E25" s="27">
        <v>335757700</v>
      </c>
    </row>
    <row r="26" spans="1:5" ht="18" x14ac:dyDescent="0.25">
      <c r="A26" s="18" t="str">
        <f>VLOOKUP(B26,'[1]LISTADO ATM'!$A$2:$C$817,3,0)</f>
        <v>SUR</v>
      </c>
      <c r="B26" s="18">
        <v>584</v>
      </c>
      <c r="C26" s="18" t="str">
        <f>VLOOKUP(B26,'[1]LISTADO ATM'!$A$2:$B$816,2,0)</f>
        <v xml:space="preserve">ATM Oficina San Cristóbal I </v>
      </c>
      <c r="D26" s="28" t="s">
        <v>18</v>
      </c>
      <c r="E26" s="27">
        <v>335757679</v>
      </c>
    </row>
    <row r="27" spans="1:5" ht="18" x14ac:dyDescent="0.25">
      <c r="A27" s="18" t="str">
        <f>VLOOKUP(B27,'[1]LISTADO ATM'!$A$2:$C$817,3,0)</f>
        <v>NORTE</v>
      </c>
      <c r="B27" s="18">
        <v>747</v>
      </c>
      <c r="C27" s="18" t="str">
        <f>VLOOKUP(B27,'[1]LISTADO ATM'!$A$2:$B$816,2,0)</f>
        <v xml:space="preserve">ATM Club BR (Santiago) </v>
      </c>
      <c r="D27" s="28" t="s">
        <v>18</v>
      </c>
      <c r="E27" s="27" t="s">
        <v>31</v>
      </c>
    </row>
    <row r="28" spans="1:5" ht="18" x14ac:dyDescent="0.25">
      <c r="A28" s="18" t="str">
        <f>VLOOKUP(B28,'[1]LISTADO ATM'!$A$2:$C$817,3,0)</f>
        <v>SUR</v>
      </c>
      <c r="B28" s="18">
        <v>984</v>
      </c>
      <c r="C28" s="18" t="str">
        <f>VLOOKUP(B28,'[1]LISTADO ATM'!$A$2:$B$816,2,0)</f>
        <v xml:space="preserve">ATM Oficina Neiba II </v>
      </c>
      <c r="D28" s="28" t="s">
        <v>18</v>
      </c>
      <c r="E28" s="27" t="s">
        <v>28</v>
      </c>
    </row>
    <row r="29" spans="1:5" ht="18" x14ac:dyDescent="0.25">
      <c r="A29" s="18" t="str">
        <f>VLOOKUP(B29,'[1]LISTADO ATM'!$A$2:$C$817,3,0)</f>
        <v>DISTRITO NACIONAL</v>
      </c>
      <c r="B29" s="18">
        <v>515</v>
      </c>
      <c r="C29" s="18" t="str">
        <f>VLOOKUP(B29,'[1]LISTADO ATM'!$A$2:$B$816,2,0)</f>
        <v xml:space="preserve">ATM Oficina Agora Mall I </v>
      </c>
      <c r="D29" s="28" t="s">
        <v>18</v>
      </c>
      <c r="E29" s="27">
        <v>335757596</v>
      </c>
    </row>
    <row r="30" spans="1:5" ht="18" x14ac:dyDescent="0.25">
      <c r="A30" s="18" t="str">
        <f>VLOOKUP(B30,'[1]LISTADO ATM'!$A$2:$C$817,3,0)</f>
        <v>DISTRITO NACIONAL</v>
      </c>
      <c r="B30" s="18">
        <v>642</v>
      </c>
      <c r="C30" s="18" t="str">
        <f>VLOOKUP(B30,'[1]LISTADO ATM'!$A$2:$B$816,2,0)</f>
        <v xml:space="preserve">ATM OMSA Sto. Dgo. </v>
      </c>
      <c r="D30" s="28" t="s">
        <v>18</v>
      </c>
      <c r="E30" s="27" t="s">
        <v>20</v>
      </c>
    </row>
    <row r="31" spans="1:5" ht="18" x14ac:dyDescent="0.25">
      <c r="A31" s="18" t="str">
        <f>VLOOKUP(B31,'[1]LISTADO ATM'!$A$2:$C$817,3,0)</f>
        <v>NORTE</v>
      </c>
      <c r="B31" s="18">
        <v>752</v>
      </c>
      <c r="C31" s="18" t="str">
        <f>VLOOKUP(B31,'[1]LISTADO ATM'!$A$2:$B$816,2,0)</f>
        <v xml:space="preserve">ATM UNP Las Carolinas (La Vega) </v>
      </c>
      <c r="D31" s="28" t="s">
        <v>18</v>
      </c>
      <c r="E31" s="27">
        <v>335757619</v>
      </c>
    </row>
    <row r="32" spans="1:5" ht="18" x14ac:dyDescent="0.25">
      <c r="A32" s="18" t="str">
        <f>VLOOKUP(B32,'[1]LISTADO ATM'!$A$2:$C$817,3,0)</f>
        <v>DISTRITO NACIONAL</v>
      </c>
      <c r="B32" s="18">
        <v>755</v>
      </c>
      <c r="C32" s="18" t="str">
        <f>VLOOKUP(B32,'[1]LISTADO ATM'!$A$2:$B$816,2,0)</f>
        <v xml:space="preserve">ATM Oficina Galería del Este (Plaza) </v>
      </c>
      <c r="D32" s="28" t="s">
        <v>18</v>
      </c>
      <c r="E32" s="27" t="s">
        <v>25</v>
      </c>
    </row>
    <row r="33" spans="1:5" ht="18" x14ac:dyDescent="0.25">
      <c r="A33" s="18" t="str">
        <f>VLOOKUP(B33,'[1]LISTADO ATM'!$A$2:$C$817,3,0)</f>
        <v>SUR</v>
      </c>
      <c r="B33" s="18">
        <v>615</v>
      </c>
      <c r="C33" s="18" t="str">
        <f>VLOOKUP(B33,'[1]LISTADO ATM'!$A$2:$B$816,2,0)</f>
        <v xml:space="preserve">ATM Estación Sunix Cabral (Barahona) </v>
      </c>
      <c r="D33" s="28" t="s">
        <v>18</v>
      </c>
      <c r="E33" s="27">
        <v>335757470</v>
      </c>
    </row>
    <row r="34" spans="1:5" ht="18" x14ac:dyDescent="0.25">
      <c r="A34" s="18" t="str">
        <f>VLOOKUP(B34,'[1]LISTADO ATM'!$A$2:$C$817,3,0)</f>
        <v>NORTE</v>
      </c>
      <c r="B34" s="18">
        <v>136</v>
      </c>
      <c r="C34" s="18" t="str">
        <f>VLOOKUP(B34,'[1]LISTADO ATM'!$A$2:$B$816,2,0)</f>
        <v>ATM S/M Xtra (Santiago)</v>
      </c>
      <c r="D34" s="28" t="s">
        <v>18</v>
      </c>
      <c r="E34" s="27" t="s">
        <v>33</v>
      </c>
    </row>
    <row r="35" spans="1:5" ht="18" x14ac:dyDescent="0.25">
      <c r="A35" s="18" t="str">
        <f>VLOOKUP(B35,'[1]LISTADO ATM'!$A$2:$C$817,3,0)</f>
        <v>DISTRITO NACIONAL</v>
      </c>
      <c r="B35" s="18">
        <v>394</v>
      </c>
      <c r="C35" s="18" t="str">
        <f>VLOOKUP(B35,'[1]LISTADO ATM'!$A$2:$B$816,2,0)</f>
        <v xml:space="preserve">ATM Multicentro La Sirena Luperón </v>
      </c>
      <c r="D35" s="28" t="s">
        <v>18</v>
      </c>
      <c r="E35" s="27">
        <v>335757967</v>
      </c>
    </row>
    <row r="36" spans="1:5" ht="18" x14ac:dyDescent="0.25">
      <c r="A36" s="18" t="str">
        <f>VLOOKUP(B36,'[1]LISTADO ATM'!$A$2:$C$817,3,0)</f>
        <v>DISTRITO NACIONAL</v>
      </c>
      <c r="B36" s="18">
        <v>573</v>
      </c>
      <c r="C36" s="18" t="str">
        <f>VLOOKUP(B36,'[1]LISTADO ATM'!$A$2:$B$816,2,0)</f>
        <v xml:space="preserve">ATM IDSS </v>
      </c>
      <c r="D36" s="28" t="s">
        <v>18</v>
      </c>
      <c r="E36" s="27">
        <v>335758088</v>
      </c>
    </row>
    <row r="37" spans="1:5" ht="18" x14ac:dyDescent="0.25">
      <c r="A37" s="18" t="str">
        <f>VLOOKUP(B37,'[1]LISTADO ATM'!$A$2:$C$817,3,0)</f>
        <v>NORTE</v>
      </c>
      <c r="B37" s="18">
        <v>157</v>
      </c>
      <c r="C37" s="18" t="str">
        <f>VLOOKUP(B37,'[1]LISTADO ATM'!$A$2:$B$816,2,0)</f>
        <v xml:space="preserve">ATM Oficina Samaná </v>
      </c>
      <c r="D37" s="28" t="s">
        <v>18</v>
      </c>
      <c r="E37" s="27">
        <v>335758123</v>
      </c>
    </row>
    <row r="38" spans="1:5" ht="18" x14ac:dyDescent="0.25">
      <c r="A38" s="18" t="str">
        <f>VLOOKUP(B38,'[1]LISTADO ATM'!$A$2:$C$817,3,0)</f>
        <v>SUR</v>
      </c>
      <c r="B38" s="18">
        <v>84</v>
      </c>
      <c r="C38" s="18" t="str">
        <f>VLOOKUP(B38,'[1]LISTADO ATM'!$A$2:$B$816,2,0)</f>
        <v xml:space="preserve">ATM Oficina Multicentro Sirena San Cristóbal </v>
      </c>
      <c r="D38" s="28" t="s">
        <v>18</v>
      </c>
      <c r="E38" s="27">
        <v>335758227</v>
      </c>
    </row>
    <row r="39" spans="1:5" ht="18" x14ac:dyDescent="0.25">
      <c r="A39" s="18" t="str">
        <f>VLOOKUP(B39,'[1]LISTADO ATM'!$A$2:$C$817,3,0)</f>
        <v>DISTRITO NACIONAL</v>
      </c>
      <c r="B39" s="18">
        <v>717</v>
      </c>
      <c r="C39" s="18" t="str">
        <f>VLOOKUP(B39,'[1]LISTADO ATM'!$A$2:$B$816,2,0)</f>
        <v xml:space="preserve">ATM Oficina Los Alcarrizos </v>
      </c>
      <c r="D39" s="28" t="s">
        <v>18</v>
      </c>
      <c r="E39" s="27">
        <v>335758111</v>
      </c>
    </row>
    <row r="40" spans="1:5" ht="18" x14ac:dyDescent="0.25">
      <c r="A40" s="18" t="str">
        <f>VLOOKUP(B40,'[1]LISTADO ATM'!$A$2:$C$817,3,0)</f>
        <v>DISTRITO NACIONAL</v>
      </c>
      <c r="B40" s="18">
        <v>697</v>
      </c>
      <c r="C40" s="18" t="str">
        <f>VLOOKUP(B40,'[1]LISTADO ATM'!$A$2:$B$816,2,0)</f>
        <v>ATM Hipermercado Olé Ciudad Juan Bosch</v>
      </c>
      <c r="D40" s="28" t="s">
        <v>18</v>
      </c>
      <c r="E40" s="27">
        <v>335758351</v>
      </c>
    </row>
    <row r="41" spans="1:5" ht="18" x14ac:dyDescent="0.25">
      <c r="A41" s="18" t="str">
        <f>VLOOKUP(B41,'[1]LISTADO ATM'!$A$2:$C$817,3,0)</f>
        <v>DISTRITO NACIONAL</v>
      </c>
      <c r="B41" s="18">
        <v>745</v>
      </c>
      <c r="C41" s="18" t="str">
        <f>VLOOKUP(B41,'[1]LISTADO ATM'!$A$2:$B$816,2,0)</f>
        <v xml:space="preserve">ATM Oficina Ave. Duarte </v>
      </c>
      <c r="D41" s="28" t="s">
        <v>18</v>
      </c>
      <c r="E41" s="27" t="s">
        <v>37</v>
      </c>
    </row>
    <row r="42" spans="1:5" ht="18" x14ac:dyDescent="0.25">
      <c r="A42" s="18" t="str">
        <f>VLOOKUP(B42,'[1]LISTADO ATM'!$A$2:$C$817,3,0)</f>
        <v>DISTRITO NACIONAL</v>
      </c>
      <c r="B42" s="18">
        <v>565</v>
      </c>
      <c r="C42" s="18" t="str">
        <f>VLOOKUP(B42,'[1]LISTADO ATM'!$A$2:$B$816,2,0)</f>
        <v xml:space="preserve">ATM S/M La Cadena Núñez de Cáceres </v>
      </c>
      <c r="D42" s="28" t="s">
        <v>18</v>
      </c>
      <c r="E42" s="27">
        <v>335758457</v>
      </c>
    </row>
    <row r="43" spans="1:5" ht="18" x14ac:dyDescent="0.25">
      <c r="A43" s="18" t="str">
        <f>VLOOKUP(B43,'[1]LISTADO ATM'!$A$2:$C$817,3,0)</f>
        <v>DISTRITO NACIONAL</v>
      </c>
      <c r="B43" s="18">
        <v>326</v>
      </c>
      <c r="C43" s="18" t="str">
        <f>VLOOKUP(B43,'[1]LISTADO ATM'!$A$2:$B$816,2,0)</f>
        <v>ATM Autoservicio Jiménez Moya II</v>
      </c>
      <c r="D43" s="28" t="s">
        <v>18</v>
      </c>
      <c r="E43" s="27" t="s">
        <v>35</v>
      </c>
    </row>
    <row r="44" spans="1:5" ht="18" x14ac:dyDescent="0.25">
      <c r="A44" s="18" t="str">
        <f>VLOOKUP(B44,'[1]LISTADO ATM'!$A$2:$C$817,3,0)</f>
        <v>DISTRITO NACIONAL</v>
      </c>
      <c r="B44" s="18">
        <v>713</v>
      </c>
      <c r="C44" s="18" t="str">
        <f>VLOOKUP(B44,'[1]LISTADO ATM'!$A$2:$B$816,2,0)</f>
        <v xml:space="preserve">ATM Oficina Las Américas </v>
      </c>
      <c r="D44" s="28" t="s">
        <v>18</v>
      </c>
      <c r="E44" s="27" t="s">
        <v>22</v>
      </c>
    </row>
    <row r="45" spans="1:5" ht="18" x14ac:dyDescent="0.25">
      <c r="A45" s="18" t="str">
        <f>VLOOKUP(B45,'[1]LISTADO ATM'!$A$2:$C$817,3,0)</f>
        <v>NORTE</v>
      </c>
      <c r="B45" s="18">
        <v>288</v>
      </c>
      <c r="C45" s="18" t="str">
        <f>VLOOKUP(B45,'[1]LISTADO ATM'!$A$2:$B$816,2,0)</f>
        <v xml:space="preserve">ATM Oficina Camino Real II (Puerto Plata) </v>
      </c>
      <c r="D45" s="28" t="s">
        <v>18</v>
      </c>
      <c r="E45" s="27" t="s">
        <v>36</v>
      </c>
    </row>
    <row r="46" spans="1:5" ht="18.75" thickBot="1" x14ac:dyDescent="0.3">
      <c r="A46" s="23" t="s">
        <v>12</v>
      </c>
      <c r="B46" s="26">
        <f>COUNT(B10:B45)</f>
        <v>36</v>
      </c>
      <c r="C46" s="44"/>
      <c r="D46" s="45"/>
      <c r="E46" s="46"/>
    </row>
    <row r="47" spans="1:5" ht="15.75" thickBot="1" x14ac:dyDescent="0.3">
      <c r="B47"/>
    </row>
    <row r="48" spans="1:5" ht="18.75" thickBot="1" x14ac:dyDescent="0.3">
      <c r="A48" s="41" t="s">
        <v>10</v>
      </c>
      <c r="B48" s="42"/>
      <c r="C48" s="42"/>
      <c r="D48" s="42"/>
      <c r="E48" s="43"/>
    </row>
    <row r="49" spans="1:5" ht="18" x14ac:dyDescent="0.25">
      <c r="A49" s="16" t="s">
        <v>5</v>
      </c>
      <c r="B49" s="16" t="s">
        <v>6</v>
      </c>
      <c r="C49" s="17" t="s">
        <v>7</v>
      </c>
      <c r="D49" s="17" t="s">
        <v>8</v>
      </c>
      <c r="E49" s="17" t="s">
        <v>9</v>
      </c>
    </row>
    <row r="50" spans="1:5" ht="18" x14ac:dyDescent="0.25">
      <c r="A50" s="18" t="str">
        <f>VLOOKUP(B50,'[1]LISTADO ATM'!$A$2:$C$817,3,0)</f>
        <v>NORTE</v>
      </c>
      <c r="B50" s="18">
        <v>291</v>
      </c>
      <c r="C50" s="18" t="str">
        <f>VLOOKUP(B50,'[1]LISTADO ATM'!$A$2:$B$816,2,0)</f>
        <v xml:space="preserve">ATM S/M Jumbo Las Colinas </v>
      </c>
      <c r="D50" s="19" t="s">
        <v>11</v>
      </c>
      <c r="E50" s="27">
        <v>335758808</v>
      </c>
    </row>
    <row r="51" spans="1:5" ht="18" x14ac:dyDescent="0.25">
      <c r="A51" s="18" t="str">
        <f>VLOOKUP(B51,'[1]LISTADO ATM'!$A$2:$C$817,3,0)</f>
        <v>DISTRITO NACIONAL</v>
      </c>
      <c r="B51" s="18">
        <v>406</v>
      </c>
      <c r="C51" s="18" t="str">
        <f>VLOOKUP(B51,'[1]LISTADO ATM'!$A$2:$B$816,2,0)</f>
        <v xml:space="preserve">ATM UNP Plaza Lama Máximo Gómez </v>
      </c>
      <c r="D51" s="19" t="s">
        <v>11</v>
      </c>
      <c r="E51" s="27">
        <v>335758793</v>
      </c>
    </row>
    <row r="52" spans="1:5" ht="18" x14ac:dyDescent="0.25">
      <c r="A52" s="18" t="str">
        <f>VLOOKUP(B52,'[1]LISTADO ATM'!$A$2:$C$817,3,0)</f>
        <v>DISTRITO NACIONAL</v>
      </c>
      <c r="B52" s="18">
        <v>407</v>
      </c>
      <c r="C52" s="18" t="str">
        <f>VLOOKUP(B52,'[1]LISTADO ATM'!$A$2:$B$816,2,0)</f>
        <v xml:space="preserve">ATM Multicentro La Sirena Villa Mella </v>
      </c>
      <c r="D52" s="19" t="s">
        <v>11</v>
      </c>
      <c r="E52" s="27">
        <v>335758869</v>
      </c>
    </row>
    <row r="53" spans="1:5" ht="18" x14ac:dyDescent="0.25">
      <c r="A53" s="18" t="str">
        <f>VLOOKUP(B53,'[1]LISTADO ATM'!$A$2:$C$817,3,0)</f>
        <v>DISTRITO NACIONAL</v>
      </c>
      <c r="B53" s="18">
        <v>629</v>
      </c>
      <c r="C53" s="18" t="str">
        <f>VLOOKUP(B53,'[1]LISTADO ATM'!$A$2:$B$816,2,0)</f>
        <v xml:space="preserve">ATM Oficina Americana Independencia I </v>
      </c>
      <c r="D53" s="19" t="s">
        <v>11</v>
      </c>
      <c r="E53" s="27">
        <v>335758897</v>
      </c>
    </row>
    <row r="54" spans="1:5" ht="18" x14ac:dyDescent="0.25">
      <c r="A54" s="18" t="str">
        <f>VLOOKUP(B54,'[1]LISTADO ATM'!$A$2:$C$817,3,0)</f>
        <v>DISTRITO NACIONAL</v>
      </c>
      <c r="B54" s="18">
        <v>165</v>
      </c>
      <c r="C54" s="18" t="str">
        <f>VLOOKUP(B54,'[1]LISTADO ATM'!$A$2:$B$816,2,0)</f>
        <v>ATM Autoservicio Megacentro</v>
      </c>
      <c r="D54" s="19" t="s">
        <v>11</v>
      </c>
      <c r="E54" s="27">
        <v>335758497</v>
      </c>
    </row>
    <row r="55" spans="1:5" ht="18" x14ac:dyDescent="0.25">
      <c r="A55" s="18" t="str">
        <f>VLOOKUP(B55,'[1]LISTADO ATM'!$A$2:$C$817,3,0)</f>
        <v>DISTRITO NACIONAL</v>
      </c>
      <c r="B55" s="18">
        <v>672</v>
      </c>
      <c r="C55" s="18" t="str">
        <f>VLOOKUP(B55,'[1]LISTADO ATM'!$A$2:$B$816,2,0)</f>
        <v>ATM Destacamento Policía Nacional La Victoria</v>
      </c>
      <c r="D55" s="19" t="s">
        <v>11</v>
      </c>
      <c r="E55" s="27" t="s">
        <v>38</v>
      </c>
    </row>
    <row r="56" spans="1:5" ht="18" x14ac:dyDescent="0.25">
      <c r="A56" s="18" t="str">
        <f>VLOOKUP(B56,'[1]LISTADO ATM'!$A$2:$C$817,3,0)</f>
        <v>DISTRITO NACIONAL</v>
      </c>
      <c r="B56" s="18">
        <v>607</v>
      </c>
      <c r="C56" s="18" t="str">
        <f>VLOOKUP(B56,'[1]LISTADO ATM'!$A$2:$B$816,2,0)</f>
        <v xml:space="preserve">ATM ONAPI </v>
      </c>
      <c r="D56" s="19" t="s">
        <v>11</v>
      </c>
      <c r="E56" s="27">
        <v>335758908</v>
      </c>
    </row>
    <row r="57" spans="1:5" ht="18" x14ac:dyDescent="0.25">
      <c r="A57" s="18" t="str">
        <f>VLOOKUP(B57,'[1]LISTADO ATM'!$A$2:$C$817,3,0)</f>
        <v>DISTRITO NACIONAL</v>
      </c>
      <c r="B57" s="18">
        <v>708</v>
      </c>
      <c r="C57" s="18" t="str">
        <f>VLOOKUP(B57,'[1]LISTADO ATM'!$A$2:$B$816,2,0)</f>
        <v xml:space="preserve">ATM El Vestir De Hoy </v>
      </c>
      <c r="D57" s="19" t="s">
        <v>11</v>
      </c>
      <c r="E57" s="27">
        <v>335758079</v>
      </c>
    </row>
    <row r="58" spans="1:5" ht="18" x14ac:dyDescent="0.25">
      <c r="A58" s="18" t="str">
        <f>VLOOKUP(B58,'[1]LISTADO ATM'!$A$2:$C$817,3,0)</f>
        <v>NORTE</v>
      </c>
      <c r="B58" s="18">
        <v>151</v>
      </c>
      <c r="C58" s="18" t="str">
        <f>VLOOKUP(B58,'[1]LISTADO ATM'!$A$2:$B$816,2,0)</f>
        <v xml:space="preserve">ATM Oficina Nagua </v>
      </c>
      <c r="D58" s="19" t="s">
        <v>11</v>
      </c>
      <c r="E58" s="27">
        <v>335758042</v>
      </c>
    </row>
    <row r="59" spans="1:5" ht="18.75" thickBot="1" x14ac:dyDescent="0.3">
      <c r="A59" s="23" t="s">
        <v>12</v>
      </c>
      <c r="B59" s="26">
        <f>COUNT(B50:B58)</f>
        <v>9</v>
      </c>
      <c r="C59" s="20"/>
      <c r="D59" s="21"/>
      <c r="E59" s="22"/>
    </row>
    <row r="60" spans="1:5" ht="15.75" thickBot="1" x14ac:dyDescent="0.3">
      <c r="B60"/>
    </row>
    <row r="61" spans="1:5" ht="18.75" thickBot="1" x14ac:dyDescent="0.3">
      <c r="A61" s="41" t="s">
        <v>13</v>
      </c>
      <c r="B61" s="42"/>
      <c r="C61" s="42"/>
      <c r="D61" s="42"/>
      <c r="E61" s="43"/>
    </row>
    <row r="62" spans="1:5" ht="18" x14ac:dyDescent="0.25">
      <c r="A62" s="16" t="s">
        <v>5</v>
      </c>
      <c r="B62" s="16" t="s">
        <v>6</v>
      </c>
      <c r="C62" s="17" t="s">
        <v>7</v>
      </c>
      <c r="D62" s="17" t="s">
        <v>8</v>
      </c>
      <c r="E62" s="17" t="s">
        <v>9</v>
      </c>
    </row>
    <row r="63" spans="1:5" ht="18" x14ac:dyDescent="0.25">
      <c r="A63" s="18" t="str">
        <f>VLOOKUP(B63,'[1]LISTADO ATM'!$A$2:$C$817,3,0)</f>
        <v>DISTRITO NACIONAL</v>
      </c>
      <c r="B63" s="18">
        <v>834</v>
      </c>
      <c r="C63" s="18" t="str">
        <f>VLOOKUP(B63,'[1]LISTADO ATM'!$A$2:$B$816,2,0)</f>
        <v xml:space="preserve">ATM Centro Médico Moderno </v>
      </c>
      <c r="D63" s="25" t="s">
        <v>14</v>
      </c>
      <c r="E63" s="27">
        <v>335758598</v>
      </c>
    </row>
    <row r="64" spans="1:5" ht="18" x14ac:dyDescent="0.25">
      <c r="A64" s="18" t="str">
        <f>VLOOKUP(B64,'[1]LISTADO ATM'!$A$2:$C$817,3,0)</f>
        <v>DISTRITO NACIONAL</v>
      </c>
      <c r="B64" s="18">
        <v>884</v>
      </c>
      <c r="C64" s="18" t="str">
        <f>VLOOKUP(B64,'[1]LISTADO ATM'!$A$2:$B$816,2,0)</f>
        <v xml:space="preserve">ATM UNP Olé Sabana Perdida </v>
      </c>
      <c r="D64" s="25" t="s">
        <v>14</v>
      </c>
      <c r="E64" s="27">
        <v>335758707</v>
      </c>
    </row>
    <row r="65" spans="1:5" ht="18.75" thickBot="1" x14ac:dyDescent="0.3">
      <c r="A65" s="23" t="s">
        <v>12</v>
      </c>
      <c r="B65" s="26">
        <f>COUNT(B63:B64)</f>
        <v>2</v>
      </c>
      <c r="C65" s="21"/>
      <c r="D65" s="21"/>
      <c r="E65" s="22"/>
    </row>
    <row r="66" spans="1:5" ht="15.75" thickBot="1" x14ac:dyDescent="0.3">
      <c r="B66"/>
    </row>
    <row r="67" spans="1:5" ht="18.75" thickBot="1" x14ac:dyDescent="0.3">
      <c r="A67" s="31" t="s">
        <v>15</v>
      </c>
      <c r="B67" s="32"/>
    </row>
    <row r="68" spans="1:5" ht="18.75" thickBot="1" x14ac:dyDescent="0.3">
      <c r="A68" s="33">
        <f>+B59+B65</f>
        <v>11</v>
      </c>
      <c r="B68" s="34"/>
    </row>
    <row r="69" spans="1:5" ht="15.75" thickBot="1" x14ac:dyDescent="0.3">
      <c r="B69"/>
    </row>
    <row r="70" spans="1:5" ht="18.75" thickBot="1" x14ac:dyDescent="0.3">
      <c r="A70" s="41" t="s">
        <v>16</v>
      </c>
      <c r="B70" s="42"/>
      <c r="C70" s="42"/>
      <c r="D70" s="42"/>
      <c r="E70" s="43"/>
    </row>
    <row r="71" spans="1:5" ht="18" x14ac:dyDescent="0.25">
      <c r="A71" s="16" t="s">
        <v>5</v>
      </c>
      <c r="B71" s="16" t="s">
        <v>6</v>
      </c>
      <c r="C71" s="24" t="s">
        <v>7</v>
      </c>
      <c r="D71" s="49" t="s">
        <v>8</v>
      </c>
      <c r="E71" s="50"/>
    </row>
    <row r="72" spans="1:5" ht="18" x14ac:dyDescent="0.25">
      <c r="A72" s="18" t="str">
        <f>VLOOKUP(B72,'[1]LISTADO ATM'!$A$2:$C$817,3,0)</f>
        <v>DISTRITO NACIONAL</v>
      </c>
      <c r="B72" s="18">
        <v>815</v>
      </c>
      <c r="C72" s="18" t="str">
        <f>VLOOKUP(B72,'[1]LISTADO ATM'!$A$2:$B$816,2,0)</f>
        <v xml:space="preserve">ATM Oficina Atalaya del Mar </v>
      </c>
      <c r="D72" s="47" t="s">
        <v>32</v>
      </c>
      <c r="E72" s="48"/>
    </row>
    <row r="73" spans="1:5" ht="18" x14ac:dyDescent="0.25">
      <c r="A73" s="18" t="str">
        <f>VLOOKUP(B73,'[1]LISTADO ATM'!$A$2:$C$817,3,0)</f>
        <v>DISTRITO NACIONAL</v>
      </c>
      <c r="B73" s="18">
        <v>448</v>
      </c>
      <c r="C73" s="18" t="str">
        <f>VLOOKUP(B73,'[1]LISTADO ATM'!$A$2:$B$816,2,0)</f>
        <v xml:space="preserve">ATM Club Banco Central </v>
      </c>
      <c r="D73" s="47" t="s">
        <v>21</v>
      </c>
      <c r="E73" s="48"/>
    </row>
    <row r="74" spans="1:5" ht="18" x14ac:dyDescent="0.25">
      <c r="A74" s="18" t="str">
        <f>VLOOKUP(B74,'[1]LISTADO ATM'!$A$2:$C$817,3,0)</f>
        <v>NORTE</v>
      </c>
      <c r="B74" s="18">
        <v>851</v>
      </c>
      <c r="C74" s="18" t="str">
        <f>VLOOKUP(B74,'[1]LISTADO ATM'!$A$2:$B$816,2,0)</f>
        <v xml:space="preserve">ATM Hospital Vinicio Calventi </v>
      </c>
      <c r="D74" s="47" t="s">
        <v>34</v>
      </c>
      <c r="E74" s="48"/>
    </row>
    <row r="75" spans="1:5" ht="18" x14ac:dyDescent="0.25">
      <c r="A75" s="18" t="str">
        <f>VLOOKUP(B75,'[1]LISTADO ATM'!$A$2:$C$817,3,0)</f>
        <v>DISTRITO NACIONAL</v>
      </c>
      <c r="B75" s="18">
        <v>690</v>
      </c>
      <c r="C75" s="18" t="str">
        <f>VLOOKUP(B75,'[1]LISTADO ATM'!$A$2:$B$816,2,0)</f>
        <v>ATM Eco Petroleo Esperanza</v>
      </c>
      <c r="D75" s="47" t="s">
        <v>34</v>
      </c>
      <c r="E75" s="48"/>
    </row>
    <row r="76" spans="1:5" ht="18" x14ac:dyDescent="0.25">
      <c r="A76" s="18" t="str">
        <f>VLOOKUP(B76,'[1]LISTADO ATM'!$A$2:$C$817,3,0)</f>
        <v>ESTE</v>
      </c>
      <c r="B76" s="18">
        <v>159</v>
      </c>
      <c r="C76" s="18" t="str">
        <f>VLOOKUP(B76,'[1]LISTADO ATM'!$A$2:$B$816,2,0)</f>
        <v xml:space="preserve">ATM Hotel Dreams Bayahibe I </v>
      </c>
      <c r="D76" s="47" t="s">
        <v>21</v>
      </c>
      <c r="E76" s="48"/>
    </row>
    <row r="77" spans="1:5" ht="18" x14ac:dyDescent="0.25">
      <c r="A77" s="18" t="str">
        <f>VLOOKUP(B77,'[1]LISTADO ATM'!$A$2:$C$817,3,0)</f>
        <v>DISTRITO NACIONAL</v>
      </c>
      <c r="B77" s="18">
        <v>557</v>
      </c>
      <c r="C77" s="18" t="str">
        <f>VLOOKUP(B77,'[1]LISTADO ATM'!$A$2:$B$816,2,0)</f>
        <v xml:space="preserve">ATM Multicentro La Sirena Ave. Mella </v>
      </c>
      <c r="D77" s="47" t="s">
        <v>21</v>
      </c>
      <c r="E77" s="48"/>
    </row>
    <row r="78" spans="1:5" ht="18" x14ac:dyDescent="0.25">
      <c r="A78" s="18" t="str">
        <f>VLOOKUP(B78,'[1]LISTADO ATM'!$A$2:$C$817,3,0)</f>
        <v>NORTE</v>
      </c>
      <c r="B78" s="18">
        <v>605</v>
      </c>
      <c r="C78" s="18" t="str">
        <f>VLOOKUP(B78,'[1]LISTADO ATM'!$A$2:$B$816,2,0)</f>
        <v xml:space="preserve">ATM Oficina Bonao I </v>
      </c>
      <c r="D78" s="47" t="s">
        <v>34</v>
      </c>
      <c r="E78" s="48"/>
    </row>
    <row r="79" spans="1:5" ht="18" x14ac:dyDescent="0.25">
      <c r="A79" s="18" t="str">
        <f>VLOOKUP(B79,'[1]LISTADO ATM'!$A$2:$C$817,3,0)</f>
        <v>ESTE</v>
      </c>
      <c r="B79" s="18">
        <v>776</v>
      </c>
      <c r="C79" s="18" t="str">
        <f>VLOOKUP(B79,'[1]LISTADO ATM'!$A$2:$B$816,2,0)</f>
        <v xml:space="preserve">ATM Oficina Monte Plata </v>
      </c>
      <c r="D79" s="47" t="s">
        <v>34</v>
      </c>
      <c r="E79" s="48"/>
    </row>
    <row r="80" spans="1:5" ht="18" x14ac:dyDescent="0.25">
      <c r="A80" s="18" t="str">
        <f>VLOOKUP(B80,'[1]LISTADO ATM'!$A$2:$C$817,3,0)</f>
        <v>NORTE</v>
      </c>
      <c r="B80" s="18">
        <v>874</v>
      </c>
      <c r="C80" s="18" t="str">
        <f>VLOOKUP(B80,'[1]LISTADO ATM'!$A$2:$B$816,2,0)</f>
        <v xml:space="preserve">ATM Zona Franca Esperanza II (Mao) </v>
      </c>
      <c r="D80" s="47" t="s">
        <v>34</v>
      </c>
      <c r="E80" s="48"/>
    </row>
    <row r="81" spans="1:5" ht="18" x14ac:dyDescent="0.25">
      <c r="A81" s="18" t="str">
        <f>VLOOKUP(B81,'[1]LISTADO ATM'!$A$2:$C$817,3,0)</f>
        <v>DISTRITO NACIONAL</v>
      </c>
      <c r="B81" s="18">
        <v>628</v>
      </c>
      <c r="C81" s="18" t="str">
        <f>VLOOKUP(B81,'[1]LISTADO ATM'!$A$2:$B$816,2,0)</f>
        <v xml:space="preserve">ATM Autobanco San Isidro </v>
      </c>
      <c r="D81" s="47" t="s">
        <v>34</v>
      </c>
      <c r="E81" s="48"/>
    </row>
    <row r="82" spans="1:5" ht="18" x14ac:dyDescent="0.25">
      <c r="A82" s="18" t="str">
        <f>VLOOKUP(B82,'[1]LISTADO ATM'!$A$2:$C$817,3,0)</f>
        <v>SUR</v>
      </c>
      <c r="B82" s="18">
        <v>873</v>
      </c>
      <c r="C82" s="18" t="str">
        <f>VLOOKUP(B82,'[1]LISTADO ATM'!$A$2:$B$816,2,0)</f>
        <v xml:space="preserve">ATM Centro de Caja San Cristóbal II </v>
      </c>
      <c r="D82" s="47" t="s">
        <v>34</v>
      </c>
      <c r="E82" s="48"/>
    </row>
    <row r="83" spans="1:5" ht="18" x14ac:dyDescent="0.25">
      <c r="A83" s="18" t="str">
        <f>VLOOKUP(B83,'[1]LISTADO ATM'!$A$2:$C$817,3,0)</f>
        <v>DISTRITO NACIONAL</v>
      </c>
      <c r="B83" s="18">
        <v>971</v>
      </c>
      <c r="C83" s="18" t="str">
        <f>VLOOKUP(B83,'[1]LISTADO ATM'!$A$2:$B$816,2,0)</f>
        <v xml:space="preserve">ATM Club Banreservas I </v>
      </c>
      <c r="D83" s="47" t="s">
        <v>17</v>
      </c>
      <c r="E83" s="48"/>
    </row>
    <row r="84" spans="1:5" ht="18" x14ac:dyDescent="0.25">
      <c r="A84" s="18" t="str">
        <f>VLOOKUP(B84,'[1]LISTADO ATM'!$A$2:$C$817,3,0)</f>
        <v>NORTE</v>
      </c>
      <c r="B84" s="18">
        <v>732</v>
      </c>
      <c r="C84" s="18" t="str">
        <f>VLOOKUP(B84,'[1]LISTADO ATM'!$A$2:$B$816,2,0)</f>
        <v xml:space="preserve">ATM Molino del Valle (Santiago) </v>
      </c>
      <c r="D84" s="47" t="s">
        <v>17</v>
      </c>
      <c r="E84" s="48"/>
    </row>
    <row r="85" spans="1:5" ht="18" x14ac:dyDescent="0.25">
      <c r="A85" s="18" t="str">
        <f>VLOOKUP(B85,'[1]LISTADO ATM'!$A$2:$C$817,3,0)</f>
        <v>DISTRITO NACIONAL</v>
      </c>
      <c r="B85" s="18">
        <v>577</v>
      </c>
      <c r="C85" s="18" t="str">
        <f>VLOOKUP(B85,'[1]LISTADO ATM'!$A$2:$B$816,2,0)</f>
        <v xml:space="preserve">ATM Olé Ave. Duarte </v>
      </c>
      <c r="D85" s="47" t="s">
        <v>34</v>
      </c>
      <c r="E85" s="48"/>
    </row>
    <row r="86" spans="1:5" ht="18" x14ac:dyDescent="0.25">
      <c r="A86" s="18" t="str">
        <f>VLOOKUP(B86,'[1]LISTADO ATM'!$A$2:$C$817,3,0)</f>
        <v>DISTRITO NACIONAL</v>
      </c>
      <c r="B86" s="18">
        <v>26</v>
      </c>
      <c r="C86" s="18" t="str">
        <f>VLOOKUP(B86,'[1]LISTADO ATM'!$A$2:$B$816,2,0)</f>
        <v>ATM S/M Jumbo San Isidro</v>
      </c>
      <c r="D86" s="47" t="s">
        <v>17</v>
      </c>
      <c r="E86" s="48"/>
    </row>
    <row r="87" spans="1:5" ht="18" x14ac:dyDescent="0.25">
      <c r="A87" s="18" t="str">
        <f>VLOOKUP(B87,'[1]LISTADO ATM'!$A$2:$C$817,3,0)</f>
        <v>NORTE</v>
      </c>
      <c r="B87" s="18">
        <v>895</v>
      </c>
      <c r="C87" s="18" t="str">
        <f>VLOOKUP(B87,'[1]LISTADO ATM'!$A$2:$B$816,2,0)</f>
        <v xml:space="preserve">ATM S/M Bravo (Santiago) </v>
      </c>
      <c r="D87" s="47" t="s">
        <v>17</v>
      </c>
      <c r="E87" s="48"/>
    </row>
    <row r="88" spans="1:5" ht="18.75" thickBot="1" x14ac:dyDescent="0.3">
      <c r="A88" s="18" t="str">
        <f>VLOOKUP(B88,'[1]LISTADO ATM'!$A$2:$C$817,3,0)</f>
        <v>DISTRITO NACIONAL</v>
      </c>
      <c r="B88" s="18">
        <v>192</v>
      </c>
      <c r="C88" s="18" t="str">
        <f>VLOOKUP(B88,'[1]LISTADO ATM'!$A$2:$B$816,2,0)</f>
        <v xml:space="preserve">ATM Autobanco Luperón II </v>
      </c>
      <c r="D88" s="47" t="s">
        <v>17</v>
      </c>
      <c r="E88" s="48"/>
    </row>
    <row r="89" spans="1:5" ht="18.75" thickBot="1" x14ac:dyDescent="0.3">
      <c r="A89" s="23" t="s">
        <v>12</v>
      </c>
      <c r="B89" s="30">
        <f>COUNT(B72:B88)</f>
        <v>17</v>
      </c>
      <c r="C89" s="21"/>
      <c r="D89" s="21"/>
      <c r="E89" s="22"/>
    </row>
    <row r="93" spans="1:5" x14ac:dyDescent="0.25">
      <c r="B93"/>
    </row>
    <row r="94" spans="1:5" x14ac:dyDescent="0.25">
      <c r="B94"/>
    </row>
    <row r="95" spans="1:5" x14ac:dyDescent="0.25">
      <c r="B95"/>
    </row>
    <row r="96" spans="1:5" x14ac:dyDescent="0.25">
      <c r="B96"/>
    </row>
    <row r="97" spans="2:2" x14ac:dyDescent="0.25">
      <c r="B97"/>
    </row>
    <row r="98" spans="2:2" x14ac:dyDescent="0.25">
      <c r="B98"/>
    </row>
  </sheetData>
  <mergeCells count="28">
    <mergeCell ref="D88:E88"/>
    <mergeCell ref="D87:E87"/>
    <mergeCell ref="D84:E84"/>
    <mergeCell ref="D75:E75"/>
    <mergeCell ref="D76:E76"/>
    <mergeCell ref="D77:E77"/>
    <mergeCell ref="A70:E70"/>
    <mergeCell ref="D74:E74"/>
    <mergeCell ref="D79:E79"/>
    <mergeCell ref="D85:E85"/>
    <mergeCell ref="D86:E86"/>
    <mergeCell ref="D78:E78"/>
    <mergeCell ref="D81:E81"/>
    <mergeCell ref="D82:E82"/>
    <mergeCell ref="D83:E83"/>
    <mergeCell ref="D71:E71"/>
    <mergeCell ref="D73:E73"/>
    <mergeCell ref="D72:E72"/>
    <mergeCell ref="D80:E80"/>
    <mergeCell ref="A67:B67"/>
    <mergeCell ref="A68:B68"/>
    <mergeCell ref="A1:E1"/>
    <mergeCell ref="A2:E2"/>
    <mergeCell ref="A3:E3"/>
    <mergeCell ref="A8:E8"/>
    <mergeCell ref="A61:E61"/>
    <mergeCell ref="C46:E46"/>
    <mergeCell ref="A48:E48"/>
  </mergeCells>
  <conditionalFormatting sqref="E72">
    <cfRule type="duplicateValues" dxfId="340" priority="899"/>
  </conditionalFormatting>
  <conditionalFormatting sqref="E72">
    <cfRule type="duplicateValues" dxfId="339" priority="898"/>
  </conditionalFormatting>
  <conditionalFormatting sqref="B66:B70 B60:B61 B1:B8 B47:B48">
    <cfRule type="duplicateValues" dxfId="338" priority="893"/>
  </conditionalFormatting>
  <conditionalFormatting sqref="B66:B70 B60:B61">
    <cfRule type="duplicateValues" dxfId="337" priority="892"/>
  </conditionalFormatting>
  <conditionalFormatting sqref="E89 E65:E71 E1:E8 E46:E48 E59:E61">
    <cfRule type="duplicateValues" dxfId="336" priority="845"/>
  </conditionalFormatting>
  <conditionalFormatting sqref="E65:E71 E1:E8 E46:E48 E59:E61">
    <cfRule type="duplicateValues" dxfId="335" priority="942"/>
  </conditionalFormatting>
  <conditionalFormatting sqref="E73">
    <cfRule type="duplicateValues" dxfId="334" priority="579"/>
  </conditionalFormatting>
  <conditionalFormatting sqref="E12">
    <cfRule type="duplicateValues" dxfId="333" priority="338"/>
  </conditionalFormatting>
  <conditionalFormatting sqref="E12">
    <cfRule type="duplicateValues" dxfId="332" priority="339"/>
    <cfRule type="duplicateValues" dxfId="331" priority="340"/>
    <cfRule type="duplicateValues" dxfId="330" priority="341"/>
  </conditionalFormatting>
  <conditionalFormatting sqref="E12">
    <cfRule type="duplicateValues" dxfId="329" priority="342"/>
    <cfRule type="duplicateValues" dxfId="328" priority="343"/>
  </conditionalFormatting>
  <conditionalFormatting sqref="E85">
    <cfRule type="duplicateValues" dxfId="327" priority="336"/>
  </conditionalFormatting>
  <conditionalFormatting sqref="E13">
    <cfRule type="duplicateValues" dxfId="326" priority="314"/>
  </conditionalFormatting>
  <conditionalFormatting sqref="E13">
    <cfRule type="duplicateValues" dxfId="325" priority="315"/>
    <cfRule type="duplicateValues" dxfId="324" priority="316"/>
    <cfRule type="duplicateValues" dxfId="323" priority="317"/>
  </conditionalFormatting>
  <conditionalFormatting sqref="E13">
    <cfRule type="duplicateValues" dxfId="322" priority="318"/>
    <cfRule type="duplicateValues" dxfId="321" priority="319"/>
  </conditionalFormatting>
  <conditionalFormatting sqref="E15 E17">
    <cfRule type="duplicateValues" dxfId="320" priority="308"/>
  </conditionalFormatting>
  <conditionalFormatting sqref="E15 E17">
    <cfRule type="duplicateValues" dxfId="319" priority="309"/>
    <cfRule type="duplicateValues" dxfId="318" priority="310"/>
    <cfRule type="duplicateValues" dxfId="317" priority="311"/>
  </conditionalFormatting>
  <conditionalFormatting sqref="E15 E17">
    <cfRule type="duplicateValues" dxfId="316" priority="312"/>
    <cfRule type="duplicateValues" dxfId="315" priority="313"/>
  </conditionalFormatting>
  <conditionalFormatting sqref="B56">
    <cfRule type="duplicateValues" dxfId="314" priority="294"/>
    <cfRule type="duplicateValues" dxfId="313" priority="295"/>
    <cfRule type="duplicateValues" dxfId="312" priority="296"/>
  </conditionalFormatting>
  <conditionalFormatting sqref="B56">
    <cfRule type="duplicateValues" dxfId="311" priority="303"/>
  </conditionalFormatting>
  <conditionalFormatting sqref="B56">
    <cfRule type="duplicateValues" dxfId="310" priority="285"/>
  </conditionalFormatting>
  <conditionalFormatting sqref="B56">
    <cfRule type="duplicateValues" dxfId="309" priority="284"/>
  </conditionalFormatting>
  <conditionalFormatting sqref="E56">
    <cfRule type="duplicateValues" dxfId="308" priority="304"/>
  </conditionalFormatting>
  <conditionalFormatting sqref="B56">
    <cfRule type="duplicateValues" dxfId="307" priority="305"/>
  </conditionalFormatting>
  <conditionalFormatting sqref="E18">
    <cfRule type="duplicateValues" dxfId="306" priority="283"/>
  </conditionalFormatting>
  <conditionalFormatting sqref="E18">
    <cfRule type="duplicateValues" dxfId="305" priority="280"/>
    <cfRule type="duplicateValues" dxfId="304" priority="281"/>
    <cfRule type="duplicateValues" dxfId="303" priority="282"/>
  </conditionalFormatting>
  <conditionalFormatting sqref="E18">
    <cfRule type="duplicateValues" dxfId="302" priority="278"/>
    <cfRule type="duplicateValues" dxfId="301" priority="279"/>
  </conditionalFormatting>
  <conditionalFormatting sqref="E19">
    <cfRule type="duplicateValues" dxfId="300" priority="272"/>
  </conditionalFormatting>
  <conditionalFormatting sqref="E19">
    <cfRule type="duplicateValues" dxfId="299" priority="273"/>
    <cfRule type="duplicateValues" dxfId="298" priority="274"/>
    <cfRule type="duplicateValues" dxfId="297" priority="275"/>
  </conditionalFormatting>
  <conditionalFormatting sqref="E19">
    <cfRule type="duplicateValues" dxfId="296" priority="276"/>
    <cfRule type="duplicateValues" dxfId="295" priority="277"/>
  </conditionalFormatting>
  <conditionalFormatting sqref="E20">
    <cfRule type="duplicateValues" dxfId="294" priority="266"/>
  </conditionalFormatting>
  <conditionalFormatting sqref="E20">
    <cfRule type="duplicateValues" dxfId="293" priority="267"/>
    <cfRule type="duplicateValues" dxfId="292" priority="268"/>
    <cfRule type="duplicateValues" dxfId="291" priority="269"/>
  </conditionalFormatting>
  <conditionalFormatting sqref="E20">
    <cfRule type="duplicateValues" dxfId="290" priority="270"/>
    <cfRule type="duplicateValues" dxfId="289" priority="271"/>
  </conditionalFormatting>
  <conditionalFormatting sqref="E21">
    <cfRule type="duplicateValues" dxfId="288" priority="260"/>
  </conditionalFormatting>
  <conditionalFormatting sqref="E21">
    <cfRule type="duplicateValues" dxfId="287" priority="261"/>
    <cfRule type="duplicateValues" dxfId="286" priority="262"/>
    <cfRule type="duplicateValues" dxfId="285" priority="263"/>
  </conditionalFormatting>
  <conditionalFormatting sqref="E21">
    <cfRule type="duplicateValues" dxfId="284" priority="264"/>
    <cfRule type="duplicateValues" dxfId="283" priority="265"/>
  </conditionalFormatting>
  <conditionalFormatting sqref="E22">
    <cfRule type="duplicateValues" dxfId="282" priority="254"/>
  </conditionalFormatting>
  <conditionalFormatting sqref="E22">
    <cfRule type="duplicateValues" dxfId="281" priority="255"/>
    <cfRule type="duplicateValues" dxfId="280" priority="256"/>
    <cfRule type="duplicateValues" dxfId="279" priority="257"/>
  </conditionalFormatting>
  <conditionalFormatting sqref="E22">
    <cfRule type="duplicateValues" dxfId="278" priority="258"/>
    <cfRule type="duplicateValues" dxfId="277" priority="259"/>
  </conditionalFormatting>
  <conditionalFormatting sqref="E22">
    <cfRule type="duplicateValues" dxfId="276" priority="248"/>
  </conditionalFormatting>
  <conditionalFormatting sqref="E22">
    <cfRule type="duplicateValues" dxfId="275" priority="249"/>
    <cfRule type="duplicateValues" dxfId="274" priority="250"/>
    <cfRule type="duplicateValues" dxfId="273" priority="251"/>
  </conditionalFormatting>
  <conditionalFormatting sqref="E22">
    <cfRule type="duplicateValues" dxfId="272" priority="252"/>
    <cfRule type="duplicateValues" dxfId="271" priority="253"/>
  </conditionalFormatting>
  <conditionalFormatting sqref="B14">
    <cfRule type="duplicateValues" dxfId="270" priority="240"/>
    <cfRule type="duplicateValues" dxfId="269" priority="241"/>
    <cfRule type="duplicateValues" dxfId="268" priority="242"/>
  </conditionalFormatting>
  <conditionalFormatting sqref="B14">
    <cfRule type="duplicateValues" dxfId="267" priority="243"/>
    <cfRule type="duplicateValues" dxfId="266" priority="244"/>
    <cfRule type="duplicateValues" dxfId="265" priority="245"/>
    <cfRule type="duplicateValues" dxfId="264" priority="246"/>
  </conditionalFormatting>
  <conditionalFormatting sqref="B14">
    <cfRule type="duplicateValues" dxfId="263" priority="247"/>
  </conditionalFormatting>
  <conditionalFormatting sqref="B89 B65:B70 B1:B8 B50:B53 B10:B48 B59:B61">
    <cfRule type="duplicateValues" dxfId="262" priority="10815"/>
    <cfRule type="duplicateValues" dxfId="261" priority="10816"/>
    <cfRule type="duplicateValues" dxfId="260" priority="10817"/>
  </conditionalFormatting>
  <conditionalFormatting sqref="B89 B65:B70 B1:B8 B50:B53 B10:B48 B59:B61">
    <cfRule type="duplicateValues" dxfId="259" priority="10842"/>
    <cfRule type="duplicateValues" dxfId="258" priority="10843"/>
    <cfRule type="duplicateValues" dxfId="257" priority="10844"/>
    <cfRule type="duplicateValues" dxfId="256" priority="10845"/>
  </conditionalFormatting>
  <conditionalFormatting sqref="B89 B65:B70 B1:B8 B50:B53 B10:B48 B59:B61">
    <cfRule type="duplicateValues" dxfId="255" priority="10878"/>
  </conditionalFormatting>
  <conditionalFormatting sqref="E89:E1048576 E50:E53 E59:E61 E1:E48 E63:E72">
    <cfRule type="duplicateValues" dxfId="254" priority="10931"/>
  </conditionalFormatting>
  <conditionalFormatting sqref="E74">
    <cfRule type="duplicateValues" dxfId="253" priority="236"/>
  </conditionalFormatting>
  <conditionalFormatting sqref="E23:E26">
    <cfRule type="duplicateValues" dxfId="252" priority="224"/>
  </conditionalFormatting>
  <conditionalFormatting sqref="E23:E26">
    <cfRule type="duplicateValues" dxfId="251" priority="225"/>
    <cfRule type="duplicateValues" dxfId="250" priority="226"/>
    <cfRule type="duplicateValues" dxfId="249" priority="227"/>
  </conditionalFormatting>
  <conditionalFormatting sqref="E23:E26">
    <cfRule type="duplicateValues" dxfId="248" priority="228"/>
    <cfRule type="duplicateValues" dxfId="247" priority="229"/>
  </conditionalFormatting>
  <conditionalFormatting sqref="B30:B31">
    <cfRule type="duplicateValues" dxfId="246" priority="216"/>
    <cfRule type="duplicateValues" dxfId="245" priority="217"/>
    <cfRule type="duplicateValues" dxfId="244" priority="218"/>
  </conditionalFormatting>
  <conditionalFormatting sqref="B30:B31">
    <cfRule type="duplicateValues" dxfId="243" priority="219"/>
    <cfRule type="duplicateValues" dxfId="242" priority="220"/>
    <cfRule type="duplicateValues" dxfId="241" priority="221"/>
    <cfRule type="duplicateValues" dxfId="240" priority="222"/>
  </conditionalFormatting>
  <conditionalFormatting sqref="B30:B31">
    <cfRule type="duplicateValues" dxfId="239" priority="223"/>
  </conditionalFormatting>
  <conditionalFormatting sqref="E30:E31">
    <cfRule type="duplicateValues" dxfId="238" priority="209"/>
  </conditionalFormatting>
  <conditionalFormatting sqref="E30:E31">
    <cfRule type="duplicateValues" dxfId="237" priority="206"/>
    <cfRule type="duplicateValues" dxfId="236" priority="207"/>
    <cfRule type="duplicateValues" dxfId="235" priority="208"/>
  </conditionalFormatting>
  <conditionalFormatting sqref="E30:E31">
    <cfRule type="duplicateValues" dxfId="234" priority="204"/>
    <cfRule type="duplicateValues" dxfId="233" priority="205"/>
  </conditionalFormatting>
  <conditionalFormatting sqref="E30:E31">
    <cfRule type="duplicateValues" dxfId="232" priority="203"/>
  </conditionalFormatting>
  <conditionalFormatting sqref="E27:E29">
    <cfRule type="duplicateValues" dxfId="231" priority="210"/>
  </conditionalFormatting>
  <conditionalFormatting sqref="E27:E29">
    <cfRule type="duplicateValues" dxfId="230" priority="211"/>
    <cfRule type="duplicateValues" dxfId="229" priority="212"/>
    <cfRule type="duplicateValues" dxfId="228" priority="213"/>
  </conditionalFormatting>
  <conditionalFormatting sqref="E27:E29">
    <cfRule type="duplicateValues" dxfId="227" priority="214"/>
    <cfRule type="duplicateValues" dxfId="226" priority="215"/>
  </conditionalFormatting>
  <conditionalFormatting sqref="E33">
    <cfRule type="duplicateValues" dxfId="225" priority="191"/>
  </conditionalFormatting>
  <conditionalFormatting sqref="E33">
    <cfRule type="duplicateValues" dxfId="224" priority="192"/>
    <cfRule type="duplicateValues" dxfId="223" priority="193"/>
    <cfRule type="duplicateValues" dxfId="222" priority="194"/>
  </conditionalFormatting>
  <conditionalFormatting sqref="E33">
    <cfRule type="duplicateValues" dxfId="221" priority="195"/>
    <cfRule type="duplicateValues" dxfId="220" priority="196"/>
  </conditionalFormatting>
  <conditionalFormatting sqref="E32 E34:E35">
    <cfRule type="duplicateValues" dxfId="219" priority="197"/>
  </conditionalFormatting>
  <conditionalFormatting sqref="E32 E34:E35">
    <cfRule type="duplicateValues" dxfId="218" priority="198"/>
    <cfRule type="duplicateValues" dxfId="217" priority="199"/>
    <cfRule type="duplicateValues" dxfId="216" priority="200"/>
  </conditionalFormatting>
  <conditionalFormatting sqref="E32 E34:E35">
    <cfRule type="duplicateValues" dxfId="215" priority="201"/>
    <cfRule type="duplicateValues" dxfId="214" priority="202"/>
  </conditionalFormatting>
  <conditionalFormatting sqref="E36:E40">
    <cfRule type="duplicateValues" dxfId="213" priority="185"/>
  </conditionalFormatting>
  <conditionalFormatting sqref="E36:E40">
    <cfRule type="duplicateValues" dxfId="212" priority="186"/>
    <cfRule type="duplicateValues" dxfId="211" priority="187"/>
    <cfRule type="duplicateValues" dxfId="210" priority="188"/>
  </conditionalFormatting>
  <conditionalFormatting sqref="E36:E40">
    <cfRule type="duplicateValues" dxfId="209" priority="189"/>
    <cfRule type="duplicateValues" dxfId="208" priority="190"/>
  </conditionalFormatting>
  <conditionalFormatting sqref="B50:B53 B10:B45">
    <cfRule type="duplicateValues" dxfId="207" priority="13007"/>
  </conditionalFormatting>
  <conditionalFormatting sqref="E41">
    <cfRule type="duplicateValues" dxfId="206" priority="179"/>
  </conditionalFormatting>
  <conditionalFormatting sqref="E41">
    <cfRule type="duplicateValues" dxfId="205" priority="180"/>
    <cfRule type="duplicateValues" dxfId="204" priority="181"/>
    <cfRule type="duplicateValues" dxfId="203" priority="182"/>
  </conditionalFormatting>
  <conditionalFormatting sqref="E41">
    <cfRule type="duplicateValues" dxfId="202" priority="183"/>
    <cfRule type="duplicateValues" dxfId="201" priority="184"/>
  </conditionalFormatting>
  <conditionalFormatting sqref="E42">
    <cfRule type="duplicateValues" dxfId="200" priority="173"/>
  </conditionalFormatting>
  <conditionalFormatting sqref="E42">
    <cfRule type="duplicateValues" dxfId="199" priority="174"/>
    <cfRule type="duplicateValues" dxfId="198" priority="175"/>
    <cfRule type="duplicateValues" dxfId="197" priority="176"/>
  </conditionalFormatting>
  <conditionalFormatting sqref="E42">
    <cfRule type="duplicateValues" dxfId="196" priority="177"/>
    <cfRule type="duplicateValues" dxfId="195" priority="178"/>
  </conditionalFormatting>
  <conditionalFormatting sqref="E75">
    <cfRule type="duplicateValues" dxfId="194" priority="167"/>
  </conditionalFormatting>
  <conditionalFormatting sqref="E76">
    <cfRule type="duplicateValues" dxfId="193" priority="166"/>
  </conditionalFormatting>
  <conditionalFormatting sqref="E77">
    <cfRule type="duplicateValues" dxfId="192" priority="165"/>
  </conditionalFormatting>
  <conditionalFormatting sqref="E79">
    <cfRule type="duplicateValues" dxfId="191" priority="162"/>
  </conditionalFormatting>
  <conditionalFormatting sqref="E80">
    <cfRule type="duplicateValues" dxfId="190" priority="158"/>
  </conditionalFormatting>
  <conditionalFormatting sqref="E82">
    <cfRule type="duplicateValues" dxfId="189" priority="155"/>
  </conditionalFormatting>
  <conditionalFormatting sqref="E81">
    <cfRule type="duplicateValues" dxfId="188" priority="156"/>
  </conditionalFormatting>
  <conditionalFormatting sqref="E45">
    <cfRule type="duplicateValues" dxfId="187" priority="149"/>
  </conditionalFormatting>
  <conditionalFormatting sqref="E45">
    <cfRule type="duplicateValues" dxfId="186" priority="150"/>
    <cfRule type="duplicateValues" dxfId="185" priority="151"/>
    <cfRule type="duplicateValues" dxfId="184" priority="152"/>
  </conditionalFormatting>
  <conditionalFormatting sqref="E45">
    <cfRule type="duplicateValues" dxfId="183" priority="153"/>
    <cfRule type="duplicateValues" dxfId="182" priority="154"/>
  </conditionalFormatting>
  <conditionalFormatting sqref="E83">
    <cfRule type="duplicateValues" dxfId="181" priority="148"/>
  </conditionalFormatting>
  <conditionalFormatting sqref="E84">
    <cfRule type="duplicateValues" dxfId="180" priority="147"/>
  </conditionalFormatting>
  <conditionalFormatting sqref="B89:B1048576 B1:B8 B50:B53 B10:B48 B63:B70 B72:B73 B59:B61">
    <cfRule type="duplicateValues" dxfId="179" priority="14377"/>
    <cfRule type="duplicateValues" dxfId="178" priority="14378"/>
    <cfRule type="duplicateValues" dxfId="177" priority="14379"/>
  </conditionalFormatting>
  <conditionalFormatting sqref="B89:B1048576 B50:B53 B1:B8 B10:B48 B63:B70 B72:B73 B59:B61">
    <cfRule type="duplicateValues" dxfId="176" priority="14398"/>
  </conditionalFormatting>
  <conditionalFormatting sqref="B89 B1:B8 B50:B53 B10:B48 B63:B70 B72:B73 B59:B61">
    <cfRule type="duplicateValues" dxfId="175" priority="14417"/>
  </conditionalFormatting>
  <conditionalFormatting sqref="B89 B1:B8 B50:B53 B10:B48 B63:B70 B72:B73 B59:B61">
    <cfRule type="duplicateValues" dxfId="174" priority="14424"/>
    <cfRule type="duplicateValues" dxfId="173" priority="14425"/>
  </conditionalFormatting>
  <conditionalFormatting sqref="B54">
    <cfRule type="duplicateValues" dxfId="172" priority="124"/>
  </conditionalFormatting>
  <conditionalFormatting sqref="E54">
    <cfRule type="duplicateValues" dxfId="171" priority="125"/>
  </conditionalFormatting>
  <conditionalFormatting sqref="E54">
    <cfRule type="duplicateValues" dxfId="170" priority="126"/>
  </conditionalFormatting>
  <conditionalFormatting sqref="E54">
    <cfRule type="duplicateValues" dxfId="169" priority="127"/>
    <cfRule type="duplicateValues" dxfId="168" priority="128"/>
    <cfRule type="duplicateValues" dxfId="167" priority="129"/>
  </conditionalFormatting>
  <conditionalFormatting sqref="E54">
    <cfRule type="duplicateValues" dxfId="166" priority="130"/>
    <cfRule type="duplicateValues" dxfId="165" priority="131"/>
  </conditionalFormatting>
  <conditionalFormatting sqref="B54">
    <cfRule type="duplicateValues" dxfId="164" priority="132"/>
    <cfRule type="duplicateValues" dxfId="163" priority="133"/>
    <cfRule type="duplicateValues" dxfId="162" priority="134"/>
  </conditionalFormatting>
  <conditionalFormatting sqref="B54">
    <cfRule type="duplicateValues" dxfId="161" priority="135"/>
    <cfRule type="duplicateValues" dxfId="160" priority="136"/>
    <cfRule type="duplicateValues" dxfId="159" priority="137"/>
    <cfRule type="duplicateValues" dxfId="158" priority="138"/>
  </conditionalFormatting>
  <conditionalFormatting sqref="B54">
    <cfRule type="duplicateValues" dxfId="157" priority="139"/>
  </conditionalFormatting>
  <conditionalFormatting sqref="B54">
    <cfRule type="duplicateValues" dxfId="156" priority="140"/>
    <cfRule type="duplicateValues" dxfId="155" priority="141"/>
    <cfRule type="duplicateValues" dxfId="154" priority="142"/>
  </conditionalFormatting>
  <conditionalFormatting sqref="B54">
    <cfRule type="duplicateValues" dxfId="153" priority="143"/>
  </conditionalFormatting>
  <conditionalFormatting sqref="B54">
    <cfRule type="duplicateValues" dxfId="152" priority="144"/>
  </conditionalFormatting>
  <conditionalFormatting sqref="B54">
    <cfRule type="duplicateValues" dxfId="151" priority="145"/>
    <cfRule type="duplicateValues" dxfId="150" priority="146"/>
  </conditionalFormatting>
  <conditionalFormatting sqref="B55">
    <cfRule type="duplicateValues" dxfId="149" priority="101"/>
  </conditionalFormatting>
  <conditionalFormatting sqref="E55">
    <cfRule type="duplicateValues" dxfId="148" priority="102"/>
  </conditionalFormatting>
  <conditionalFormatting sqref="E55">
    <cfRule type="duplicateValues" dxfId="147" priority="103"/>
  </conditionalFormatting>
  <conditionalFormatting sqref="E55">
    <cfRule type="duplicateValues" dxfId="146" priority="104"/>
    <cfRule type="duplicateValues" dxfId="145" priority="105"/>
    <cfRule type="duplicateValues" dxfId="144" priority="106"/>
  </conditionalFormatting>
  <conditionalFormatting sqref="E55">
    <cfRule type="duplicateValues" dxfId="143" priority="107"/>
    <cfRule type="duplicateValues" dxfId="142" priority="108"/>
  </conditionalFormatting>
  <conditionalFormatting sqref="B55">
    <cfRule type="duplicateValues" dxfId="141" priority="109"/>
    <cfRule type="duplicateValues" dxfId="140" priority="110"/>
    <cfRule type="duplicateValues" dxfId="139" priority="111"/>
  </conditionalFormatting>
  <conditionalFormatting sqref="B55">
    <cfRule type="duplicateValues" dxfId="138" priority="112"/>
    <cfRule type="duplicateValues" dxfId="137" priority="113"/>
    <cfRule type="duplicateValues" dxfId="136" priority="114"/>
    <cfRule type="duplicateValues" dxfId="135" priority="115"/>
  </conditionalFormatting>
  <conditionalFormatting sqref="B55">
    <cfRule type="duplicateValues" dxfId="134" priority="116"/>
  </conditionalFormatting>
  <conditionalFormatting sqref="B55">
    <cfRule type="duplicateValues" dxfId="133" priority="117"/>
    <cfRule type="duplicateValues" dxfId="132" priority="118"/>
    <cfRule type="duplicateValues" dxfId="131" priority="119"/>
  </conditionalFormatting>
  <conditionalFormatting sqref="B55">
    <cfRule type="duplicateValues" dxfId="130" priority="120"/>
  </conditionalFormatting>
  <conditionalFormatting sqref="B55">
    <cfRule type="duplicateValues" dxfId="129" priority="121"/>
  </conditionalFormatting>
  <conditionalFormatting sqref="B55">
    <cfRule type="duplicateValues" dxfId="128" priority="122"/>
    <cfRule type="duplicateValues" dxfId="127" priority="123"/>
  </conditionalFormatting>
  <conditionalFormatting sqref="E86">
    <cfRule type="duplicateValues" dxfId="126" priority="100"/>
  </conditionalFormatting>
  <conditionalFormatting sqref="B57">
    <cfRule type="duplicateValues" dxfId="125" priority="77"/>
  </conditionalFormatting>
  <conditionalFormatting sqref="E57">
    <cfRule type="duplicateValues" dxfId="124" priority="78"/>
  </conditionalFormatting>
  <conditionalFormatting sqref="E57">
    <cfRule type="duplicateValues" dxfId="123" priority="79"/>
  </conditionalFormatting>
  <conditionalFormatting sqref="E57">
    <cfRule type="duplicateValues" dxfId="122" priority="80"/>
    <cfRule type="duplicateValues" dxfId="121" priority="81"/>
    <cfRule type="duplicateValues" dxfId="120" priority="82"/>
  </conditionalFormatting>
  <conditionalFormatting sqref="E57">
    <cfRule type="duplicateValues" dxfId="119" priority="83"/>
    <cfRule type="duplicateValues" dxfId="118" priority="84"/>
  </conditionalFormatting>
  <conditionalFormatting sqref="B57">
    <cfRule type="duplicateValues" dxfId="117" priority="85"/>
    <cfRule type="duplicateValues" dxfId="116" priority="86"/>
    <cfRule type="duplicateValues" dxfId="115" priority="87"/>
  </conditionalFormatting>
  <conditionalFormatting sqref="B57">
    <cfRule type="duplicateValues" dxfId="114" priority="88"/>
    <cfRule type="duplicateValues" dxfId="113" priority="89"/>
    <cfRule type="duplicateValues" dxfId="112" priority="90"/>
    <cfRule type="duplicateValues" dxfId="111" priority="91"/>
  </conditionalFormatting>
  <conditionalFormatting sqref="B57">
    <cfRule type="duplicateValues" dxfId="110" priority="92"/>
  </conditionalFormatting>
  <conditionalFormatting sqref="B57">
    <cfRule type="duplicateValues" dxfId="109" priority="93"/>
    <cfRule type="duplicateValues" dxfId="108" priority="94"/>
    <cfRule type="duplicateValues" dxfId="107" priority="95"/>
  </conditionalFormatting>
  <conditionalFormatting sqref="B57">
    <cfRule type="duplicateValues" dxfId="106" priority="96"/>
  </conditionalFormatting>
  <conditionalFormatting sqref="B57">
    <cfRule type="duplicateValues" dxfId="105" priority="97"/>
  </conditionalFormatting>
  <conditionalFormatting sqref="B57">
    <cfRule type="duplicateValues" dxfId="104" priority="98"/>
    <cfRule type="duplicateValues" dxfId="103" priority="99"/>
  </conditionalFormatting>
  <conditionalFormatting sqref="B58">
    <cfRule type="duplicateValues" dxfId="102" priority="53"/>
  </conditionalFormatting>
  <conditionalFormatting sqref="E58">
    <cfRule type="duplicateValues" dxfId="101" priority="54"/>
  </conditionalFormatting>
  <conditionalFormatting sqref="E58">
    <cfRule type="duplicateValues" dxfId="100" priority="55"/>
  </conditionalFormatting>
  <conditionalFormatting sqref="E58">
    <cfRule type="duplicateValues" dxfId="99" priority="56"/>
    <cfRule type="duplicateValues" dxfId="98" priority="57"/>
    <cfRule type="duplicateValues" dxfId="97" priority="58"/>
  </conditionalFormatting>
  <conditionalFormatting sqref="E58">
    <cfRule type="duplicateValues" dxfId="96" priority="59"/>
    <cfRule type="duplicateValues" dxfId="95" priority="60"/>
  </conditionalFormatting>
  <conditionalFormatting sqref="B58">
    <cfRule type="duplicateValues" dxfId="94" priority="61"/>
    <cfRule type="duplicateValues" dxfId="93" priority="62"/>
    <cfRule type="duplicateValues" dxfId="92" priority="63"/>
  </conditionalFormatting>
  <conditionalFormatting sqref="B58">
    <cfRule type="duplicateValues" dxfId="91" priority="64"/>
    <cfRule type="duplicateValues" dxfId="90" priority="65"/>
    <cfRule type="duplicateValues" dxfId="89" priority="66"/>
    <cfRule type="duplicateValues" dxfId="88" priority="67"/>
  </conditionalFormatting>
  <conditionalFormatting sqref="B58">
    <cfRule type="duplicateValues" dxfId="87" priority="68"/>
  </conditionalFormatting>
  <conditionalFormatting sqref="B58">
    <cfRule type="duplicateValues" dxfId="86" priority="69"/>
    <cfRule type="duplicateValues" dxfId="85" priority="70"/>
    <cfRule type="duplicateValues" dxfId="84" priority="71"/>
  </conditionalFormatting>
  <conditionalFormatting sqref="B58">
    <cfRule type="duplicateValues" dxfId="83" priority="72"/>
  </conditionalFormatting>
  <conditionalFormatting sqref="B58">
    <cfRule type="duplicateValues" dxfId="82" priority="73"/>
  </conditionalFormatting>
  <conditionalFormatting sqref="B58">
    <cfRule type="duplicateValues" dxfId="81" priority="74"/>
    <cfRule type="duplicateValues" dxfId="80" priority="75"/>
  </conditionalFormatting>
  <conditionalFormatting sqref="B58">
    <cfRule type="duplicateValues" dxfId="79" priority="52"/>
  </conditionalFormatting>
  <conditionalFormatting sqref="B56">
    <cfRule type="duplicateValues" dxfId="78" priority="14465"/>
    <cfRule type="duplicateValues" dxfId="77" priority="14466"/>
    <cfRule type="duplicateValues" dxfId="76" priority="14467"/>
  </conditionalFormatting>
  <conditionalFormatting sqref="B56">
    <cfRule type="duplicateValues" dxfId="75" priority="14468"/>
    <cfRule type="duplicateValues" dxfId="74" priority="14469"/>
    <cfRule type="duplicateValues" dxfId="73" priority="14470"/>
    <cfRule type="duplicateValues" dxfId="72" priority="14471"/>
  </conditionalFormatting>
  <conditionalFormatting sqref="B56">
    <cfRule type="duplicateValues" dxfId="71" priority="14472"/>
  </conditionalFormatting>
  <conditionalFormatting sqref="E56">
    <cfRule type="duplicateValues" dxfId="70" priority="14473"/>
  </conditionalFormatting>
  <conditionalFormatting sqref="E56">
    <cfRule type="duplicateValues" dxfId="69" priority="14474"/>
    <cfRule type="duplicateValues" dxfId="68" priority="14475"/>
    <cfRule type="duplicateValues" dxfId="67" priority="14476"/>
  </conditionalFormatting>
  <conditionalFormatting sqref="E56">
    <cfRule type="duplicateValues" dxfId="66" priority="14477"/>
    <cfRule type="duplicateValues" dxfId="65" priority="14478"/>
  </conditionalFormatting>
  <conditionalFormatting sqref="B56">
    <cfRule type="duplicateValues" dxfId="64" priority="14479"/>
    <cfRule type="duplicateValues" dxfId="63" priority="14480"/>
  </conditionalFormatting>
  <conditionalFormatting sqref="B89:B1048576 B50:B53 B1:B8 B63:B70 B10:B48 B72:B87 B59:B61">
    <cfRule type="duplicateValues" dxfId="62" priority="14533"/>
  </conditionalFormatting>
  <conditionalFormatting sqref="E63:E64 E16 E10:E11 E14 E50:E53">
    <cfRule type="duplicateValues" dxfId="61" priority="14556"/>
  </conditionalFormatting>
  <conditionalFormatting sqref="E63:E64 E16 E10:E11 E14 E50:E53">
    <cfRule type="duplicateValues" dxfId="60" priority="14561"/>
    <cfRule type="duplicateValues" dxfId="59" priority="14562"/>
    <cfRule type="duplicateValues" dxfId="58" priority="14563"/>
  </conditionalFormatting>
  <conditionalFormatting sqref="E63:E64 E16 E10:E11 E14 E50:E53">
    <cfRule type="duplicateValues" dxfId="57" priority="14576"/>
    <cfRule type="duplicateValues" dxfId="56" priority="14577"/>
  </conditionalFormatting>
  <conditionalFormatting sqref="B63:B64">
    <cfRule type="duplicateValues" dxfId="55" priority="14586"/>
    <cfRule type="duplicateValues" dxfId="54" priority="14587"/>
    <cfRule type="duplicateValues" dxfId="53" priority="14588"/>
  </conditionalFormatting>
  <conditionalFormatting sqref="B63:B64">
    <cfRule type="duplicateValues" dxfId="52" priority="14589"/>
    <cfRule type="duplicateValues" dxfId="51" priority="14590"/>
    <cfRule type="duplicateValues" dxfId="50" priority="14591"/>
    <cfRule type="duplicateValues" dxfId="49" priority="14592"/>
  </conditionalFormatting>
  <conditionalFormatting sqref="B63:B64">
    <cfRule type="duplicateValues" dxfId="48" priority="14593"/>
  </conditionalFormatting>
  <conditionalFormatting sqref="B89:B1048576 B1:B48 B63:B70 B72:B87 B50:B57 B59:B61">
    <cfRule type="duplicateValues" dxfId="47" priority="14651"/>
  </conditionalFormatting>
  <conditionalFormatting sqref="E12:E13 E15 E17:E45">
    <cfRule type="duplicateValues" dxfId="46" priority="14663"/>
  </conditionalFormatting>
  <conditionalFormatting sqref="E12:E13 E15 E17:E45">
    <cfRule type="duplicateValues" dxfId="45" priority="14666"/>
    <cfRule type="duplicateValues" dxfId="44" priority="14667"/>
    <cfRule type="duplicateValues" dxfId="43" priority="14668"/>
  </conditionalFormatting>
  <conditionalFormatting sqref="E12:E13 E15 E17:E45">
    <cfRule type="duplicateValues" dxfId="42" priority="14675"/>
    <cfRule type="duplicateValues" dxfId="41" priority="14676"/>
  </conditionalFormatting>
  <conditionalFormatting sqref="B12:B45">
    <cfRule type="duplicateValues" dxfId="40" priority="14682"/>
    <cfRule type="duplicateValues" dxfId="39" priority="14683"/>
    <cfRule type="duplicateValues" dxfId="38" priority="14684"/>
  </conditionalFormatting>
  <conditionalFormatting sqref="B12:B45">
    <cfRule type="duplicateValues" dxfId="37" priority="14685"/>
    <cfRule type="duplicateValues" dxfId="36" priority="14686"/>
    <cfRule type="duplicateValues" dxfId="35" priority="14687"/>
    <cfRule type="duplicateValues" dxfId="34" priority="14688"/>
  </conditionalFormatting>
  <conditionalFormatting sqref="B12:B45">
    <cfRule type="duplicateValues" dxfId="33" priority="14689"/>
  </conditionalFormatting>
  <conditionalFormatting sqref="E78">
    <cfRule type="duplicateValues" dxfId="32" priority="14694"/>
  </conditionalFormatting>
  <conditionalFormatting sqref="B72:B73">
    <cfRule type="duplicateValues" dxfId="31" priority="14791"/>
    <cfRule type="duplicateValues" dxfId="30" priority="14792"/>
    <cfRule type="duplicateValues" dxfId="29" priority="14793"/>
  </conditionalFormatting>
  <conditionalFormatting sqref="B72:B73">
    <cfRule type="duplicateValues" dxfId="28" priority="14794"/>
    <cfRule type="duplicateValues" dxfId="27" priority="14795"/>
    <cfRule type="duplicateValues" dxfId="26" priority="14796"/>
    <cfRule type="duplicateValues" dxfId="25" priority="14797"/>
  </conditionalFormatting>
  <conditionalFormatting sqref="B72:B73">
    <cfRule type="duplicateValues" dxfId="24" priority="14798"/>
  </conditionalFormatting>
  <conditionalFormatting sqref="B88">
    <cfRule type="duplicateValues" dxfId="23" priority="2"/>
  </conditionalFormatting>
  <conditionalFormatting sqref="B88">
    <cfRule type="duplicateValues" dxfId="22" priority="3"/>
  </conditionalFormatting>
  <conditionalFormatting sqref="B88">
    <cfRule type="duplicateValues" dxfId="21" priority="4"/>
    <cfRule type="duplicateValues" dxfId="20" priority="5"/>
    <cfRule type="duplicateValues" dxfId="19" priority="6"/>
  </conditionalFormatting>
  <conditionalFormatting sqref="B88">
    <cfRule type="duplicateValues" dxfId="18" priority="7"/>
    <cfRule type="duplicateValues" dxfId="17" priority="8"/>
    <cfRule type="duplicateValues" dxfId="16" priority="9"/>
    <cfRule type="duplicateValues" dxfId="15" priority="10"/>
  </conditionalFormatting>
  <conditionalFormatting sqref="B88">
    <cfRule type="duplicateValues" dxfId="14" priority="11"/>
  </conditionalFormatting>
  <conditionalFormatting sqref="B88">
    <cfRule type="duplicateValues" dxfId="13" priority="12"/>
    <cfRule type="duplicateValues" dxfId="12" priority="13"/>
  </conditionalFormatting>
  <conditionalFormatting sqref="E88">
    <cfRule type="duplicateValues" dxfId="11" priority="1"/>
  </conditionalFormatting>
  <conditionalFormatting sqref="E87">
    <cfRule type="duplicateValues" dxfId="10" priority="14889"/>
  </conditionalFormatting>
  <conditionalFormatting sqref="B74:B87">
    <cfRule type="duplicateValues" dxfId="9" priority="14901"/>
    <cfRule type="duplicateValues" dxfId="8" priority="14902"/>
    <cfRule type="duplicateValues" dxfId="7" priority="14903"/>
  </conditionalFormatting>
  <conditionalFormatting sqref="B74:B87">
    <cfRule type="duplicateValues" dxfId="6" priority="14904"/>
    <cfRule type="duplicateValues" dxfId="5" priority="14905"/>
    <cfRule type="duplicateValues" dxfId="4" priority="14906"/>
    <cfRule type="duplicateValues" dxfId="3" priority="14907"/>
  </conditionalFormatting>
  <conditionalFormatting sqref="B74:B87">
    <cfRule type="duplicateValues" dxfId="2" priority="14908"/>
  </conditionalFormatting>
  <conditionalFormatting sqref="B74:B87">
    <cfRule type="duplicateValues" dxfId="1" priority="14909"/>
    <cfRule type="duplicateValues" dxfId="0" priority="149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2021-01-09T01:12:46Z</dcterms:modified>
</cp:coreProperties>
</file>