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1\"/>
    </mc:Choice>
  </mc:AlternateContent>
  <xr:revisionPtr revIDLastSave="0" documentId="13_ncr:1_{83F3F1C1-578B-46E2-A0FF-283546835A7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1" l="1"/>
  <c r="B46" i="1"/>
  <c r="C45" i="1" l="1"/>
  <c r="A45" i="1"/>
  <c r="C58" i="1"/>
  <c r="A58" i="1"/>
  <c r="B64" i="1"/>
  <c r="C62" i="1"/>
  <c r="A62" i="1"/>
  <c r="C60" i="1"/>
  <c r="A60" i="1"/>
  <c r="C59" i="1"/>
  <c r="A59" i="1"/>
  <c r="C57" i="1"/>
  <c r="A57" i="1"/>
  <c r="C56" i="1"/>
  <c r="A56" i="1"/>
  <c r="C61" i="1"/>
  <c r="A61" i="1"/>
  <c r="C113" i="1"/>
  <c r="A113" i="1"/>
  <c r="C107" i="1"/>
  <c r="A107" i="1"/>
  <c r="C103" i="1"/>
  <c r="A103" i="1"/>
  <c r="C102" i="1"/>
  <c r="A102" i="1"/>
  <c r="C111" i="1"/>
  <c r="A111" i="1"/>
  <c r="C114" i="1"/>
  <c r="A114" i="1"/>
  <c r="C81" i="1"/>
  <c r="A81" i="1"/>
  <c r="C80" i="1"/>
  <c r="A80" i="1"/>
  <c r="C76" i="1"/>
  <c r="A76" i="1"/>
  <c r="C75" i="1"/>
  <c r="A75" i="1"/>
  <c r="C74" i="1"/>
  <c r="A74" i="1"/>
  <c r="C73" i="1"/>
  <c r="A73" i="1"/>
  <c r="C72" i="1"/>
  <c r="A72" i="1"/>
  <c r="C79" i="1"/>
  <c r="A79" i="1"/>
  <c r="B83" i="1"/>
  <c r="C101" i="1" l="1"/>
  <c r="A101" i="1"/>
  <c r="C44" i="1" l="1"/>
  <c r="A44" i="1"/>
  <c r="C55" i="1"/>
  <c r="A55" i="1"/>
  <c r="C100" i="1"/>
  <c r="A100" i="1"/>
  <c r="C99" i="1"/>
  <c r="A99" i="1"/>
  <c r="C108" i="1"/>
  <c r="A108" i="1"/>
  <c r="C112" i="1"/>
  <c r="A112" i="1"/>
  <c r="C104" i="1"/>
  <c r="A104" i="1"/>
  <c r="C70" i="1"/>
  <c r="C71" i="1"/>
  <c r="A70" i="1"/>
  <c r="A71" i="1"/>
  <c r="A39" i="1" l="1"/>
  <c r="C39" i="1"/>
  <c r="A78" i="1" l="1"/>
  <c r="C78" i="1"/>
  <c r="A97" i="1" l="1"/>
  <c r="C97" i="1"/>
  <c r="A109" i="1"/>
  <c r="C109" i="1"/>
  <c r="A98" i="1"/>
  <c r="C98" i="1"/>
  <c r="A40" i="1"/>
  <c r="C40" i="1"/>
  <c r="A42" i="1"/>
  <c r="C42" i="1"/>
  <c r="A43" i="1"/>
  <c r="C43" i="1"/>
  <c r="A29" i="1"/>
  <c r="C29" i="1"/>
  <c r="A30" i="1"/>
  <c r="C30" i="1"/>
  <c r="A31" i="1"/>
  <c r="C31" i="1"/>
  <c r="A32" i="1"/>
  <c r="C32" i="1"/>
  <c r="A33" i="1"/>
  <c r="C33" i="1"/>
  <c r="A34" i="1"/>
  <c r="C34" i="1"/>
  <c r="A37" i="1"/>
  <c r="C37" i="1"/>
  <c r="A96" i="1"/>
  <c r="C96" i="1"/>
  <c r="A106" i="1"/>
  <c r="C106" i="1"/>
  <c r="A35" i="1"/>
  <c r="C35" i="1"/>
  <c r="A69" i="1"/>
  <c r="C69" i="1"/>
  <c r="A77" i="1"/>
  <c r="C77" i="1"/>
  <c r="A82" i="1" l="1"/>
  <c r="C82" i="1"/>
  <c r="A41" i="1"/>
  <c r="C41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36" i="1"/>
  <c r="C36" i="1"/>
  <c r="A54" i="1"/>
  <c r="C54" i="1"/>
  <c r="A105" i="1" l="1"/>
  <c r="C105" i="1"/>
  <c r="A95" i="1"/>
  <c r="C95" i="1"/>
  <c r="A53" i="1"/>
  <c r="C53" i="1"/>
  <c r="C93" i="1" l="1"/>
  <c r="A93" i="1"/>
  <c r="C94" i="1"/>
  <c r="A94" i="1"/>
  <c r="C110" i="1"/>
  <c r="A110" i="1"/>
  <c r="C92" i="1"/>
  <c r="A92" i="1"/>
  <c r="C91" i="1"/>
  <c r="A91" i="1"/>
  <c r="C90" i="1"/>
  <c r="A90" i="1"/>
  <c r="C68" i="1"/>
  <c r="A68" i="1"/>
  <c r="C63" i="1"/>
  <c r="A63" i="1"/>
  <c r="C52" i="1"/>
  <c r="A52" i="1"/>
  <c r="C38" i="1"/>
  <c r="A38" i="1"/>
  <c r="C51" i="1"/>
  <c r="A51" i="1"/>
  <c r="C50" i="1"/>
  <c r="A50" i="1"/>
  <c r="A86" i="1" l="1"/>
</calcChain>
</file>

<file path=xl/sharedStrings.xml><?xml version="1.0" encoding="utf-8"?>
<sst xmlns="http://schemas.openxmlformats.org/spreadsheetml/2006/main" count="129" uniqueCount="28">
  <si>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</si>
  <si>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</si>
  <si>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</si>
  <si>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</si>
  <si>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</si>
  <si>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</si>
  <si>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</si>
  <si>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</si>
  <si>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</si>
  <si>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</si>
  <si>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</si>
  <si>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</si>
  <si>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</si>
  <si>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</si>
  <si>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</si>
  <si>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</si>
  <si>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</si>
  <si>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</si>
  <si>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</si>
  <si>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</si>
  <si>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335759115 </t>
  </si>
  <si>
    <t>1 Gaveta Vacía y 2 Fallando</t>
  </si>
  <si>
    <t>335759154 </t>
  </si>
  <si>
    <t>335759968 </t>
  </si>
  <si>
    <t>335760312 </t>
  </si>
  <si>
    <t>335760634 </t>
  </si>
  <si>
    <t>335760636 </t>
  </si>
  <si>
    <t>335760640 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</si>
</sst>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8" borderId="25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5"/>
  <sheetViews>
    <sheetView tabSelected="1" zoomScale="80" zoomScaleNormal="80" workbookViewId="0">
      <selection activeCell="F86" sqref="F1:F1048576"/>
    </sheetView>
  </sheetViews>
  <sheetFormatPr defaultColWidth="52.7109375" defaultRowHeight="15" x14ac:dyDescent="0.25"/>
  <cols>
    <col min="1" max="1" width="27.140625" bestFit="1" customWidth="1"/>
    <col min="2" max="2" width="18.28515625" style="27" bestFit="1" customWidth="1"/>
    <col min="3" max="3" width="55.5703125" customWidth="1"/>
    <col min="4" max="4" width="38.42578125" bestFit="1" customWidth="1"/>
    <col min="5" max="5" width="12.42578125" bestFit="1" customWidth="1"/>
  </cols>
  <sheetData>
    <row r="2" spans="1:5" ht="22.5" x14ac:dyDescent="0.25">
      <c r="A2" s="41" t="s">
        <v>0</v>
      </c>
      <c r="B2" s="42"/>
      <c r="C2" s="42"/>
      <c r="D2" s="42"/>
      <c r="E2" s="43"/>
    </row>
    <row r="3" spans="1:5" ht="22.5" x14ac:dyDescent="0.25">
      <c r="A3" s="41" t="s">
        <v>1</v>
      </c>
      <c r="B3" s="42"/>
      <c r="C3" s="42"/>
      <c r="D3" s="42"/>
      <c r="E3" s="43"/>
    </row>
    <row r="4" spans="1:5" ht="25.5" x14ac:dyDescent="0.25">
      <c r="A4" s="44" t="s">
        <v>0</v>
      </c>
      <c r="B4" s="45"/>
      <c r="C4" s="45"/>
      <c r="D4" s="45"/>
      <c r="E4" s="46"/>
    </row>
    <row r="5" spans="1:5" ht="18.75" thickBot="1" x14ac:dyDescent="0.3">
      <c r="A5" s="1"/>
      <c r="B5" s="2"/>
      <c r="C5" s="3"/>
      <c r="D5" s="4"/>
      <c r="E5" s="5"/>
    </row>
    <row r="6" spans="1:5" ht="18.75" thickBot="1" x14ac:dyDescent="0.3">
      <c r="A6" s="6" t="s">
        <v>2</v>
      </c>
      <c r="B6" s="7">
        <v>44501.25</v>
      </c>
      <c r="C6" s="8"/>
      <c r="D6" s="9"/>
      <c r="E6" s="10"/>
    </row>
    <row r="7" spans="1:5" ht="18.75" thickBot="1" x14ac:dyDescent="0.3">
      <c r="A7" s="6" t="s">
        <v>3</v>
      </c>
      <c r="B7" s="7">
        <v>44501.708333333336</v>
      </c>
      <c r="C7" s="8"/>
      <c r="D7" s="9"/>
      <c r="E7" s="10"/>
    </row>
    <row r="8" spans="1:5" ht="18.75" thickBot="1" x14ac:dyDescent="0.3">
      <c r="A8" s="11"/>
      <c r="B8" s="12"/>
      <c r="C8" s="13"/>
      <c r="D8" s="14"/>
      <c r="E8" s="15"/>
    </row>
    <row r="9" spans="1:5" ht="18.75" thickBot="1" x14ac:dyDescent="0.3">
      <c r="A9" s="32" t="s">
        <v>4</v>
      </c>
      <c r="B9" s="33"/>
      <c r="C9" s="33"/>
      <c r="D9" s="33"/>
      <c r="E9" s="34"/>
    </row>
    <row r="10" spans="1:5" ht="18" x14ac:dyDescent="0.25">
      <c r="A10" s="16" t="s">
        <v>5</v>
      </c>
      <c r="B10" s="16" t="s">
        <v>6</v>
      </c>
      <c r="C10" s="17" t="s">
        <v>7</v>
      </c>
      <c r="D10" s="17" t="s">
        <v>8</v>
      </c>
      <c r="E10" s="17" t="s">
        <v>9</v>
      </c>
    </row>
    <row r="11" spans="1:5" ht="18" x14ac:dyDescent="0.25">
      <c r="A11" s="18" t="str">
        <f>VLOOKUP(B11,'[1]LISTADO ATM'!$A$2:$C$817,3,0)</f>
        <v>DISTRITO NACIONAL</v>
      </c>
      <c r="B11" s="18">
        <v>629</v>
      </c>
      <c r="C11" s="18" t="str">
        <f>VLOOKUP(B11,'[1]LISTADO ATM'!$A$2:$B$816,2,0)</f>
        <v xml:space="preserve">ATM Oficina Americana Independencia I </v>
      </c>
      <c r="D11" s="26" t="s">
        <v>18</v>
      </c>
      <c r="E11" s="29">
        <v>335758897</v>
      </c>
    </row>
    <row r="12" spans="1:5" ht="18" x14ac:dyDescent="0.25">
      <c r="A12" s="18" t="str">
        <f>VLOOKUP(B12,'[1]LISTADO ATM'!$A$2:$C$817,3,0)</f>
        <v>DISTRITO NACIONAL</v>
      </c>
      <c r="B12" s="18">
        <v>976</v>
      </c>
      <c r="C12" s="18" t="str">
        <f>VLOOKUP(B12,'[1]LISTADO ATM'!$A$2:$B$816,2,0)</f>
        <v xml:space="preserve">ATM Oficina Diamond Plaza I </v>
      </c>
      <c r="D12" s="26" t="s">
        <v>18</v>
      </c>
      <c r="E12" s="29">
        <v>335759182</v>
      </c>
    </row>
    <row r="13" spans="1:5" ht="18" x14ac:dyDescent="0.25">
      <c r="A13" s="18" t="str">
        <f>VLOOKUP(B13,'[1]LISTADO ATM'!$A$2:$C$817,3,0)</f>
        <v>ESTE</v>
      </c>
      <c r="B13" s="18">
        <v>211</v>
      </c>
      <c r="C13" s="18" t="str">
        <f>VLOOKUP(B13,'[1]LISTADO ATM'!$A$2:$B$816,2,0)</f>
        <v xml:space="preserve">ATM Oficina La Romana I </v>
      </c>
      <c r="D13" s="26" t="s">
        <v>18</v>
      </c>
      <c r="E13" s="29">
        <v>335759183</v>
      </c>
    </row>
    <row r="14" spans="1:5" ht="18" x14ac:dyDescent="0.25">
      <c r="A14" s="18" t="str">
        <f>VLOOKUP(B14,'[1]LISTADO ATM'!$A$2:$C$817,3,0)</f>
        <v>DISTRITO NACIONAL</v>
      </c>
      <c r="B14" s="18">
        <v>931</v>
      </c>
      <c r="C14" s="18" t="str">
        <f>VLOOKUP(B14,'[1]LISTADO ATM'!$A$2:$B$816,2,0)</f>
        <v xml:space="preserve">ATM Autobanco Luperón I </v>
      </c>
      <c r="D14" s="26" t="s">
        <v>18</v>
      </c>
      <c r="E14" s="29">
        <v>335759403</v>
      </c>
    </row>
    <row r="15" spans="1:5" ht="18" x14ac:dyDescent="0.25">
      <c r="A15" s="18" t="str">
        <f>VLOOKUP(B15,'[1]LISTADO ATM'!$A$2:$C$817,3,0)</f>
        <v>DISTRITO NACIONAL</v>
      </c>
      <c r="B15" s="18">
        <v>834</v>
      </c>
      <c r="C15" s="18" t="str">
        <f>VLOOKUP(B15,'[1]LISTADO ATM'!$A$2:$B$816,2,0)</f>
        <v xml:space="preserve">ATM Centro Médico Moderno </v>
      </c>
      <c r="D15" s="26" t="s">
        <v>18</v>
      </c>
      <c r="E15" s="29">
        <v>335758598</v>
      </c>
    </row>
    <row r="16" spans="1:5" ht="18" x14ac:dyDescent="0.25">
      <c r="A16" s="18" t="str">
        <f>VLOOKUP(B16,'[1]LISTADO ATM'!$A$2:$C$817,3,0)</f>
        <v>DISTRITO NACIONAL</v>
      </c>
      <c r="B16" s="18">
        <v>826</v>
      </c>
      <c r="C16" s="18" t="str">
        <f>VLOOKUP(B16,'[1]LISTADO ATM'!$A$2:$B$816,2,0)</f>
        <v xml:space="preserve">ATM Oficina Diamond Plaza II </v>
      </c>
      <c r="D16" s="26" t="s">
        <v>18</v>
      </c>
      <c r="E16" s="29">
        <v>335759620</v>
      </c>
    </row>
    <row r="17" spans="1:5" ht="18" x14ac:dyDescent="0.25">
      <c r="A17" s="18" t="str">
        <f>VLOOKUP(B17,'[1]LISTADO ATM'!$A$2:$C$817,3,0)</f>
        <v>DISTRITO NACIONAL</v>
      </c>
      <c r="B17" s="18">
        <v>406</v>
      </c>
      <c r="C17" s="18" t="str">
        <f>VLOOKUP(B17,'[1]LISTADO ATM'!$A$2:$B$816,2,0)</f>
        <v xml:space="preserve">ATM UNP Plaza Lama Máximo Gómez </v>
      </c>
      <c r="D17" s="26" t="s">
        <v>18</v>
      </c>
      <c r="E17" s="29">
        <v>335758793</v>
      </c>
    </row>
    <row r="18" spans="1:5" ht="18" x14ac:dyDescent="0.25">
      <c r="A18" s="18" t="str">
        <f>VLOOKUP(B18,'[1]LISTADO ATM'!$A$2:$C$817,3,0)</f>
        <v>NORTE</v>
      </c>
      <c r="B18" s="18">
        <v>874</v>
      </c>
      <c r="C18" s="18" t="str">
        <f>VLOOKUP(B18,'[1]LISTADO ATM'!$A$2:$B$816,2,0)</f>
        <v xml:space="preserve">ATM Zona Franca Esperanza II (Mao) </v>
      </c>
      <c r="D18" s="26" t="s">
        <v>18</v>
      </c>
      <c r="E18" s="29">
        <v>335759069</v>
      </c>
    </row>
    <row r="19" spans="1:5" ht="18" x14ac:dyDescent="0.25">
      <c r="A19" s="18" t="str">
        <f>VLOOKUP(B19,'[1]LISTADO ATM'!$A$2:$C$817,3,0)</f>
        <v>ESTE</v>
      </c>
      <c r="B19" s="18">
        <v>742</v>
      </c>
      <c r="C19" s="18" t="str">
        <f>VLOOKUP(B19,'[1]LISTADO ATM'!$A$2:$B$816,2,0)</f>
        <v xml:space="preserve">ATM Oficina Plaza del Rey (La Romana) </v>
      </c>
      <c r="D19" s="26" t="s">
        <v>18</v>
      </c>
      <c r="E19" s="29">
        <v>335759060</v>
      </c>
    </row>
    <row r="20" spans="1:5" ht="18" x14ac:dyDescent="0.25">
      <c r="A20" s="18" t="str">
        <f>VLOOKUP(B20,'[1]LISTADO ATM'!$A$2:$C$817,3,0)</f>
        <v>DISTRITO NACIONAL</v>
      </c>
      <c r="B20" s="18">
        <v>165</v>
      </c>
      <c r="C20" s="18" t="str">
        <f>VLOOKUP(B20,'[1]LISTADO ATM'!$A$2:$B$816,2,0)</f>
        <v>ATM Autoservicio Megacentro</v>
      </c>
      <c r="D20" s="26" t="s">
        <v>18</v>
      </c>
      <c r="E20" s="29">
        <v>335758497</v>
      </c>
    </row>
    <row r="21" spans="1:5" ht="18" x14ac:dyDescent="0.25">
      <c r="A21" s="18" t="str">
        <f>VLOOKUP(B21,'[1]LISTADO ATM'!$A$2:$C$817,3,0)</f>
        <v>DISTRITO NACIONAL</v>
      </c>
      <c r="B21" s="18">
        <v>607</v>
      </c>
      <c r="C21" s="18" t="str">
        <f>VLOOKUP(B21,'[1]LISTADO ATM'!$A$2:$B$816,2,0)</f>
        <v xml:space="preserve">ATM ONAPI </v>
      </c>
      <c r="D21" s="26" t="s">
        <v>18</v>
      </c>
      <c r="E21" s="29">
        <v>335758908</v>
      </c>
    </row>
    <row r="22" spans="1:5" ht="18" x14ac:dyDescent="0.25">
      <c r="A22" s="18" t="str">
        <f>VLOOKUP(B22,'[1]LISTADO ATM'!$A$2:$C$817,3,0)</f>
        <v>NORTE</v>
      </c>
      <c r="B22" s="18">
        <v>304</v>
      </c>
      <c r="C22" s="18" t="str">
        <f>VLOOKUP(B22,'[1]LISTADO ATM'!$A$2:$B$816,2,0)</f>
        <v xml:space="preserve">ATM Multicentro La Sirena Estrella Sadhala </v>
      </c>
      <c r="D22" s="26" t="s">
        <v>18</v>
      </c>
      <c r="E22" s="29" t="s">
        <v>20</v>
      </c>
    </row>
    <row r="23" spans="1:5" ht="18" x14ac:dyDescent="0.25">
      <c r="A23" s="18" t="str">
        <f>VLOOKUP(B23,'[1]LISTADO ATM'!$A$2:$C$817,3,0)</f>
        <v>DISTRITO NACIONAL</v>
      </c>
      <c r="B23" s="18">
        <v>883</v>
      </c>
      <c r="C23" s="18" t="str">
        <f>VLOOKUP(B23,'[1]LISTADO ATM'!$A$2:$B$816,2,0)</f>
        <v xml:space="preserve">ATM Oficina Filadelfia Plaza </v>
      </c>
      <c r="D23" s="26" t="s">
        <v>18</v>
      </c>
      <c r="E23" s="29">
        <v>335759155</v>
      </c>
    </row>
    <row r="24" spans="1:5" ht="18" x14ac:dyDescent="0.25">
      <c r="A24" s="18" t="str">
        <f>VLOOKUP(B24,'[1]LISTADO ATM'!$A$2:$C$817,3,0)</f>
        <v>SUR</v>
      </c>
      <c r="B24" s="18">
        <v>249</v>
      </c>
      <c r="C24" s="18" t="str">
        <f>VLOOKUP(B24,'[1]LISTADO ATM'!$A$2:$B$816,2,0)</f>
        <v xml:space="preserve">ATM Banco Agrícola Neiba </v>
      </c>
      <c r="D24" s="26" t="s">
        <v>18</v>
      </c>
      <c r="E24" s="29">
        <v>335759175</v>
      </c>
    </row>
    <row r="25" spans="1:5" ht="18" x14ac:dyDescent="0.25">
      <c r="A25" s="18" t="str">
        <f>VLOOKUP(B25,'[1]LISTADO ATM'!$A$2:$C$817,3,0)</f>
        <v>DISTRITO NACIONAL</v>
      </c>
      <c r="B25" s="18">
        <v>958</v>
      </c>
      <c r="C25" s="18" t="str">
        <f>VLOOKUP(B25,'[1]LISTADO ATM'!$A$2:$B$816,2,0)</f>
        <v xml:space="preserve">ATM Olé Aut. San Isidro </v>
      </c>
      <c r="D25" s="26" t="s">
        <v>18</v>
      </c>
      <c r="E25" s="29">
        <v>335759184</v>
      </c>
    </row>
    <row r="26" spans="1:5" ht="18" x14ac:dyDescent="0.25">
      <c r="A26" s="18" t="str">
        <f>VLOOKUP(B26,'[1]LISTADO ATM'!$A$2:$C$817,3,0)</f>
        <v>ESTE</v>
      </c>
      <c r="B26" s="18">
        <v>912</v>
      </c>
      <c r="C26" s="18" t="str">
        <f>VLOOKUP(B26,'[1]LISTADO ATM'!$A$2:$B$816,2,0)</f>
        <v xml:space="preserve">ATM Oficina San Pedro II </v>
      </c>
      <c r="D26" s="26" t="s">
        <v>18</v>
      </c>
      <c r="E26" s="29">
        <v>335759223</v>
      </c>
    </row>
    <row r="27" spans="1:5" ht="18" x14ac:dyDescent="0.25">
      <c r="A27" s="18" t="str">
        <f>VLOOKUP(B27,'[1]LISTADO ATM'!$A$2:$C$817,3,0)</f>
        <v>NORTE</v>
      </c>
      <c r="B27" s="18">
        <v>291</v>
      </c>
      <c r="C27" s="18" t="str">
        <f>VLOOKUP(B27,'[1]LISTADO ATM'!$A$2:$B$816,2,0)</f>
        <v xml:space="preserve">ATM S/M Jumbo Las Colinas </v>
      </c>
      <c r="D27" s="26" t="s">
        <v>18</v>
      </c>
      <c r="E27" s="29">
        <v>335759433</v>
      </c>
    </row>
    <row r="28" spans="1:5" ht="18" x14ac:dyDescent="0.25">
      <c r="A28" s="18" t="str">
        <f>VLOOKUP(B28,'[1]LISTADO ATM'!$A$2:$C$817,3,0)</f>
        <v>DISTRITO NACIONAL</v>
      </c>
      <c r="B28" s="18">
        <v>415</v>
      </c>
      <c r="C28" s="18" t="str">
        <f>VLOOKUP(B28,'[1]LISTADO ATM'!$A$2:$B$816,2,0)</f>
        <v xml:space="preserve">ATM Autobanco San Martín I </v>
      </c>
      <c r="D28" s="26" t="s">
        <v>18</v>
      </c>
      <c r="E28" s="29">
        <v>335759658</v>
      </c>
    </row>
    <row r="29" spans="1:5" ht="18" x14ac:dyDescent="0.25">
      <c r="A29" s="18" t="str">
        <f>VLOOKUP(B29,'[1]LISTADO ATM'!$A$2:$C$817,3,0)</f>
        <v>NORTE</v>
      </c>
      <c r="B29" s="18">
        <v>807</v>
      </c>
      <c r="C29" s="18" t="str">
        <f>VLOOKUP(B29,'[1]LISTADO ATM'!$A$2:$B$816,2,0)</f>
        <v xml:space="preserve">ATM S/M Morel (Mao) </v>
      </c>
      <c r="D29" s="26" t="s">
        <v>18</v>
      </c>
      <c r="E29" s="29">
        <v>335759694</v>
      </c>
    </row>
    <row r="30" spans="1:5" ht="18" x14ac:dyDescent="0.25">
      <c r="A30" s="18" t="str">
        <f>VLOOKUP(B30,'[1]LISTADO ATM'!$A$2:$C$817,3,0)</f>
        <v>DISTRITO NACIONAL</v>
      </c>
      <c r="B30" s="18">
        <v>967</v>
      </c>
      <c r="C30" s="18" t="str">
        <f>VLOOKUP(B30,'[1]LISTADO ATM'!$A$2:$B$816,2,0)</f>
        <v xml:space="preserve">ATM UNP Hiper Olé Autopista Duarte </v>
      </c>
      <c r="D30" s="26" t="s">
        <v>18</v>
      </c>
      <c r="E30" s="29">
        <v>335760017</v>
      </c>
    </row>
    <row r="31" spans="1:5" ht="18" x14ac:dyDescent="0.25">
      <c r="A31" s="18" t="str">
        <f>VLOOKUP(B31,'[1]LISTADO ATM'!$A$2:$C$817,3,0)</f>
        <v>DISTRITO NACIONAL</v>
      </c>
      <c r="B31" s="18">
        <v>884</v>
      </c>
      <c r="C31" s="18" t="str">
        <f>VLOOKUP(B31,'[1]LISTADO ATM'!$A$2:$B$816,2,0)</f>
        <v xml:space="preserve">ATM UNP Olé Sabana Perdida </v>
      </c>
      <c r="D31" s="26" t="s">
        <v>18</v>
      </c>
      <c r="E31" s="29">
        <v>335758707</v>
      </c>
    </row>
    <row r="32" spans="1:5" ht="18" x14ac:dyDescent="0.25">
      <c r="A32" s="18" t="str">
        <f>VLOOKUP(B32,'[1]LISTADO ATM'!$A$2:$C$817,3,0)</f>
        <v>DISTRITO NACIONAL</v>
      </c>
      <c r="B32" s="18">
        <v>889</v>
      </c>
      <c r="C32" s="18" t="str">
        <f>VLOOKUP(B32,'[1]LISTADO ATM'!$A$2:$B$816,2,0)</f>
        <v>ATM Oficina Plaza Lama Máximo Gómez II</v>
      </c>
      <c r="D32" s="26" t="s">
        <v>18</v>
      </c>
      <c r="E32" s="29">
        <v>335759135</v>
      </c>
    </row>
    <row r="33" spans="1:5" ht="18" x14ac:dyDescent="0.25">
      <c r="A33" s="18" t="str">
        <f>VLOOKUP(B33,'[1]LISTADO ATM'!$A$2:$C$817,3,0)</f>
        <v>NORTE</v>
      </c>
      <c r="B33" s="18">
        <v>315</v>
      </c>
      <c r="C33" s="18" t="str">
        <f>VLOOKUP(B33,'[1]LISTADO ATM'!$A$2:$B$816,2,0)</f>
        <v xml:space="preserve">ATM Oficina Estrella Sadalá </v>
      </c>
      <c r="D33" s="26" t="s">
        <v>18</v>
      </c>
      <c r="E33" s="29">
        <v>335759145</v>
      </c>
    </row>
    <row r="34" spans="1:5" ht="18" x14ac:dyDescent="0.25">
      <c r="A34" s="18" t="str">
        <f>VLOOKUP(B34,'[1]LISTADO ATM'!$A$2:$C$817,3,0)</f>
        <v>NORTE</v>
      </c>
      <c r="B34" s="18">
        <v>851</v>
      </c>
      <c r="C34" s="18" t="str">
        <f>VLOOKUP(B34,'[1]LISTADO ATM'!$A$2:$B$816,2,0)</f>
        <v xml:space="preserve">ATM Hospital Vinicio Calventi </v>
      </c>
      <c r="D34" s="26" t="s">
        <v>18</v>
      </c>
      <c r="E34" s="29">
        <v>335759149</v>
      </c>
    </row>
    <row r="35" spans="1:5" ht="18" x14ac:dyDescent="0.25">
      <c r="A35" s="18" t="str">
        <f>VLOOKUP(B35,'[1]LISTADO ATM'!$A$2:$C$817,3,0)</f>
        <v>DISTRITO NACIONAL</v>
      </c>
      <c r="B35" s="18">
        <v>678</v>
      </c>
      <c r="C35" s="18" t="str">
        <f>VLOOKUP(B35,'[1]LISTADO ATM'!$A$2:$B$816,2,0)</f>
        <v>ATM Eco Petroleo San Isidro</v>
      </c>
      <c r="D35" s="26" t="s">
        <v>18</v>
      </c>
      <c r="E35" s="29">
        <v>335760026</v>
      </c>
    </row>
    <row r="36" spans="1:5" ht="18" x14ac:dyDescent="0.25">
      <c r="A36" s="18" t="str">
        <f>VLOOKUP(B36,'[1]LISTADO ATM'!$A$2:$C$817,3,0)</f>
        <v>NORTE</v>
      </c>
      <c r="B36" s="18">
        <v>282</v>
      </c>
      <c r="C36" s="18" t="str">
        <f>VLOOKUP(B36,'[1]LISTADO ATM'!$A$2:$B$816,2,0)</f>
        <v xml:space="preserve">ATM Autobanco Nibaje </v>
      </c>
      <c r="D36" s="26" t="s">
        <v>18</v>
      </c>
      <c r="E36" s="29">
        <v>335760136</v>
      </c>
    </row>
    <row r="37" spans="1:5" ht="18" x14ac:dyDescent="0.25">
      <c r="A37" s="18" t="str">
        <f>VLOOKUP(B37,'[1]LISTADO ATM'!$A$2:$C$817,3,0)</f>
        <v>DISTRITO NACIONAL</v>
      </c>
      <c r="B37" s="18">
        <v>911</v>
      </c>
      <c r="C37" s="18" t="str">
        <f>VLOOKUP(B37,'[1]LISTADO ATM'!$A$2:$B$816,2,0)</f>
        <v xml:space="preserve">ATM Oficina Venezuela II </v>
      </c>
      <c r="D37" s="26" t="s">
        <v>18</v>
      </c>
      <c r="E37" s="29">
        <v>335759210</v>
      </c>
    </row>
    <row r="38" spans="1:5" ht="18" x14ac:dyDescent="0.25">
      <c r="A38" s="18" t="str">
        <f>VLOOKUP(B38,'[1]LISTADO ATM'!$A$2:$C$817,3,0)</f>
        <v>DISTRITO NACIONAL</v>
      </c>
      <c r="B38" s="18">
        <v>672</v>
      </c>
      <c r="C38" s="18" t="str">
        <f>VLOOKUP(B38,'[1]LISTADO ATM'!$A$2:$B$816,2,0)</f>
        <v>ATM Destacamento Policía Nacional La Victoria</v>
      </c>
      <c r="D38" s="26" t="s">
        <v>18</v>
      </c>
      <c r="E38" s="29">
        <v>335758415</v>
      </c>
    </row>
    <row r="39" spans="1:5" ht="18" x14ac:dyDescent="0.25">
      <c r="A39" s="18" t="str">
        <f>VLOOKUP(B39,'[1]LISTADO ATM'!$A$2:$C$817,3,0)</f>
        <v>NORTE</v>
      </c>
      <c r="B39" s="18">
        <v>703</v>
      </c>
      <c r="C39" s="18" t="str">
        <f>VLOOKUP(B39,'[1]LISTADO ATM'!$A$2:$B$816,2,0)</f>
        <v xml:space="preserve">ATM Oficina El Mamey Los Hidalgos </v>
      </c>
      <c r="D39" s="26" t="s">
        <v>18</v>
      </c>
      <c r="E39" s="29">
        <v>335759146</v>
      </c>
    </row>
    <row r="40" spans="1:5" ht="18" x14ac:dyDescent="0.25">
      <c r="A40" s="18" t="str">
        <f>VLOOKUP(B40,'[1]LISTADO ATM'!$A$2:$C$817,3,0)</f>
        <v>DISTRITO NACIONAL</v>
      </c>
      <c r="B40" s="18">
        <v>655</v>
      </c>
      <c r="C40" s="18" t="str">
        <f>VLOOKUP(B40,'[1]LISTADO ATM'!$A$2:$B$816,2,0)</f>
        <v>ATM Farmacia Sandra</v>
      </c>
      <c r="D40" s="26" t="s">
        <v>18</v>
      </c>
      <c r="E40" s="29">
        <v>335759381</v>
      </c>
    </row>
    <row r="41" spans="1:5" ht="18" x14ac:dyDescent="0.25">
      <c r="A41" s="18" t="str">
        <f>VLOOKUP(B41,'[1]LISTADO ATM'!$A$2:$C$817,3,0)</f>
        <v>NORTE</v>
      </c>
      <c r="B41" s="18">
        <v>142</v>
      </c>
      <c r="C41" s="18" t="str">
        <f>VLOOKUP(B41,'[1]LISTADO ATM'!$A$2:$B$816,2,0)</f>
        <v xml:space="preserve">ATM Centro de Caja Galerías Bonao </v>
      </c>
      <c r="D41" s="26" t="s">
        <v>18</v>
      </c>
      <c r="E41" s="29">
        <v>335759945</v>
      </c>
    </row>
    <row r="42" spans="1:5" ht="18" x14ac:dyDescent="0.25">
      <c r="A42" s="18" t="str">
        <f>VLOOKUP(B42,'[1]LISTADO ATM'!$A$2:$C$817,3,0)</f>
        <v>DISTRITO NACIONAL</v>
      </c>
      <c r="B42" s="18">
        <v>32</v>
      </c>
      <c r="C42" s="18" t="str">
        <f>VLOOKUP(B42,'[1]LISTADO ATM'!$A$2:$B$816,2,0)</f>
        <v xml:space="preserve">ATM Oficina San Martín II </v>
      </c>
      <c r="D42" s="26" t="s">
        <v>18</v>
      </c>
      <c r="E42" s="29">
        <v>335759669</v>
      </c>
    </row>
    <row r="43" spans="1:5" ht="18" x14ac:dyDescent="0.25">
      <c r="A43" s="18" t="str">
        <f>VLOOKUP(B43,'[1]LISTADO ATM'!$A$2:$C$817,3,0)</f>
        <v>NORTE</v>
      </c>
      <c r="B43" s="18">
        <v>413</v>
      </c>
      <c r="C43" s="18" t="str">
        <f>VLOOKUP(B43,'[1]LISTADO ATM'!$A$2:$B$816,2,0)</f>
        <v xml:space="preserve">ATM UNP Las Galeras Samaná </v>
      </c>
      <c r="D43" s="26" t="s">
        <v>18</v>
      </c>
      <c r="E43" s="29">
        <v>335759999</v>
      </c>
    </row>
    <row r="44" spans="1:5" ht="18" x14ac:dyDescent="0.25">
      <c r="A44" s="18" t="str">
        <f>VLOOKUP(B44,'[1]LISTADO ATM'!$A$2:$C$817,3,0)</f>
        <v>DISTRITO NACIONAL</v>
      </c>
      <c r="B44" s="18">
        <v>722</v>
      </c>
      <c r="C44" s="18" t="str">
        <f>VLOOKUP(B44,'[1]LISTADO ATM'!$A$2:$B$816,2,0)</f>
        <v xml:space="preserve">ATM Oficina Charles de Gaulle III </v>
      </c>
      <c r="D44" s="26" t="s">
        <v>18</v>
      </c>
      <c r="E44" s="29">
        <v>335759177</v>
      </c>
    </row>
    <row r="45" spans="1:5" ht="18" x14ac:dyDescent="0.25">
      <c r="A45" s="18" t="str">
        <f>VLOOKUP(B45,'[1]LISTADO ATM'!$A$2:$C$817,3,0)</f>
        <v>DISTRITO NACIONAL</v>
      </c>
      <c r="B45" s="18">
        <v>577</v>
      </c>
      <c r="C45" s="18" t="str">
        <f>VLOOKUP(B45,'[1]LISTADO ATM'!$A$2:$B$816,2,0)</f>
        <v xml:space="preserve">ATM Olé Ave. Duarte </v>
      </c>
      <c r="D45" s="26" t="s">
        <v>18</v>
      </c>
      <c r="E45" s="29">
        <v>335760305</v>
      </c>
    </row>
    <row r="46" spans="1:5" ht="18.75" thickBot="1" x14ac:dyDescent="0.3">
      <c r="A46" s="23" t="s">
        <v>12</v>
      </c>
      <c r="B46" s="25">
        <f>COUNT(B11:B45)</f>
        <v>35</v>
      </c>
      <c r="C46" s="47"/>
      <c r="D46" s="48"/>
      <c r="E46" s="49"/>
    </row>
    <row r="47" spans="1:5" ht="15.75" thickBot="1" x14ac:dyDescent="0.3"/>
    <row r="48" spans="1:5" ht="18.75" thickBot="1" x14ac:dyDescent="0.3">
      <c r="A48" s="32" t="s">
        <v>10</v>
      </c>
      <c r="B48" s="33"/>
      <c r="C48" s="33"/>
      <c r="D48" s="33"/>
      <c r="E48" s="34"/>
    </row>
    <row r="49" spans="1:5" ht="18" x14ac:dyDescent="0.25">
      <c r="A49" s="16" t="s">
        <v>5</v>
      </c>
      <c r="B49" s="16" t="s">
        <v>6</v>
      </c>
      <c r="C49" s="17" t="s">
        <v>7</v>
      </c>
      <c r="D49" s="17" t="s">
        <v>8</v>
      </c>
      <c r="E49" s="17" t="s">
        <v>9</v>
      </c>
    </row>
    <row r="50" spans="1:5" ht="18" x14ac:dyDescent="0.25">
      <c r="A50" s="18" t="str">
        <f>VLOOKUP(B50,'[1]LISTADO ATM'!$A$2:$C$817,3,0)</f>
        <v>DISTRITO NACIONAL</v>
      </c>
      <c r="B50" s="18">
        <v>527</v>
      </c>
      <c r="C50" s="18" t="str">
        <f>VLOOKUP(B50,'[1]LISTADO ATM'!$A$2:$B$816,2,0)</f>
        <v>ATM Oficina Zona Oriental II</v>
      </c>
      <c r="D50" s="19" t="s">
        <v>11</v>
      </c>
      <c r="E50" s="29">
        <v>335759093</v>
      </c>
    </row>
    <row r="51" spans="1:5" ht="18" x14ac:dyDescent="0.25">
      <c r="A51" s="18" t="str">
        <f>VLOOKUP(B51,'[1]LISTADO ATM'!$A$2:$C$817,3,0)</f>
        <v>NORTE</v>
      </c>
      <c r="B51" s="18">
        <v>895</v>
      </c>
      <c r="C51" s="18" t="str">
        <f>VLOOKUP(B51,'[1]LISTADO ATM'!$A$2:$B$816,2,0)</f>
        <v xml:space="preserve">ATM S/M Bravo (Santiago) </v>
      </c>
      <c r="D51" s="19" t="s">
        <v>11</v>
      </c>
      <c r="E51" s="29">
        <v>335759019</v>
      </c>
    </row>
    <row r="52" spans="1:5" ht="18" x14ac:dyDescent="0.25">
      <c r="A52" s="18" t="str">
        <f>VLOOKUP(B52,'[1]LISTADO ATM'!$A$2:$C$817,3,0)</f>
        <v>SUR</v>
      </c>
      <c r="B52" s="18">
        <v>6</v>
      </c>
      <c r="C52" s="18" t="str">
        <f>VLOOKUP(B52,'[1]LISTADO ATM'!$A$2:$B$816,2,0)</f>
        <v xml:space="preserve">ATM Plaza WAO San Juan </v>
      </c>
      <c r="D52" s="19" t="s">
        <v>11</v>
      </c>
      <c r="E52" s="29">
        <v>335759176</v>
      </c>
    </row>
    <row r="53" spans="1:5" ht="18" x14ac:dyDescent="0.25">
      <c r="A53" s="18" t="str">
        <f>VLOOKUP(B53,'[1]LISTADO ATM'!$A$2:$C$817,3,0)</f>
        <v>NORTE</v>
      </c>
      <c r="B53" s="18">
        <v>716</v>
      </c>
      <c r="C53" s="18" t="str">
        <f>VLOOKUP(B53,'[1]LISTADO ATM'!$A$2:$B$816,2,0)</f>
        <v xml:space="preserve">ATM Oficina Zona Franca (Santiago) </v>
      </c>
      <c r="D53" s="19" t="s">
        <v>11</v>
      </c>
      <c r="E53" s="29">
        <v>335759275</v>
      </c>
    </row>
    <row r="54" spans="1:5" ht="18" x14ac:dyDescent="0.25">
      <c r="A54" s="18" t="str">
        <f>VLOOKUP(B54,'[1]LISTADO ATM'!$A$2:$C$817,3,0)</f>
        <v>ESTE</v>
      </c>
      <c r="B54" s="18">
        <v>114</v>
      </c>
      <c r="C54" s="18" t="str">
        <f>VLOOKUP(B54,'[1]LISTADO ATM'!$A$2:$B$816,2,0)</f>
        <v xml:space="preserve">ATM Oficina Hato Mayor </v>
      </c>
      <c r="D54" s="19" t="s">
        <v>11</v>
      </c>
      <c r="E54" s="29" t="s">
        <v>24</v>
      </c>
    </row>
    <row r="55" spans="1:5" ht="18" x14ac:dyDescent="0.25">
      <c r="A55" s="18" t="str">
        <f>VLOOKUP(B55,'[1]LISTADO ATM'!$A$2:$C$817,3,0)</f>
        <v>DISTRITO NACIONAL</v>
      </c>
      <c r="B55" s="18">
        <v>486</v>
      </c>
      <c r="C55" s="18" t="str">
        <f>VLOOKUP(B55,'[1]LISTADO ATM'!$A$2:$B$816,2,0)</f>
        <v xml:space="preserve">ATM Olé La Caleta </v>
      </c>
      <c r="D55" s="19" t="s">
        <v>11</v>
      </c>
      <c r="E55" s="29">
        <v>335759786</v>
      </c>
    </row>
    <row r="56" spans="1:5" ht="18" x14ac:dyDescent="0.25">
      <c r="A56" s="18" t="str">
        <f>VLOOKUP(B56,'[1]LISTADO ATM'!$A$2:$C$817,3,0)</f>
        <v>NORTE</v>
      </c>
      <c r="B56" s="18">
        <v>986</v>
      </c>
      <c r="C56" s="18" t="str">
        <f>VLOOKUP(B56,'[1]LISTADO ATM'!$A$2:$B$816,2,0)</f>
        <v xml:space="preserve">ATM S/M Jumbo (La Vega) </v>
      </c>
      <c r="D56" s="19" t="s">
        <v>11</v>
      </c>
      <c r="E56" s="29" t="s">
        <v>26</v>
      </c>
    </row>
    <row r="57" spans="1:5" ht="18" x14ac:dyDescent="0.25">
      <c r="A57" s="18" t="str">
        <f>VLOOKUP(B57,'[1]LISTADO ATM'!$A$2:$C$817,3,0)</f>
        <v>NORTE</v>
      </c>
      <c r="B57" s="18">
        <v>4</v>
      </c>
      <c r="C57" s="18" t="str">
        <f>VLOOKUP(B57,'[1]LISTADO ATM'!$A$2:$B$816,2,0)</f>
        <v>ATM Avenida Rivas</v>
      </c>
      <c r="D57" s="19" t="s">
        <v>11</v>
      </c>
      <c r="E57" s="29" t="s">
        <v>27</v>
      </c>
    </row>
    <row r="58" spans="1:5" ht="18" x14ac:dyDescent="0.25">
      <c r="A58" s="18" t="str">
        <f>VLOOKUP(B58,'[1]LISTADO ATM'!$A$2:$C$817,3,0)</f>
        <v>DISTRITO NACIONAL</v>
      </c>
      <c r="B58" s="18">
        <v>551</v>
      </c>
      <c r="C58" s="18" t="str">
        <f>VLOOKUP(B58,'[1]LISTADO ATM'!$A$2:$B$816,2,0)</f>
        <v xml:space="preserve">ATM Oficina Padre Castellanos </v>
      </c>
      <c r="D58" s="19" t="s">
        <v>11</v>
      </c>
      <c r="E58" s="29">
        <v>335760412</v>
      </c>
    </row>
    <row r="59" spans="1:5" ht="18" x14ac:dyDescent="0.25">
      <c r="A59" s="18" t="e">
        <f>VLOOKUP(B59,'[1]LISTADO ATM'!$A$2:$C$817,3,0)</f>
        <v>#N/A</v>
      </c>
      <c r="B59" s="18"/>
      <c r="C59" s="18" t="e">
        <f>VLOOKUP(B59,'[1]LISTADO ATM'!$A$2:$B$816,2,0)</f>
        <v>#N/A</v>
      </c>
      <c r="D59" s="19" t="s">
        <v>11</v>
      </c>
      <c r="E59" s="29"/>
    </row>
    <row r="60" spans="1:5" ht="18" x14ac:dyDescent="0.25">
      <c r="A60" s="18" t="e">
        <f>VLOOKUP(B60,'[1]LISTADO ATM'!$A$2:$C$817,3,0)</f>
        <v>#N/A</v>
      </c>
      <c r="B60" s="18"/>
      <c r="C60" s="18" t="e">
        <f>VLOOKUP(B60,'[1]LISTADO ATM'!$A$2:$B$816,2,0)</f>
        <v>#N/A</v>
      </c>
      <c r="D60" s="19" t="s">
        <v>11</v>
      </c>
      <c r="E60" s="29"/>
    </row>
    <row r="61" spans="1:5" ht="18" x14ac:dyDescent="0.25">
      <c r="A61" s="18" t="e">
        <f>VLOOKUP(B61,'[1]LISTADO ATM'!$A$2:$C$817,3,0)</f>
        <v>#N/A</v>
      </c>
      <c r="B61" s="18"/>
      <c r="C61" s="18" t="e">
        <f>VLOOKUP(B61,'[1]LISTADO ATM'!$A$2:$B$816,2,0)</f>
        <v>#N/A</v>
      </c>
      <c r="D61" s="19" t="s">
        <v>11</v>
      </c>
      <c r="E61" s="29"/>
    </row>
    <row r="62" spans="1:5" ht="18" x14ac:dyDescent="0.25">
      <c r="A62" s="18" t="e">
        <f>VLOOKUP(B62,'[1]LISTADO ATM'!$A$2:$C$817,3,0)</f>
        <v>#N/A</v>
      </c>
      <c r="B62" s="18"/>
      <c r="C62" s="18" t="e">
        <f>VLOOKUP(B62,'[1]LISTADO ATM'!$A$2:$B$816,2,0)</f>
        <v>#N/A</v>
      </c>
      <c r="D62" s="19" t="s">
        <v>11</v>
      </c>
      <c r="E62" s="29"/>
    </row>
    <row r="63" spans="1:5" ht="18" x14ac:dyDescent="0.25">
      <c r="A63" s="18" t="e">
        <f>VLOOKUP(B63,'[1]LISTADO ATM'!$A$2:$C$817,3,0)</f>
        <v>#N/A</v>
      </c>
      <c r="B63" s="18"/>
      <c r="C63" s="18" t="e">
        <f>VLOOKUP(B63,'[1]LISTADO ATM'!$A$2:$B$816,2,0)</f>
        <v>#N/A</v>
      </c>
      <c r="D63" s="19" t="s">
        <v>11</v>
      </c>
      <c r="E63" s="29"/>
    </row>
    <row r="64" spans="1:5" ht="18.75" thickBot="1" x14ac:dyDescent="0.3">
      <c r="A64" s="23" t="s">
        <v>12</v>
      </c>
      <c r="B64" s="25">
        <f>COUNT(B50:B63)</f>
        <v>9</v>
      </c>
      <c r="C64" s="20"/>
      <c r="D64" s="21"/>
      <c r="E64" s="22"/>
    </row>
    <row r="65" spans="1:5" ht="15.75" thickBot="1" x14ac:dyDescent="0.3"/>
    <row r="66" spans="1:5" ht="18.75" thickBot="1" x14ac:dyDescent="0.3">
      <c r="A66" s="32" t="s">
        <v>13</v>
      </c>
      <c r="B66" s="33"/>
      <c r="C66" s="33"/>
      <c r="D66" s="33"/>
      <c r="E66" s="34"/>
    </row>
    <row r="67" spans="1:5" ht="18" x14ac:dyDescent="0.25">
      <c r="A67" s="16" t="s">
        <v>5</v>
      </c>
      <c r="B67" s="16" t="s">
        <v>6</v>
      </c>
      <c r="C67" s="17" t="s">
        <v>7</v>
      </c>
      <c r="D67" s="17" t="s">
        <v>8</v>
      </c>
      <c r="E67" s="17" t="s">
        <v>9</v>
      </c>
    </row>
    <row r="68" spans="1:5" ht="18" x14ac:dyDescent="0.25">
      <c r="A68" s="18" t="str">
        <f>VLOOKUP(B68,'[1]LISTADO ATM'!$A$2:$C$817,3,0)</f>
        <v>DISTRITO NACIONAL</v>
      </c>
      <c r="B68" s="18">
        <v>302</v>
      </c>
      <c r="C68" s="18" t="str">
        <f>VLOOKUP(B68,'[1]LISTADO ATM'!$A$2:$B$816,2,0)</f>
        <v xml:space="preserve">ATM S/M Aprezio Los Mameyes  </v>
      </c>
      <c r="D68" s="18" t="s">
        <v>14</v>
      </c>
      <c r="E68" s="29" t="s">
        <v>22</v>
      </c>
    </row>
    <row r="69" spans="1:5" ht="18" x14ac:dyDescent="0.25">
      <c r="A69" s="18" t="str">
        <f>VLOOKUP(B69,'[1]LISTADO ATM'!$A$2:$C$817,3,0)</f>
        <v>ESTE</v>
      </c>
      <c r="B69" s="18">
        <v>480</v>
      </c>
      <c r="C69" s="18" t="str">
        <f>VLOOKUP(B69,'[1]LISTADO ATM'!$A$2:$B$816,2,0)</f>
        <v>ATM UNP Farmaconal Higuey</v>
      </c>
      <c r="D69" s="18" t="s">
        <v>14</v>
      </c>
      <c r="E69" s="29" t="s">
        <v>23</v>
      </c>
    </row>
    <row r="70" spans="1:5" ht="18" x14ac:dyDescent="0.25">
      <c r="A70" s="18" t="str">
        <f>VLOOKUP(B70,'[1]LISTADO ATM'!$A$2:$C$817,3,0)</f>
        <v>DISTRITO NACIONAL</v>
      </c>
      <c r="B70" s="18">
        <v>578</v>
      </c>
      <c r="C70" s="18" t="str">
        <f>VLOOKUP(B70,'[1]LISTADO ATM'!$A$2:$B$816,2,0)</f>
        <v xml:space="preserve">ATM Procuraduría General de la República </v>
      </c>
      <c r="D70" s="18" t="s">
        <v>14</v>
      </c>
      <c r="E70" s="29">
        <v>335760499</v>
      </c>
    </row>
    <row r="71" spans="1:5" ht="18" x14ac:dyDescent="0.25">
      <c r="A71" s="18" t="str">
        <f>VLOOKUP(B71,'[1]LISTADO ATM'!$A$2:$C$817,3,0)</f>
        <v>DISTRITO NACIONAL</v>
      </c>
      <c r="B71" s="18">
        <v>815</v>
      </c>
      <c r="C71" s="18" t="str">
        <f>VLOOKUP(B71,'[1]LISTADO ATM'!$A$2:$B$816,2,0)</f>
        <v xml:space="preserve">ATM Oficina Atalaya del Mar </v>
      </c>
      <c r="D71" s="18" t="s">
        <v>14</v>
      </c>
      <c r="E71" s="29">
        <v>335760525</v>
      </c>
    </row>
    <row r="72" spans="1:5" ht="18" x14ac:dyDescent="0.25">
      <c r="A72" s="18" t="str">
        <f>VLOOKUP(B72,'[1]LISTADO ATM'!$A$2:$C$817,3,0)</f>
        <v>NORTE</v>
      </c>
      <c r="B72" s="18">
        <v>937</v>
      </c>
      <c r="C72" s="18" t="str">
        <f>VLOOKUP(B72,'[1]LISTADO ATM'!$A$2:$B$816,2,0)</f>
        <v xml:space="preserve">ATM Autobanco Oficina La Vega II </v>
      </c>
      <c r="D72" s="18" t="s">
        <v>14</v>
      </c>
      <c r="E72" s="29">
        <v>335760633</v>
      </c>
    </row>
    <row r="73" spans="1:5" ht="18" x14ac:dyDescent="0.25">
      <c r="A73" s="18" t="str">
        <f>VLOOKUP(B73,'[1]LISTADO ATM'!$A$2:$C$817,3,0)</f>
        <v>DISTRITO NACIONAL</v>
      </c>
      <c r="B73" s="18">
        <v>790</v>
      </c>
      <c r="C73" s="18" t="str">
        <f>VLOOKUP(B73,'[1]LISTADO ATM'!$A$2:$B$816,2,0)</f>
        <v xml:space="preserve">ATM Oficina Bella Vista Mall I </v>
      </c>
      <c r="D73" s="18" t="s">
        <v>14</v>
      </c>
      <c r="E73" s="29" t="s">
        <v>25</v>
      </c>
    </row>
    <row r="74" spans="1:5" ht="18" x14ac:dyDescent="0.25">
      <c r="A74" s="18" t="str">
        <f>VLOOKUP(B74,'[1]LISTADO ATM'!$A$2:$C$817,3,0)</f>
        <v>ESTE</v>
      </c>
      <c r="B74" s="18">
        <v>838</v>
      </c>
      <c r="C74" s="18" t="str">
        <f>VLOOKUP(B74,'[1]LISTADO ATM'!$A$2:$B$816,2,0)</f>
        <v xml:space="preserve">ATM UNP Consuelo </v>
      </c>
      <c r="D74" s="18" t="s">
        <v>14</v>
      </c>
      <c r="E74" s="29">
        <v>335760637</v>
      </c>
    </row>
    <row r="75" spans="1:5" ht="18" x14ac:dyDescent="0.25">
      <c r="A75" s="18" t="str">
        <f>VLOOKUP(B75,'[1]LISTADO ATM'!$A$2:$C$817,3,0)</f>
        <v>NORTE</v>
      </c>
      <c r="B75" s="18">
        <v>752</v>
      </c>
      <c r="C75" s="18" t="str">
        <f>VLOOKUP(B75,'[1]LISTADO ATM'!$A$2:$B$816,2,0)</f>
        <v xml:space="preserve">ATM UNP Las Carolinas (La Vega) </v>
      </c>
      <c r="D75" s="18" t="s">
        <v>14</v>
      </c>
      <c r="E75" s="29">
        <v>335760638</v>
      </c>
    </row>
    <row r="76" spans="1:5" ht="18" x14ac:dyDescent="0.25">
      <c r="A76" s="18" t="e">
        <f>VLOOKUP(B76,'[1]LISTADO ATM'!$A$2:$C$817,3,0)</f>
        <v>#N/A</v>
      </c>
      <c r="B76" s="18"/>
      <c r="C76" s="18" t="e">
        <f>VLOOKUP(B76,'[1]LISTADO ATM'!$A$2:$B$816,2,0)</f>
        <v>#N/A</v>
      </c>
      <c r="D76" s="18" t="s">
        <v>14</v>
      </c>
      <c r="E76" s="29"/>
    </row>
    <row r="77" spans="1:5" ht="18" x14ac:dyDescent="0.25">
      <c r="A77" s="18" t="e">
        <f>VLOOKUP(B77,'[1]LISTADO ATM'!$A$2:$C$817,3,0)</f>
        <v>#N/A</v>
      </c>
      <c r="B77" s="18"/>
      <c r="C77" s="18" t="e">
        <f>VLOOKUP(B77,'[1]LISTADO ATM'!$A$2:$B$816,2,0)</f>
        <v>#N/A</v>
      </c>
      <c r="D77" s="18" t="s">
        <v>14</v>
      </c>
      <c r="E77" s="29"/>
    </row>
    <row r="78" spans="1:5" ht="18" x14ac:dyDescent="0.25">
      <c r="A78" s="18" t="e">
        <f>VLOOKUP(B78,'[1]LISTADO ATM'!$A$2:$C$817,3,0)</f>
        <v>#N/A</v>
      </c>
      <c r="B78" s="18"/>
      <c r="C78" s="18" t="e">
        <f>VLOOKUP(B78,'[1]LISTADO ATM'!$A$2:$B$816,2,0)</f>
        <v>#N/A</v>
      </c>
      <c r="D78" s="18" t="s">
        <v>14</v>
      </c>
      <c r="E78" s="29"/>
    </row>
    <row r="79" spans="1:5" ht="18" x14ac:dyDescent="0.25">
      <c r="A79" s="18" t="e">
        <f>VLOOKUP(B79,'[1]LISTADO ATM'!$A$2:$C$817,3,0)</f>
        <v>#N/A</v>
      </c>
      <c r="B79" s="18"/>
      <c r="C79" s="18" t="e">
        <f>VLOOKUP(B79,'[1]LISTADO ATM'!$A$2:$B$816,2,0)</f>
        <v>#N/A</v>
      </c>
      <c r="D79" s="18" t="s">
        <v>14</v>
      </c>
      <c r="E79" s="29"/>
    </row>
    <row r="80" spans="1:5" ht="18" x14ac:dyDescent="0.25">
      <c r="A80" s="18" t="e">
        <f>VLOOKUP(B80,'[1]LISTADO ATM'!$A$2:$C$817,3,0)</f>
        <v>#N/A</v>
      </c>
      <c r="B80" s="18"/>
      <c r="C80" s="18" t="e">
        <f>VLOOKUP(B80,'[1]LISTADO ATM'!$A$2:$B$816,2,0)</f>
        <v>#N/A</v>
      </c>
      <c r="D80" s="18" t="s">
        <v>14</v>
      </c>
      <c r="E80" s="29"/>
    </row>
    <row r="81" spans="1:5" ht="18" x14ac:dyDescent="0.25">
      <c r="A81" s="18" t="e">
        <f>VLOOKUP(B81,'[1]LISTADO ATM'!$A$2:$C$817,3,0)</f>
        <v>#N/A</v>
      </c>
      <c r="B81" s="18"/>
      <c r="C81" s="18" t="e">
        <f>VLOOKUP(B81,'[1]LISTADO ATM'!$A$2:$B$816,2,0)</f>
        <v>#N/A</v>
      </c>
      <c r="D81" s="18" t="s">
        <v>14</v>
      </c>
      <c r="E81" s="29"/>
    </row>
    <row r="82" spans="1:5" ht="18" x14ac:dyDescent="0.25">
      <c r="A82" s="18" t="e">
        <f>VLOOKUP(B82,'[1]LISTADO ATM'!$A$2:$C$817,3,0)</f>
        <v>#N/A</v>
      </c>
      <c r="B82" s="18"/>
      <c r="C82" s="18" t="e">
        <f>VLOOKUP(B82,'[1]LISTADO ATM'!$A$2:$B$816,2,0)</f>
        <v>#N/A</v>
      </c>
      <c r="D82" s="18" t="s">
        <v>14</v>
      </c>
      <c r="E82" s="29"/>
    </row>
    <row r="83" spans="1:5" ht="18.75" thickBot="1" x14ac:dyDescent="0.3">
      <c r="A83" s="23" t="s">
        <v>12</v>
      </c>
      <c r="B83" s="25">
        <f>COUNT(B68:B82)</f>
        <v>8</v>
      </c>
      <c r="C83" s="21"/>
      <c r="D83" s="21"/>
      <c r="E83" s="22"/>
    </row>
    <row r="84" spans="1:5" ht="15.75" thickBot="1" x14ac:dyDescent="0.3"/>
    <row r="85" spans="1:5" ht="18.75" thickBot="1" x14ac:dyDescent="0.3">
      <c r="A85" s="35" t="s">
        <v>15</v>
      </c>
      <c r="B85" s="36"/>
    </row>
    <row r="86" spans="1:5" ht="18.75" thickBot="1" x14ac:dyDescent="0.3">
      <c r="A86" s="37">
        <f>+B64+B83</f>
        <v>17</v>
      </c>
      <c r="B86" s="38"/>
    </row>
    <row r="87" spans="1:5" ht="15.75" thickBot="1" x14ac:dyDescent="0.3"/>
    <row r="88" spans="1:5" ht="18.75" thickBot="1" x14ac:dyDescent="0.3">
      <c r="A88" s="32" t="s">
        <v>16</v>
      </c>
      <c r="B88" s="33"/>
      <c r="C88" s="33"/>
      <c r="D88" s="33"/>
      <c r="E88" s="34"/>
    </row>
    <row r="89" spans="1:5" ht="18" x14ac:dyDescent="0.25">
      <c r="A89" s="16" t="s">
        <v>5</v>
      </c>
      <c r="B89" s="16" t="s">
        <v>6</v>
      </c>
      <c r="C89" s="24" t="s">
        <v>7</v>
      </c>
      <c r="D89" s="39" t="s">
        <v>8</v>
      </c>
      <c r="E89" s="40"/>
    </row>
    <row r="90" spans="1:5" ht="18" x14ac:dyDescent="0.25">
      <c r="A90" s="18" t="str">
        <f>VLOOKUP(B90,'[1]LISTADO ATM'!$A$2:$C$817,3,0)</f>
        <v>DISTRITO NACIONAL</v>
      </c>
      <c r="B90" s="18">
        <v>448</v>
      </c>
      <c r="C90" s="18" t="str">
        <f>VLOOKUP(B90,'[1]LISTADO ATM'!$A$2:$B$816,2,0)</f>
        <v xml:space="preserve">ATM Club Banco Central </v>
      </c>
      <c r="D90" s="30" t="s">
        <v>19</v>
      </c>
      <c r="E90" s="31"/>
    </row>
    <row r="91" spans="1:5" ht="18" x14ac:dyDescent="0.25">
      <c r="A91" s="18" t="str">
        <f>VLOOKUP(B91,'[1]LISTADO ATM'!$A$2:$C$817,3,0)</f>
        <v>ESTE</v>
      </c>
      <c r="B91" s="18">
        <v>159</v>
      </c>
      <c r="C91" s="18" t="str">
        <f>VLOOKUP(B91,'[1]LISTADO ATM'!$A$2:$B$816,2,0)</f>
        <v xml:space="preserve">ATM Hotel Dreams Bayahibe I </v>
      </c>
      <c r="D91" s="30" t="s">
        <v>19</v>
      </c>
      <c r="E91" s="31"/>
    </row>
    <row r="92" spans="1:5" ht="18" x14ac:dyDescent="0.25">
      <c r="A92" s="18" t="str">
        <f>VLOOKUP(B92,'[1]LISTADO ATM'!$A$2:$C$817,3,0)</f>
        <v>NORTE</v>
      </c>
      <c r="B92" s="18">
        <v>689</v>
      </c>
      <c r="C92" s="18" t="str">
        <f>VLOOKUP(B92,'[1]LISTADO ATM'!$A$2:$B$816,2,0)</f>
        <v>ATM Eco Petroleo Villa Gonzalez</v>
      </c>
      <c r="D92" s="30" t="s">
        <v>19</v>
      </c>
      <c r="E92" s="31"/>
    </row>
    <row r="93" spans="1:5" ht="18" x14ac:dyDescent="0.25">
      <c r="A93" s="18" t="str">
        <f>VLOOKUP(B93,'[1]LISTADO ATM'!$A$2:$C$817,3,0)</f>
        <v>DISTRITO NACIONAL</v>
      </c>
      <c r="B93" s="18">
        <v>718</v>
      </c>
      <c r="C93" s="18" t="str">
        <f>VLOOKUP(B93,'[1]LISTADO ATM'!$A$2:$B$816,2,0)</f>
        <v xml:space="preserve">ATM Feria Ganadera </v>
      </c>
      <c r="D93" s="30" t="s">
        <v>19</v>
      </c>
      <c r="E93" s="31"/>
    </row>
    <row r="94" spans="1:5" ht="18" x14ac:dyDescent="0.25">
      <c r="A94" s="18" t="str">
        <f>VLOOKUP(B94,'[1]LISTADO ATM'!$A$2:$C$817,3,0)</f>
        <v>DISTRITO NACIONAL</v>
      </c>
      <c r="B94" s="18">
        <v>717</v>
      </c>
      <c r="C94" s="18" t="str">
        <f>VLOOKUP(B94,'[1]LISTADO ATM'!$A$2:$B$816,2,0)</f>
        <v xml:space="preserve">ATM Oficina Los Alcarrizos </v>
      </c>
      <c r="D94" s="30" t="s">
        <v>17</v>
      </c>
      <c r="E94" s="31"/>
    </row>
    <row r="95" spans="1:5" ht="18" x14ac:dyDescent="0.25">
      <c r="A95" s="18" t="str">
        <f>VLOOKUP(B95,'[1]LISTADO ATM'!$A$2:$C$817,3,0)</f>
        <v>DISTRITO NACIONAL</v>
      </c>
      <c r="B95" s="18">
        <v>823</v>
      </c>
      <c r="C95" s="18" t="str">
        <f>VLOOKUP(B95,'[1]LISTADO ATM'!$A$2:$B$816,2,0)</f>
        <v xml:space="preserve">ATM UNP El Carril (Haina) </v>
      </c>
      <c r="D95" s="30" t="s">
        <v>21</v>
      </c>
      <c r="E95" s="31"/>
    </row>
    <row r="96" spans="1:5" ht="18" x14ac:dyDescent="0.25">
      <c r="A96" s="18" t="str">
        <f>VLOOKUP(B96,'[1]LISTADO ATM'!$A$2:$C$817,3,0)</f>
        <v>DISTRITO NACIONAL</v>
      </c>
      <c r="B96" s="18">
        <v>39</v>
      </c>
      <c r="C96" s="18" t="str">
        <f>VLOOKUP(B96,'[1]LISTADO ATM'!$A$2:$B$816,2,0)</f>
        <v xml:space="preserve">ATM Oficina Ovando </v>
      </c>
      <c r="D96" s="30" t="s">
        <v>21</v>
      </c>
      <c r="E96" s="31"/>
    </row>
    <row r="97" spans="1:5" ht="18" x14ac:dyDescent="0.25">
      <c r="A97" s="18" t="str">
        <f>VLOOKUP(B97,'[1]LISTADO ATM'!$A$2:$C$817,3,0)</f>
        <v>NORTE</v>
      </c>
      <c r="B97" s="18">
        <v>599</v>
      </c>
      <c r="C97" s="18" t="str">
        <f>VLOOKUP(B97,'[1]LISTADO ATM'!$A$2:$B$816,2,0)</f>
        <v xml:space="preserve">ATM Oficina Plaza Internacional (Santiago) </v>
      </c>
      <c r="D97" s="30" t="s">
        <v>21</v>
      </c>
      <c r="E97" s="31"/>
    </row>
    <row r="98" spans="1:5" ht="18" x14ac:dyDescent="0.25">
      <c r="A98" s="18" t="str">
        <f>VLOOKUP(B98,'[1]LISTADO ATM'!$A$2:$C$817,3,0)</f>
        <v>DISTRITO NACIONAL</v>
      </c>
      <c r="B98" s="18">
        <v>541</v>
      </c>
      <c r="C98" s="18" t="str">
        <f>VLOOKUP(B98,'[1]LISTADO ATM'!$A$2:$B$816,2,0)</f>
        <v xml:space="preserve">ATM Oficina Sambil II </v>
      </c>
      <c r="D98" s="30" t="s">
        <v>21</v>
      </c>
      <c r="E98" s="31"/>
    </row>
    <row r="99" spans="1:5" ht="18" x14ac:dyDescent="0.25">
      <c r="A99" s="18" t="str">
        <f>VLOOKUP(B99,'[1]LISTADO ATM'!$A$2:$C$817,3,0)</f>
        <v>NORTE</v>
      </c>
      <c r="B99" s="18">
        <v>283</v>
      </c>
      <c r="C99" s="18" t="str">
        <f>VLOOKUP(B99,'[1]LISTADO ATM'!$A$2:$B$816,2,0)</f>
        <v xml:space="preserve">ATM Oficina Nibaje </v>
      </c>
      <c r="D99" s="30" t="s">
        <v>17</v>
      </c>
      <c r="E99" s="31"/>
    </row>
    <row r="100" spans="1:5" ht="18" x14ac:dyDescent="0.25">
      <c r="A100" s="18" t="str">
        <f>VLOOKUP(B100,'[1]LISTADO ATM'!$A$2:$C$817,3,0)</f>
        <v>DISTRITO NACIONAL</v>
      </c>
      <c r="B100" s="18">
        <v>235</v>
      </c>
      <c r="C100" s="18" t="str">
        <f>VLOOKUP(B100,'[1]LISTADO ATM'!$A$2:$B$816,2,0)</f>
        <v xml:space="preserve">ATM Oficina Multicentro La Sirena San Isidro </v>
      </c>
      <c r="D100" s="30" t="s">
        <v>17</v>
      </c>
      <c r="E100" s="31"/>
    </row>
    <row r="101" spans="1:5" ht="18" x14ac:dyDescent="0.25">
      <c r="A101" s="18" t="str">
        <f>VLOOKUP(B101,'[1]LISTADO ATM'!$A$2:$C$817,3,0)</f>
        <v>NORTE</v>
      </c>
      <c r="B101" s="18">
        <v>936</v>
      </c>
      <c r="C101" s="18" t="str">
        <f>VLOOKUP(B101,'[1]LISTADO ATM'!$A$2:$B$816,2,0)</f>
        <v xml:space="preserve">ATM Autobanco Oficina La Vega I </v>
      </c>
      <c r="D101" s="30" t="s">
        <v>17</v>
      </c>
      <c r="E101" s="31"/>
    </row>
    <row r="102" spans="1:5" ht="18" x14ac:dyDescent="0.25">
      <c r="A102" s="18" t="str">
        <f>VLOOKUP(B102,'[1]LISTADO ATM'!$A$2:$C$817,3,0)</f>
        <v>ESTE</v>
      </c>
      <c r="B102" s="18">
        <v>427</v>
      </c>
      <c r="C102" s="18" t="str">
        <f>VLOOKUP(B102,'[1]LISTADO ATM'!$A$2:$B$816,2,0)</f>
        <v xml:space="preserve">ATM Almacenes Iberia (Hato Mayor) </v>
      </c>
      <c r="D102" s="30" t="s">
        <v>17</v>
      </c>
      <c r="E102" s="31"/>
    </row>
    <row r="103" spans="1:5" ht="18" x14ac:dyDescent="0.25">
      <c r="A103" s="18" t="str">
        <f>VLOOKUP(B103,'[1]LISTADO ATM'!$A$2:$C$817,3,0)</f>
        <v>NORTE</v>
      </c>
      <c r="B103" s="18">
        <v>643</v>
      </c>
      <c r="C103" s="18" t="str">
        <f>VLOOKUP(B103,'[1]LISTADO ATM'!$A$2:$B$816,2,0)</f>
        <v xml:space="preserve">ATM Oficina Valerio </v>
      </c>
      <c r="D103" s="30" t="s">
        <v>17</v>
      </c>
      <c r="E103" s="31"/>
    </row>
    <row r="104" spans="1:5" ht="18" x14ac:dyDescent="0.25">
      <c r="A104" s="18" t="e">
        <f>VLOOKUP(B104,'[1]LISTADO ATM'!$A$2:$C$817,3,0)</f>
        <v>#N/A</v>
      </c>
      <c r="B104" s="18"/>
      <c r="C104" s="18" t="e">
        <f>VLOOKUP(B104,'[1]LISTADO ATM'!$A$2:$B$816,2,0)</f>
        <v>#N/A</v>
      </c>
      <c r="D104" s="30" t="s">
        <v>17</v>
      </c>
      <c r="E104" s="31"/>
    </row>
    <row r="105" spans="1:5" ht="18" x14ac:dyDescent="0.25">
      <c r="A105" s="18" t="e">
        <f>VLOOKUP(B105,'[1]LISTADO ATM'!$A$2:$C$817,3,0)</f>
        <v>#N/A</v>
      </c>
      <c r="B105" s="18"/>
      <c r="C105" s="18" t="e">
        <f>VLOOKUP(B105,'[1]LISTADO ATM'!$A$2:$B$816,2,0)</f>
        <v>#N/A</v>
      </c>
      <c r="D105" s="30" t="s">
        <v>21</v>
      </c>
      <c r="E105" s="31"/>
    </row>
    <row r="106" spans="1:5" ht="18" x14ac:dyDescent="0.25">
      <c r="A106" s="18" t="e">
        <f>VLOOKUP(B106,'[1]LISTADO ATM'!$A$2:$C$817,3,0)</f>
        <v>#N/A</v>
      </c>
      <c r="B106" s="18"/>
      <c r="C106" s="18" t="e">
        <f>VLOOKUP(B106,'[1]LISTADO ATM'!$A$2:$B$816,2,0)</f>
        <v>#N/A</v>
      </c>
      <c r="D106" s="30" t="s">
        <v>21</v>
      </c>
      <c r="E106" s="31"/>
    </row>
    <row r="107" spans="1:5" ht="18" x14ac:dyDescent="0.25">
      <c r="A107" s="18" t="e">
        <f>VLOOKUP(B107,'[1]LISTADO ATM'!$A$2:$C$817,3,0)</f>
        <v>#N/A</v>
      </c>
      <c r="B107" s="18"/>
      <c r="C107" s="18" t="e">
        <f>VLOOKUP(B107,'[1]LISTADO ATM'!$A$2:$B$816,2,0)</f>
        <v>#N/A</v>
      </c>
      <c r="D107" s="30" t="s">
        <v>17</v>
      </c>
      <c r="E107" s="31"/>
    </row>
    <row r="108" spans="1:5" ht="18" x14ac:dyDescent="0.25">
      <c r="A108" s="18" t="e">
        <f>VLOOKUP(B108,'[1]LISTADO ATM'!$A$2:$C$817,3,0)</f>
        <v>#N/A</v>
      </c>
      <c r="B108" s="18"/>
      <c r="C108" s="18" t="e">
        <f>VLOOKUP(B108,'[1]LISTADO ATM'!$A$2:$B$816,2,0)</f>
        <v>#N/A</v>
      </c>
      <c r="D108" s="30" t="s">
        <v>17</v>
      </c>
      <c r="E108" s="31"/>
    </row>
    <row r="109" spans="1:5" ht="18" x14ac:dyDescent="0.25">
      <c r="A109" s="18" t="e">
        <f>VLOOKUP(B109,'[1]LISTADO ATM'!$A$2:$C$817,3,0)</f>
        <v>#N/A</v>
      </c>
      <c r="B109" s="18"/>
      <c r="C109" s="18" t="e">
        <f>VLOOKUP(B109,'[1]LISTADO ATM'!$A$2:$B$816,2,0)</f>
        <v>#N/A</v>
      </c>
      <c r="D109" s="30" t="s">
        <v>21</v>
      </c>
      <c r="E109" s="31"/>
    </row>
    <row r="110" spans="1:5" ht="18" x14ac:dyDescent="0.25">
      <c r="A110" s="18" t="e">
        <f>VLOOKUP(B110,'[1]LISTADO ATM'!$A$2:$C$817,3,0)</f>
        <v>#N/A</v>
      </c>
      <c r="B110" s="18"/>
      <c r="C110" s="18" t="e">
        <f>VLOOKUP(B110,'[1]LISTADO ATM'!$A$2:$B$816,2,0)</f>
        <v>#N/A</v>
      </c>
      <c r="D110" s="30" t="s">
        <v>17</v>
      </c>
      <c r="E110" s="31"/>
    </row>
    <row r="111" spans="1:5" ht="18" x14ac:dyDescent="0.25">
      <c r="A111" s="18" t="e">
        <f>VLOOKUP(B111,'[1]LISTADO ATM'!$A$2:$C$817,3,0)</f>
        <v>#N/A</v>
      </c>
      <c r="B111" s="18"/>
      <c r="C111" s="18" t="e">
        <f>VLOOKUP(B111,'[1]LISTADO ATM'!$A$2:$B$816,2,0)</f>
        <v>#N/A</v>
      </c>
      <c r="D111" s="30" t="s">
        <v>17</v>
      </c>
      <c r="E111" s="31"/>
    </row>
    <row r="112" spans="1:5" ht="18" x14ac:dyDescent="0.25">
      <c r="A112" s="18" t="e">
        <f>VLOOKUP(B112,'[1]LISTADO ATM'!$A$2:$C$817,3,0)</f>
        <v>#N/A</v>
      </c>
      <c r="B112" s="18"/>
      <c r="C112" s="18" t="e">
        <f>VLOOKUP(B112,'[1]LISTADO ATM'!$A$2:$B$816,2,0)</f>
        <v>#N/A</v>
      </c>
      <c r="D112" s="30" t="s">
        <v>19</v>
      </c>
      <c r="E112" s="31"/>
    </row>
    <row r="113" spans="1:5" ht="18" x14ac:dyDescent="0.25">
      <c r="A113" s="18" t="e">
        <f>VLOOKUP(B113,'[1]LISTADO ATM'!$A$2:$C$817,3,0)</f>
        <v>#N/A</v>
      </c>
      <c r="B113" s="18"/>
      <c r="C113" s="18" t="e">
        <f>VLOOKUP(B113,'[1]LISTADO ATM'!$A$2:$B$816,2,0)</f>
        <v>#N/A</v>
      </c>
      <c r="D113" s="30" t="s">
        <v>17</v>
      </c>
      <c r="E113" s="31"/>
    </row>
    <row r="114" spans="1:5" ht="18.75" thickBot="1" x14ac:dyDescent="0.3">
      <c r="A114" s="18" t="e">
        <f>VLOOKUP(B114,'[1]LISTADO ATM'!$A$2:$C$817,3,0)</f>
        <v>#N/A</v>
      </c>
      <c r="B114" s="18"/>
      <c r="C114" s="18" t="e">
        <f>VLOOKUP(B114,'[1]LISTADO ATM'!$A$2:$B$816,2,0)</f>
        <v>#N/A</v>
      </c>
      <c r="D114" s="30" t="s">
        <v>17</v>
      </c>
      <c r="E114" s="31"/>
    </row>
    <row r="115" spans="1:5" ht="18.75" thickBot="1" x14ac:dyDescent="0.3">
      <c r="A115" s="23" t="s">
        <v>12</v>
      </c>
      <c r="B115" s="28">
        <f>COUNT(B90:B114)</f>
        <v>14</v>
      </c>
      <c r="C115" s="21"/>
      <c r="D115" s="21"/>
      <c r="E115" s="22"/>
    </row>
  </sheetData>
  <mergeCells count="36">
    <mergeCell ref="D95:E95"/>
    <mergeCell ref="D106:E106"/>
    <mergeCell ref="A2:E2"/>
    <mergeCell ref="A3:E3"/>
    <mergeCell ref="A4:E4"/>
    <mergeCell ref="A9:E9"/>
    <mergeCell ref="C46:E46"/>
    <mergeCell ref="A48:E48"/>
    <mergeCell ref="D89:E89"/>
    <mergeCell ref="D90:E90"/>
    <mergeCell ref="D91:E91"/>
    <mergeCell ref="D92:E92"/>
    <mergeCell ref="D99:E99"/>
    <mergeCell ref="D100:E100"/>
    <mergeCell ref="D101:E101"/>
    <mergeCell ref="D110:E110"/>
    <mergeCell ref="A66:E66"/>
    <mergeCell ref="A85:B85"/>
    <mergeCell ref="A86:B86"/>
    <mergeCell ref="A88:E88"/>
    <mergeCell ref="D97:E97"/>
    <mergeCell ref="D109:E109"/>
    <mergeCell ref="D98:E98"/>
    <mergeCell ref="D93:E93"/>
    <mergeCell ref="D94:E94"/>
    <mergeCell ref="D96:E96"/>
    <mergeCell ref="D104:E104"/>
    <mergeCell ref="D105:E105"/>
    <mergeCell ref="D114:E114"/>
    <mergeCell ref="D111:E111"/>
    <mergeCell ref="D102:E102"/>
    <mergeCell ref="D103:E103"/>
    <mergeCell ref="D107:E107"/>
    <mergeCell ref="D113:E113"/>
    <mergeCell ref="D112:E112"/>
    <mergeCell ref="D108:E108"/>
  </mergeCells>
  <conditionalFormatting sqref="B93">
    <cfRule type="duplicateValues" dxfId="160" priority="274"/>
    <cfRule type="duplicateValues" dxfId="159" priority="275"/>
    <cfRule type="duplicateValues" dxfId="158" priority="276"/>
  </conditionalFormatting>
  <conditionalFormatting sqref="B93">
    <cfRule type="duplicateValues" dxfId="157" priority="272"/>
  </conditionalFormatting>
  <conditionalFormatting sqref="E93">
    <cfRule type="duplicateValues" dxfId="156" priority="271"/>
  </conditionalFormatting>
  <conditionalFormatting sqref="E105">
    <cfRule type="duplicateValues" dxfId="155" priority="254"/>
  </conditionalFormatting>
  <conditionalFormatting sqref="E105">
    <cfRule type="duplicateValues" dxfId="154" priority="253"/>
  </conditionalFormatting>
  <conditionalFormatting sqref="B13">
    <cfRule type="duplicateValues" dxfId="153" priority="241"/>
    <cfRule type="duplicateValues" dxfId="152" priority="242"/>
    <cfRule type="duplicateValues" dxfId="151" priority="243"/>
  </conditionalFormatting>
  <conditionalFormatting sqref="B13">
    <cfRule type="duplicateValues" dxfId="150" priority="240"/>
  </conditionalFormatting>
  <conditionalFormatting sqref="E12">
    <cfRule type="duplicateValues" dxfId="149" priority="239"/>
  </conditionalFormatting>
  <conditionalFormatting sqref="E13">
    <cfRule type="duplicateValues" dxfId="148" priority="238"/>
  </conditionalFormatting>
  <conditionalFormatting sqref="E14">
    <cfRule type="duplicateValues" dxfId="147" priority="237"/>
  </conditionalFormatting>
  <conditionalFormatting sqref="E15">
    <cfRule type="duplicateValues" dxfId="146" priority="236"/>
  </conditionalFormatting>
  <conditionalFormatting sqref="E16">
    <cfRule type="duplicateValues" dxfId="145" priority="235"/>
  </conditionalFormatting>
  <conditionalFormatting sqref="E69">
    <cfRule type="duplicateValues" dxfId="144" priority="233"/>
  </conditionalFormatting>
  <conditionalFormatting sqref="E69">
    <cfRule type="duplicateValues" dxfId="143" priority="232"/>
  </conditionalFormatting>
  <conditionalFormatting sqref="E106">
    <cfRule type="duplicateValues" dxfId="142" priority="207"/>
  </conditionalFormatting>
  <conditionalFormatting sqref="E106">
    <cfRule type="duplicateValues" dxfId="141" priority="206"/>
  </conditionalFormatting>
  <conditionalFormatting sqref="E95">
    <cfRule type="duplicateValues" dxfId="140" priority="203"/>
  </conditionalFormatting>
  <conditionalFormatting sqref="E95">
    <cfRule type="duplicateValues" dxfId="139" priority="202"/>
  </conditionalFormatting>
  <conditionalFormatting sqref="E20">
    <cfRule type="duplicateValues" dxfId="138" priority="201"/>
  </conditionalFormatting>
  <conditionalFormatting sqref="B25:B26">
    <cfRule type="duplicateValues" dxfId="137" priority="197"/>
    <cfRule type="duplicateValues" dxfId="136" priority="198"/>
    <cfRule type="duplicateValues" dxfId="135" priority="199"/>
  </conditionalFormatting>
  <conditionalFormatting sqref="B25:B26">
    <cfRule type="duplicateValues" dxfId="134" priority="200"/>
  </conditionalFormatting>
  <conditionalFormatting sqref="E25:E26">
    <cfRule type="duplicateValues" dxfId="133" priority="196"/>
  </conditionalFormatting>
  <conditionalFormatting sqref="E27:E30">
    <cfRule type="duplicateValues" dxfId="132" priority="195"/>
  </conditionalFormatting>
  <conditionalFormatting sqref="E31:E33">
    <cfRule type="duplicateValues" dxfId="131" priority="194"/>
  </conditionalFormatting>
  <conditionalFormatting sqref="E34">
    <cfRule type="duplicateValues" dxfId="130" priority="193"/>
  </conditionalFormatting>
  <conditionalFormatting sqref="E37 E40 E42">
    <cfRule type="duplicateValues" dxfId="129" priority="192"/>
  </conditionalFormatting>
  <conditionalFormatting sqref="E43">
    <cfRule type="duplicateValues" dxfId="128" priority="191"/>
  </conditionalFormatting>
  <conditionalFormatting sqref="E96">
    <cfRule type="duplicateValues" dxfId="127" priority="184"/>
  </conditionalFormatting>
  <conditionalFormatting sqref="E96">
    <cfRule type="duplicateValues" dxfId="126" priority="183"/>
  </conditionalFormatting>
  <conditionalFormatting sqref="E97">
    <cfRule type="duplicateValues" dxfId="125" priority="178"/>
  </conditionalFormatting>
  <conditionalFormatting sqref="E97">
    <cfRule type="duplicateValues" dxfId="124" priority="177"/>
  </conditionalFormatting>
  <conditionalFormatting sqref="E109">
    <cfRule type="duplicateValues" dxfId="123" priority="173"/>
  </conditionalFormatting>
  <conditionalFormatting sqref="E98">
    <cfRule type="duplicateValues" dxfId="122" priority="170"/>
  </conditionalFormatting>
  <conditionalFormatting sqref="E98">
    <cfRule type="duplicateValues" dxfId="121" priority="169"/>
  </conditionalFormatting>
  <conditionalFormatting sqref="B53:B54 B35:B36">
    <cfRule type="duplicateValues" dxfId="120" priority="869"/>
    <cfRule type="duplicateValues" dxfId="119" priority="870"/>
    <cfRule type="duplicateValues" dxfId="118" priority="871"/>
  </conditionalFormatting>
  <conditionalFormatting sqref="B53:B54 B35:B36">
    <cfRule type="duplicateValues" dxfId="117" priority="872"/>
  </conditionalFormatting>
  <conditionalFormatting sqref="E53:E54 E35:E36">
    <cfRule type="duplicateValues" dxfId="116" priority="873"/>
  </conditionalFormatting>
  <conditionalFormatting sqref="E11:E34 E40 E37 E42:E43">
    <cfRule type="duplicateValues" dxfId="115" priority="919"/>
  </conditionalFormatting>
  <conditionalFormatting sqref="E94">
    <cfRule type="duplicateValues" dxfId="114" priority="931"/>
  </conditionalFormatting>
  <conditionalFormatting sqref="E104">
    <cfRule type="duplicateValues" dxfId="113" priority="161"/>
  </conditionalFormatting>
  <conditionalFormatting sqref="E104">
    <cfRule type="duplicateValues" dxfId="112" priority="162"/>
  </conditionalFormatting>
  <conditionalFormatting sqref="B120:B1048576 B50:B54 B1:B9 B11:B43 B115:B118 B90:B98 B105:B106 B109:B110 B63:B66 B68:B71 B77:B78 B46:B48 B82:B88">
    <cfRule type="duplicateValues" dxfId="111" priority="1259"/>
  </conditionalFormatting>
  <conditionalFormatting sqref="B115:B1048576 B1:B9 B50:B54 B11:B43 B63:B66 B68:B71 B77:B78 B46:B48 B82:B98 B105:B106 B109:B110">
    <cfRule type="duplicateValues" dxfId="110" priority="1267"/>
  </conditionalFormatting>
  <conditionalFormatting sqref="E112">
    <cfRule type="duplicateValues" dxfId="109" priority="160"/>
  </conditionalFormatting>
  <conditionalFormatting sqref="E112">
    <cfRule type="duplicateValues" dxfId="108" priority="159"/>
  </conditionalFormatting>
  <conditionalFormatting sqref="E108">
    <cfRule type="duplicateValues" dxfId="107" priority="157"/>
  </conditionalFormatting>
  <conditionalFormatting sqref="E108">
    <cfRule type="duplicateValues" dxfId="106" priority="158"/>
  </conditionalFormatting>
  <conditionalFormatting sqref="E99">
    <cfRule type="duplicateValues" dxfId="105" priority="155"/>
  </conditionalFormatting>
  <conditionalFormatting sqref="E99">
    <cfRule type="duplicateValues" dxfId="104" priority="156"/>
  </conditionalFormatting>
  <conditionalFormatting sqref="B115:B1048576 B1:B43 B46:B54 B63:B71 B77:B78 B82:B100 B104:B106 B108:B110 B112">
    <cfRule type="duplicateValues" dxfId="103" priority="150"/>
    <cfRule type="duplicateValues" dxfId="102" priority="153"/>
    <cfRule type="duplicateValues" dxfId="101" priority="154"/>
  </conditionalFormatting>
  <conditionalFormatting sqref="E100">
    <cfRule type="duplicateValues" dxfId="100" priority="151"/>
  </conditionalFormatting>
  <conditionalFormatting sqref="E100">
    <cfRule type="duplicateValues" dxfId="99" priority="152"/>
  </conditionalFormatting>
  <conditionalFormatting sqref="E109">
    <cfRule type="duplicateValues" dxfId="98" priority="1279"/>
  </conditionalFormatting>
  <conditionalFormatting sqref="B105:B106 B94:B98 B109">
    <cfRule type="duplicateValues" dxfId="97" priority="1304"/>
    <cfRule type="duplicateValues" dxfId="96" priority="1305"/>
    <cfRule type="duplicateValues" dxfId="95" priority="1306"/>
  </conditionalFormatting>
  <conditionalFormatting sqref="B105:B106 B94:B98 B109">
    <cfRule type="duplicateValues" dxfId="94" priority="1310"/>
  </conditionalFormatting>
  <conditionalFormatting sqref="B104 B112 B99:B100 B108">
    <cfRule type="duplicateValues" dxfId="93" priority="1312"/>
  </conditionalFormatting>
  <conditionalFormatting sqref="B104 B112 B99:B100 B108">
    <cfRule type="duplicateValues" dxfId="92" priority="1314"/>
    <cfRule type="duplicateValues" dxfId="91" priority="1315"/>
    <cfRule type="duplicateValues" dxfId="90" priority="1316"/>
  </conditionalFormatting>
  <conditionalFormatting sqref="E55:E57 E59:E62">
    <cfRule type="duplicateValues" dxfId="89" priority="143"/>
  </conditionalFormatting>
  <conditionalFormatting sqref="E61 E55:E57">
    <cfRule type="duplicateValues" dxfId="88" priority="142"/>
  </conditionalFormatting>
  <conditionalFormatting sqref="B55">
    <cfRule type="duplicateValues" dxfId="87" priority="144"/>
  </conditionalFormatting>
  <conditionalFormatting sqref="B55">
    <cfRule type="duplicateValues" dxfId="86" priority="145"/>
    <cfRule type="duplicateValues" dxfId="85" priority="146"/>
    <cfRule type="duplicateValues" dxfId="84" priority="147"/>
  </conditionalFormatting>
  <conditionalFormatting sqref="B55">
    <cfRule type="duplicateValues" dxfId="83" priority="148"/>
  </conditionalFormatting>
  <conditionalFormatting sqref="B55">
    <cfRule type="duplicateValues" dxfId="82" priority="149"/>
  </conditionalFormatting>
  <conditionalFormatting sqref="B55">
    <cfRule type="duplicateValues" dxfId="81" priority="139"/>
    <cfRule type="duplicateValues" dxfId="80" priority="140"/>
    <cfRule type="duplicateValues" dxfId="79" priority="141"/>
  </conditionalFormatting>
  <conditionalFormatting sqref="E115:E1048576 E1:E9 E50:E54 E11:E43 E63:E68 E110 E46:E48 E70:E94">
    <cfRule type="duplicateValues" dxfId="78" priority="1327"/>
  </conditionalFormatting>
  <conditionalFormatting sqref="B44">
    <cfRule type="duplicateValues" dxfId="77" priority="131"/>
  </conditionalFormatting>
  <conditionalFormatting sqref="B44">
    <cfRule type="duplicateValues" dxfId="76" priority="132"/>
    <cfRule type="duplicateValues" dxfId="75" priority="133"/>
    <cfRule type="duplicateValues" dxfId="74" priority="134"/>
  </conditionalFormatting>
  <conditionalFormatting sqref="B44">
    <cfRule type="duplicateValues" dxfId="73" priority="135"/>
  </conditionalFormatting>
  <conditionalFormatting sqref="B44">
    <cfRule type="duplicateValues" dxfId="72" priority="136"/>
  </conditionalFormatting>
  <conditionalFormatting sqref="B44">
    <cfRule type="duplicateValues" dxfId="71" priority="128"/>
    <cfRule type="duplicateValues" dxfId="70" priority="129"/>
    <cfRule type="duplicateValues" dxfId="69" priority="130"/>
  </conditionalFormatting>
  <conditionalFormatting sqref="E44">
    <cfRule type="duplicateValues" dxfId="68" priority="137"/>
  </conditionalFormatting>
  <conditionalFormatting sqref="E44">
    <cfRule type="duplicateValues" dxfId="67" priority="138"/>
  </conditionalFormatting>
  <conditionalFormatting sqref="B101">
    <cfRule type="duplicateValues" dxfId="66" priority="119"/>
    <cfRule type="duplicateValues" dxfId="65" priority="122"/>
    <cfRule type="duplicateValues" dxfId="64" priority="123"/>
  </conditionalFormatting>
  <conditionalFormatting sqref="E101">
    <cfRule type="duplicateValues" dxfId="63" priority="120"/>
  </conditionalFormatting>
  <conditionalFormatting sqref="E101">
    <cfRule type="duplicateValues" dxfId="62" priority="121"/>
  </conditionalFormatting>
  <conditionalFormatting sqref="B101">
    <cfRule type="duplicateValues" dxfId="61" priority="124"/>
  </conditionalFormatting>
  <conditionalFormatting sqref="B101">
    <cfRule type="duplicateValues" dxfId="60" priority="125"/>
    <cfRule type="duplicateValues" dxfId="59" priority="126"/>
    <cfRule type="duplicateValues" dxfId="58" priority="127"/>
  </conditionalFormatting>
  <conditionalFormatting sqref="B72:B76 B79:B81">
    <cfRule type="duplicateValues" dxfId="57" priority="97"/>
  </conditionalFormatting>
  <conditionalFormatting sqref="B72:B76 B79:B81">
    <cfRule type="duplicateValues" dxfId="56" priority="94"/>
    <cfRule type="duplicateValues" dxfId="55" priority="95"/>
    <cfRule type="duplicateValues" dxfId="54" priority="96"/>
  </conditionalFormatting>
  <conditionalFormatting sqref="B115:B1048576 B1:B44 B104:B106 B112 B46:B55 B63:B101 B108:B110">
    <cfRule type="duplicateValues" dxfId="53" priority="93"/>
  </conditionalFormatting>
  <conditionalFormatting sqref="B114">
    <cfRule type="duplicateValues" dxfId="52" priority="84"/>
    <cfRule type="duplicateValues" dxfId="51" priority="85"/>
    <cfRule type="duplicateValues" dxfId="50" priority="86"/>
  </conditionalFormatting>
  <conditionalFormatting sqref="B114">
    <cfRule type="duplicateValues" dxfId="49" priority="89"/>
  </conditionalFormatting>
  <conditionalFormatting sqref="B114">
    <cfRule type="duplicateValues" dxfId="48" priority="90"/>
    <cfRule type="duplicateValues" dxfId="47" priority="91"/>
    <cfRule type="duplicateValues" dxfId="46" priority="92"/>
  </conditionalFormatting>
  <conditionalFormatting sqref="B114">
    <cfRule type="duplicateValues" dxfId="45" priority="83"/>
  </conditionalFormatting>
  <conditionalFormatting sqref="B102:B103 B111 B113 B107">
    <cfRule type="duplicateValues" dxfId="44" priority="76"/>
    <cfRule type="duplicateValues" dxfId="43" priority="77"/>
    <cfRule type="duplicateValues" dxfId="42" priority="78"/>
  </conditionalFormatting>
  <conditionalFormatting sqref="B102:B103 B111 B113 B107">
    <cfRule type="duplicateValues" dxfId="41" priority="79"/>
  </conditionalFormatting>
  <conditionalFormatting sqref="E102:E103 E111 E113:E114 E107">
    <cfRule type="duplicateValues" dxfId="40" priority="73"/>
  </conditionalFormatting>
  <conditionalFormatting sqref="B56:B57 B59:B62">
    <cfRule type="duplicateValues" dxfId="39" priority="67"/>
  </conditionalFormatting>
  <conditionalFormatting sqref="B56:B57 B61">
    <cfRule type="duplicateValues" dxfId="38" priority="68"/>
  </conditionalFormatting>
  <conditionalFormatting sqref="B56:B57 B59:B62">
    <cfRule type="duplicateValues" dxfId="37" priority="64"/>
    <cfRule type="duplicateValues" dxfId="36" priority="65"/>
    <cfRule type="duplicateValues" dxfId="35" priority="66"/>
  </conditionalFormatting>
  <conditionalFormatting sqref="B56:B57 B61">
    <cfRule type="duplicateValues" dxfId="34" priority="70"/>
    <cfRule type="duplicateValues" dxfId="33" priority="71"/>
    <cfRule type="duplicateValues" dxfId="32" priority="72"/>
  </conditionalFormatting>
  <conditionalFormatting sqref="B115 B2:B9 B50:B52 B90:B92 B110 B63:B66 B11:B43 B68:B71 B77:B78 B46:B48 B82:B88">
    <cfRule type="duplicateValues" dxfId="31" priority="1455"/>
  </conditionalFormatting>
  <conditionalFormatting sqref="B115 B2:B9 B50:B52 B90:B92 B110 B63:B66 B11:B43 B68:B71 B77:B78 B46:B48 B82:B88">
    <cfRule type="duplicateValues" dxfId="30" priority="1465"/>
    <cfRule type="duplicateValues" dxfId="29" priority="1466"/>
    <cfRule type="duplicateValues" dxfId="28" priority="1467"/>
  </conditionalFormatting>
  <conditionalFormatting sqref="E115 E2:E9 E46:E48 E50:E52 E63:E68 E41 E38:E39 E110 E70:E92">
    <cfRule type="duplicateValues" dxfId="27" priority="1495"/>
  </conditionalFormatting>
  <conditionalFormatting sqref="B1:B44 B46:B57 B59:B1048576">
    <cfRule type="duplicateValues" dxfId="26" priority="62"/>
  </conditionalFormatting>
  <conditionalFormatting sqref="B58">
    <cfRule type="duplicateValues" dxfId="25" priority="54"/>
  </conditionalFormatting>
  <conditionalFormatting sqref="B58">
    <cfRule type="duplicateValues" dxfId="24" priority="55"/>
  </conditionalFormatting>
  <conditionalFormatting sqref="B58">
    <cfRule type="duplicateValues" dxfId="23" priority="51"/>
    <cfRule type="duplicateValues" dxfId="22" priority="52"/>
    <cfRule type="duplicateValues" dxfId="21" priority="53"/>
  </conditionalFormatting>
  <conditionalFormatting sqref="E58">
    <cfRule type="duplicateValues" dxfId="20" priority="56"/>
  </conditionalFormatting>
  <conditionalFormatting sqref="B58">
    <cfRule type="duplicateValues" dxfId="19" priority="50"/>
  </conditionalFormatting>
  <conditionalFormatting sqref="B58">
    <cfRule type="duplicateValues" dxfId="18" priority="57"/>
  </conditionalFormatting>
  <conditionalFormatting sqref="B58">
    <cfRule type="duplicateValues" dxfId="17" priority="58"/>
    <cfRule type="duplicateValues" dxfId="16" priority="59"/>
    <cfRule type="duplicateValues" dxfId="15" priority="60"/>
  </conditionalFormatting>
  <conditionalFormatting sqref="E58">
    <cfRule type="duplicateValues" dxfId="14" priority="61"/>
  </conditionalFormatting>
  <conditionalFormatting sqref="B58">
    <cfRule type="duplicateValues" dxfId="13" priority="49"/>
  </conditionalFormatting>
  <conditionalFormatting sqref="B45">
    <cfRule type="duplicateValues" dxfId="12" priority="41"/>
  </conditionalFormatting>
  <conditionalFormatting sqref="B45">
    <cfRule type="duplicateValues" dxfId="11" priority="42"/>
  </conditionalFormatting>
  <conditionalFormatting sqref="B45">
    <cfRule type="duplicateValues" dxfId="10" priority="38"/>
    <cfRule type="duplicateValues" dxfId="9" priority="39"/>
    <cfRule type="duplicateValues" dxfId="8" priority="40"/>
  </conditionalFormatting>
  <conditionalFormatting sqref="E45">
    <cfRule type="duplicateValues" dxfId="7" priority="43"/>
  </conditionalFormatting>
  <conditionalFormatting sqref="B45">
    <cfRule type="duplicateValues" dxfId="6" priority="37"/>
  </conditionalFormatting>
  <conditionalFormatting sqref="B45">
    <cfRule type="duplicateValues" dxfId="5" priority="44"/>
  </conditionalFormatting>
  <conditionalFormatting sqref="B45">
    <cfRule type="duplicateValues" dxfId="4" priority="45"/>
    <cfRule type="duplicateValues" dxfId="3" priority="46"/>
    <cfRule type="duplicateValues" dxfId="2" priority="47"/>
  </conditionalFormatting>
  <conditionalFormatting sqref="E45">
    <cfRule type="duplicateValues" dxfId="1" priority="48"/>
  </conditionalFormatting>
  <conditionalFormatting sqref="B45">
    <cfRule type="duplicateValues" dxfId="0" priority="3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2021-01-12T03:04:17Z</dcterms:modified>
</cp:coreProperties>
</file>