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2\"/>
    </mc:Choice>
  </mc:AlternateContent>
  <bookViews>
    <workbookView xWindow="0" yWindow="0" windowWidth="9735" windowHeight="526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C11" i="1"/>
  <c r="B61" i="1" l="1"/>
  <c r="B12" i="1"/>
  <c r="C24" i="1" l="1"/>
  <c r="A24" i="1"/>
  <c r="B26" i="1"/>
  <c r="C23" i="1"/>
  <c r="A23" i="1"/>
  <c r="C22" i="1"/>
  <c r="A22" i="1"/>
  <c r="C59" i="1"/>
  <c r="A59" i="1"/>
  <c r="C58" i="1"/>
  <c r="A58" i="1"/>
  <c r="C60" i="1"/>
  <c r="A60" i="1"/>
  <c r="C37" i="1"/>
  <c r="A37" i="1"/>
  <c r="C36" i="1"/>
  <c r="A36" i="1"/>
  <c r="C35" i="1"/>
  <c r="A35" i="1"/>
  <c r="C34" i="1"/>
  <c r="A34" i="1"/>
  <c r="B39" i="1"/>
  <c r="C57" i="1" l="1"/>
  <c r="A57" i="1"/>
  <c r="C21" i="1" l="1"/>
  <c r="A21" i="1"/>
  <c r="C56" i="1"/>
  <c r="A56" i="1"/>
  <c r="C55" i="1"/>
  <c r="A55" i="1"/>
  <c r="C32" i="1"/>
  <c r="C33" i="1"/>
  <c r="A32" i="1"/>
  <c r="A33" i="1"/>
  <c r="A53" i="1" l="1"/>
  <c r="C53" i="1"/>
  <c r="A54" i="1"/>
  <c r="C54" i="1"/>
  <c r="A52" i="1"/>
  <c r="C52" i="1"/>
  <c r="A31" i="1"/>
  <c r="C31" i="1"/>
  <c r="A38" i="1" l="1"/>
  <c r="C38" i="1"/>
  <c r="A20" i="1"/>
  <c r="C20" i="1"/>
  <c r="A51" i="1" l="1"/>
  <c r="C51" i="1"/>
  <c r="A19" i="1"/>
  <c r="C19" i="1"/>
  <c r="C49" i="1" l="1"/>
  <c r="A49" i="1"/>
  <c r="C50" i="1"/>
  <c r="A50" i="1"/>
  <c r="C48" i="1"/>
  <c r="A48" i="1"/>
  <c r="C47" i="1"/>
  <c r="A47" i="1"/>
  <c r="C46" i="1"/>
  <c r="A46" i="1"/>
  <c r="C30" i="1"/>
  <c r="A30" i="1"/>
  <c r="C25" i="1"/>
  <c r="A25" i="1"/>
  <c r="C18" i="1"/>
  <c r="A18" i="1"/>
  <c r="C17" i="1"/>
  <c r="A17" i="1"/>
  <c r="C16" i="1"/>
  <c r="A16" i="1"/>
  <c r="A42" i="1" l="1"/>
</calcChain>
</file>

<file path=xl/sharedStrings.xml><?xml version="1.0" encoding="utf-8"?>
<sst xmlns="http://schemas.openxmlformats.org/spreadsheetml/2006/main" count="74" uniqueCount="27">
  <si>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</si>
  <si>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</si>
  <si>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</si>
  <si>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</si>
  <si>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</si>
  <si>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</si>
  <si>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</si>
  <si>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</si>
  <si>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</si>
  <si>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</si>
  <si>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</si>
  <si>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</si>
  <si>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</si>
  <si>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</si>
  <si>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</si>
  <si>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</si>
  <si>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</si>
  <si>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</si>
  <si>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</si>
  <si>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</si>
  <si>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1 Gaveta Vacía y 2 Fallando</t>
  </si>
  <si>
    <t>335759154 </t>
  </si>
  <si>
    <t>335759968 </t>
  </si>
  <si>
    <t>335760312 </t>
  </si>
  <si>
    <t>335760634 </t>
  </si>
  <si>
    <t>335760636 </t>
  </si>
  <si>
    <t>335760640 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</si>
</sst>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8" borderId="25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zoomScale="80" zoomScaleNormal="80" workbookViewId="0">
      <selection activeCell="A3" sqref="A3:E3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27" bestFit="1" customWidth="1"/>
    <col min="3" max="3" width="55.5703125" customWidth="1"/>
    <col min="4" max="4" width="38.42578125" bestFit="1" customWidth="1"/>
    <col min="5" max="5" width="12.42578125" bestFit="1" customWidth="1"/>
  </cols>
  <sheetData>
    <row r="2" spans="1:5" ht="22.5" x14ac:dyDescent="0.25">
      <c r="A2" s="32" t="s">
        <v>0</v>
      </c>
      <c r="B2" s="33"/>
      <c r="C2" s="33"/>
      <c r="D2" s="33"/>
      <c r="E2" s="34"/>
    </row>
    <row r="3" spans="1:5" ht="22.5" x14ac:dyDescent="0.25">
      <c r="A3" s="32" t="s">
        <v>1</v>
      </c>
      <c r="B3" s="33"/>
      <c r="C3" s="33"/>
      <c r="D3" s="33"/>
      <c r="E3" s="34"/>
    </row>
    <row r="4" spans="1:5" ht="25.5" x14ac:dyDescent="0.25">
      <c r="A4" s="35" t="s">
        <v>0</v>
      </c>
      <c r="B4" s="36"/>
      <c r="C4" s="36"/>
      <c r="D4" s="36"/>
      <c r="E4" s="37"/>
    </row>
    <row r="5" spans="1:5" ht="18.75" thickBot="1" x14ac:dyDescent="0.3">
      <c r="A5" s="1"/>
      <c r="B5" s="2"/>
      <c r="C5" s="3"/>
      <c r="D5" s="4"/>
      <c r="E5" s="5"/>
    </row>
    <row r="6" spans="1:5" ht="18.75" thickBot="1" x14ac:dyDescent="0.3">
      <c r="A6" s="6" t="s">
        <v>2</v>
      </c>
      <c r="B6" s="7">
        <v>44501.708333333336</v>
      </c>
      <c r="C6" s="8"/>
      <c r="D6" s="9"/>
      <c r="E6" s="10"/>
    </row>
    <row r="7" spans="1:5" ht="18.75" thickBot="1" x14ac:dyDescent="0.3">
      <c r="A7" s="6" t="s">
        <v>3</v>
      </c>
      <c r="B7" s="7">
        <v>44531.25</v>
      </c>
      <c r="C7" s="8"/>
      <c r="D7" s="9"/>
      <c r="E7" s="10"/>
    </row>
    <row r="8" spans="1:5" ht="18.75" thickBot="1" x14ac:dyDescent="0.3">
      <c r="A8" s="11"/>
      <c r="B8" s="12"/>
      <c r="C8" s="13"/>
      <c r="D8" s="14"/>
      <c r="E8" s="15"/>
    </row>
    <row r="9" spans="1:5" ht="18.75" thickBot="1" x14ac:dyDescent="0.3">
      <c r="A9" s="38" t="s">
        <v>4</v>
      </c>
      <c r="B9" s="39"/>
      <c r="C9" s="39"/>
      <c r="D9" s="39"/>
      <c r="E9" s="40"/>
    </row>
    <row r="10" spans="1:5" ht="18" x14ac:dyDescent="0.25">
      <c r="A10" s="16" t="s">
        <v>5</v>
      </c>
      <c r="B10" s="16" t="s">
        <v>6</v>
      </c>
      <c r="C10" s="17" t="s">
        <v>7</v>
      </c>
      <c r="D10" s="17" t="s">
        <v>8</v>
      </c>
      <c r="E10" s="17" t="s">
        <v>9</v>
      </c>
    </row>
    <row r="11" spans="1:5" ht="18" x14ac:dyDescent="0.25">
      <c r="A11" s="18" t="e">
        <f>VLOOKUP(B11,'[1]LISTADO ATM'!$A$2:$C$817,3,0)</f>
        <v>#N/A</v>
      </c>
      <c r="B11" s="18"/>
      <c r="C11" s="18" t="e">
        <f>VLOOKUP(B11,'[1]LISTADO ATM'!$A$2:$B$816,2,0)</f>
        <v>#N/A</v>
      </c>
      <c r="D11" s="26" t="s">
        <v>18</v>
      </c>
      <c r="E11" s="29"/>
    </row>
    <row r="12" spans="1:5" ht="18.75" thickBot="1" x14ac:dyDescent="0.3">
      <c r="A12" s="23" t="s">
        <v>12</v>
      </c>
      <c r="B12" s="25">
        <f>COUNT(B11:B11)</f>
        <v>0</v>
      </c>
      <c r="C12" s="41"/>
      <c r="D12" s="42"/>
      <c r="E12" s="43"/>
    </row>
    <row r="13" spans="1:5" ht="15.75" thickBot="1" x14ac:dyDescent="0.3"/>
    <row r="14" spans="1:5" ht="18.75" thickBot="1" x14ac:dyDescent="0.3">
      <c r="A14" s="38" t="s">
        <v>10</v>
      </c>
      <c r="B14" s="39"/>
      <c r="C14" s="39"/>
      <c r="D14" s="39"/>
      <c r="E14" s="40"/>
    </row>
    <row r="15" spans="1:5" ht="18" x14ac:dyDescent="0.25">
      <c r="A15" s="16" t="s">
        <v>5</v>
      </c>
      <c r="B15" s="16" t="s">
        <v>6</v>
      </c>
      <c r="C15" s="17" t="s">
        <v>7</v>
      </c>
      <c r="D15" s="17" t="s">
        <v>8</v>
      </c>
      <c r="E15" s="17" t="s">
        <v>9</v>
      </c>
    </row>
    <row r="16" spans="1:5" ht="18" x14ac:dyDescent="0.25">
      <c r="A16" s="18" t="str">
        <f>VLOOKUP(B16,'[1]LISTADO ATM'!$A$2:$C$817,3,0)</f>
        <v>DISTRITO NACIONAL</v>
      </c>
      <c r="B16" s="18">
        <v>527</v>
      </c>
      <c r="C16" s="18" t="str">
        <f>VLOOKUP(B16,'[1]LISTADO ATM'!$A$2:$B$816,2,0)</f>
        <v>ATM Oficina Zona Oriental II</v>
      </c>
      <c r="D16" s="19" t="s">
        <v>11</v>
      </c>
      <c r="E16" s="29">
        <v>335759093</v>
      </c>
    </row>
    <row r="17" spans="1:5" ht="18" x14ac:dyDescent="0.25">
      <c r="A17" s="18" t="str">
        <f>VLOOKUP(B17,'[1]LISTADO ATM'!$A$2:$C$817,3,0)</f>
        <v>NORTE</v>
      </c>
      <c r="B17" s="18">
        <v>895</v>
      </c>
      <c r="C17" s="18" t="str">
        <f>VLOOKUP(B17,'[1]LISTADO ATM'!$A$2:$B$816,2,0)</f>
        <v xml:space="preserve">ATM S/M Bravo (Santiago) </v>
      </c>
      <c r="D17" s="19" t="s">
        <v>11</v>
      </c>
      <c r="E17" s="29">
        <v>335759019</v>
      </c>
    </row>
    <row r="18" spans="1:5" ht="18" x14ac:dyDescent="0.25">
      <c r="A18" s="18" t="str">
        <f>VLOOKUP(B18,'[1]LISTADO ATM'!$A$2:$C$817,3,0)</f>
        <v>SUR</v>
      </c>
      <c r="B18" s="18">
        <v>6</v>
      </c>
      <c r="C18" s="18" t="str">
        <f>VLOOKUP(B18,'[1]LISTADO ATM'!$A$2:$B$816,2,0)</f>
        <v xml:space="preserve">ATM Plaza WAO San Juan </v>
      </c>
      <c r="D18" s="19" t="s">
        <v>11</v>
      </c>
      <c r="E18" s="29">
        <v>335759176</v>
      </c>
    </row>
    <row r="19" spans="1:5" ht="18" x14ac:dyDescent="0.25">
      <c r="A19" s="18" t="str">
        <f>VLOOKUP(B19,'[1]LISTADO ATM'!$A$2:$C$817,3,0)</f>
        <v>NORTE</v>
      </c>
      <c r="B19" s="18">
        <v>716</v>
      </c>
      <c r="C19" s="18" t="str">
        <f>VLOOKUP(B19,'[1]LISTADO ATM'!$A$2:$B$816,2,0)</f>
        <v xml:space="preserve">ATM Oficina Zona Franca (Santiago) </v>
      </c>
      <c r="D19" s="19" t="s">
        <v>11</v>
      </c>
      <c r="E19" s="29">
        <v>335759275</v>
      </c>
    </row>
    <row r="20" spans="1:5" ht="18" x14ac:dyDescent="0.25">
      <c r="A20" s="18" t="str">
        <f>VLOOKUP(B20,'[1]LISTADO ATM'!$A$2:$C$817,3,0)</f>
        <v>ESTE</v>
      </c>
      <c r="B20" s="18">
        <v>114</v>
      </c>
      <c r="C20" s="18" t="str">
        <f>VLOOKUP(B20,'[1]LISTADO ATM'!$A$2:$B$816,2,0)</f>
        <v xml:space="preserve">ATM Oficina Hato Mayor </v>
      </c>
      <c r="D20" s="19" t="s">
        <v>11</v>
      </c>
      <c r="E20" s="29" t="s">
        <v>23</v>
      </c>
    </row>
    <row r="21" spans="1:5" ht="18" x14ac:dyDescent="0.25">
      <c r="A21" s="18" t="str">
        <f>VLOOKUP(B21,'[1]LISTADO ATM'!$A$2:$C$817,3,0)</f>
        <v>DISTRITO NACIONAL</v>
      </c>
      <c r="B21" s="18">
        <v>486</v>
      </c>
      <c r="C21" s="18" t="str">
        <f>VLOOKUP(B21,'[1]LISTADO ATM'!$A$2:$B$816,2,0)</f>
        <v xml:space="preserve">ATM Olé La Caleta </v>
      </c>
      <c r="D21" s="19" t="s">
        <v>11</v>
      </c>
      <c r="E21" s="29">
        <v>335759786</v>
      </c>
    </row>
    <row r="22" spans="1:5" ht="18" x14ac:dyDescent="0.25">
      <c r="A22" s="18" t="str">
        <f>VLOOKUP(B22,'[1]LISTADO ATM'!$A$2:$C$817,3,0)</f>
        <v>NORTE</v>
      </c>
      <c r="B22" s="18">
        <v>986</v>
      </c>
      <c r="C22" s="18" t="str">
        <f>VLOOKUP(B22,'[1]LISTADO ATM'!$A$2:$B$816,2,0)</f>
        <v xml:space="preserve">ATM S/M Jumbo (La Vega) </v>
      </c>
      <c r="D22" s="19" t="s">
        <v>11</v>
      </c>
      <c r="E22" s="29" t="s">
        <v>25</v>
      </c>
    </row>
    <row r="23" spans="1:5" ht="18" x14ac:dyDescent="0.25">
      <c r="A23" s="18" t="str">
        <f>VLOOKUP(B23,'[1]LISTADO ATM'!$A$2:$C$817,3,0)</f>
        <v>NORTE</v>
      </c>
      <c r="B23" s="18">
        <v>4</v>
      </c>
      <c r="C23" s="18" t="str">
        <f>VLOOKUP(B23,'[1]LISTADO ATM'!$A$2:$B$816,2,0)</f>
        <v>ATM Avenida Rivas</v>
      </c>
      <c r="D23" s="19" t="s">
        <v>11</v>
      </c>
      <c r="E23" s="29" t="s">
        <v>26</v>
      </c>
    </row>
    <row r="24" spans="1:5" ht="18" x14ac:dyDescent="0.25">
      <c r="A24" s="18" t="str">
        <f>VLOOKUP(B24,'[1]LISTADO ATM'!$A$2:$C$817,3,0)</f>
        <v>DISTRITO NACIONAL</v>
      </c>
      <c r="B24" s="18">
        <v>551</v>
      </c>
      <c r="C24" s="18" t="str">
        <f>VLOOKUP(B24,'[1]LISTADO ATM'!$A$2:$B$816,2,0)</f>
        <v xml:space="preserve">ATM Oficina Padre Castellanos </v>
      </c>
      <c r="D24" s="19" t="s">
        <v>11</v>
      </c>
      <c r="E24" s="29">
        <v>335760412</v>
      </c>
    </row>
    <row r="25" spans="1:5" ht="18" x14ac:dyDescent="0.25">
      <c r="A25" s="18" t="e">
        <f>VLOOKUP(B25,'[1]LISTADO ATM'!$A$2:$C$817,3,0)</f>
        <v>#N/A</v>
      </c>
      <c r="B25" s="18"/>
      <c r="C25" s="18" t="e">
        <f>VLOOKUP(B25,'[1]LISTADO ATM'!$A$2:$B$816,2,0)</f>
        <v>#N/A</v>
      </c>
      <c r="D25" s="19" t="s">
        <v>11</v>
      </c>
      <c r="E25" s="29"/>
    </row>
    <row r="26" spans="1:5" ht="18.75" thickBot="1" x14ac:dyDescent="0.3">
      <c r="A26" s="23" t="s">
        <v>12</v>
      </c>
      <c r="B26" s="25">
        <f>COUNT(B16:B25)</f>
        <v>9</v>
      </c>
      <c r="C26" s="20"/>
      <c r="D26" s="21"/>
      <c r="E26" s="22"/>
    </row>
    <row r="27" spans="1:5" ht="15.75" thickBot="1" x14ac:dyDescent="0.3"/>
    <row r="28" spans="1:5" ht="18.75" thickBot="1" x14ac:dyDescent="0.3">
      <c r="A28" s="38" t="s">
        <v>13</v>
      </c>
      <c r="B28" s="39"/>
      <c r="C28" s="39"/>
      <c r="D28" s="39"/>
      <c r="E28" s="40"/>
    </row>
    <row r="29" spans="1:5" ht="18" x14ac:dyDescent="0.25">
      <c r="A29" s="16" t="s">
        <v>5</v>
      </c>
      <c r="B29" s="16" t="s">
        <v>6</v>
      </c>
      <c r="C29" s="17" t="s">
        <v>7</v>
      </c>
      <c r="D29" s="17" t="s">
        <v>8</v>
      </c>
      <c r="E29" s="17" t="s">
        <v>9</v>
      </c>
    </row>
    <row r="30" spans="1:5" ht="18" x14ac:dyDescent="0.25">
      <c r="A30" s="18" t="str">
        <f>VLOOKUP(B30,'[1]LISTADO ATM'!$A$2:$C$817,3,0)</f>
        <v>DISTRITO NACIONAL</v>
      </c>
      <c r="B30" s="18">
        <v>302</v>
      </c>
      <c r="C30" s="18" t="str">
        <f>VLOOKUP(B30,'[1]LISTADO ATM'!$A$2:$B$816,2,0)</f>
        <v xml:space="preserve">ATM S/M Aprezio Los Mameyes  </v>
      </c>
      <c r="D30" s="18" t="s">
        <v>14</v>
      </c>
      <c r="E30" s="29" t="s">
        <v>21</v>
      </c>
    </row>
    <row r="31" spans="1:5" ht="18" x14ac:dyDescent="0.25">
      <c r="A31" s="18" t="str">
        <f>VLOOKUP(B31,'[1]LISTADO ATM'!$A$2:$C$817,3,0)</f>
        <v>ESTE</v>
      </c>
      <c r="B31" s="18">
        <v>480</v>
      </c>
      <c r="C31" s="18" t="str">
        <f>VLOOKUP(B31,'[1]LISTADO ATM'!$A$2:$B$816,2,0)</f>
        <v>ATM UNP Farmaconal Higuey</v>
      </c>
      <c r="D31" s="18" t="s">
        <v>14</v>
      </c>
      <c r="E31" s="29" t="s">
        <v>22</v>
      </c>
    </row>
    <row r="32" spans="1:5" ht="18" x14ac:dyDescent="0.25">
      <c r="A32" s="18" t="str">
        <f>VLOOKUP(B32,'[1]LISTADO ATM'!$A$2:$C$817,3,0)</f>
        <v>DISTRITO NACIONAL</v>
      </c>
      <c r="B32" s="18">
        <v>578</v>
      </c>
      <c r="C32" s="18" t="str">
        <f>VLOOKUP(B32,'[1]LISTADO ATM'!$A$2:$B$816,2,0)</f>
        <v xml:space="preserve">ATM Procuraduría General de la República </v>
      </c>
      <c r="D32" s="18" t="s">
        <v>14</v>
      </c>
      <c r="E32" s="29">
        <v>335760499</v>
      </c>
    </row>
    <row r="33" spans="1:5" ht="18" x14ac:dyDescent="0.25">
      <c r="A33" s="18" t="str">
        <f>VLOOKUP(B33,'[1]LISTADO ATM'!$A$2:$C$817,3,0)</f>
        <v>DISTRITO NACIONAL</v>
      </c>
      <c r="B33" s="18">
        <v>815</v>
      </c>
      <c r="C33" s="18" t="str">
        <f>VLOOKUP(B33,'[1]LISTADO ATM'!$A$2:$B$816,2,0)</f>
        <v xml:space="preserve">ATM Oficina Atalaya del Mar </v>
      </c>
      <c r="D33" s="18" t="s">
        <v>14</v>
      </c>
      <c r="E33" s="29">
        <v>335760525</v>
      </c>
    </row>
    <row r="34" spans="1:5" ht="18" x14ac:dyDescent="0.25">
      <c r="A34" s="18" t="str">
        <f>VLOOKUP(B34,'[1]LISTADO ATM'!$A$2:$C$817,3,0)</f>
        <v>NORTE</v>
      </c>
      <c r="B34" s="18">
        <v>937</v>
      </c>
      <c r="C34" s="18" t="str">
        <f>VLOOKUP(B34,'[1]LISTADO ATM'!$A$2:$B$816,2,0)</f>
        <v xml:space="preserve">ATM Autobanco Oficina La Vega II </v>
      </c>
      <c r="D34" s="18" t="s">
        <v>14</v>
      </c>
      <c r="E34" s="29">
        <v>335760633</v>
      </c>
    </row>
    <row r="35" spans="1:5" ht="18" x14ac:dyDescent="0.25">
      <c r="A35" s="18" t="str">
        <f>VLOOKUP(B35,'[1]LISTADO ATM'!$A$2:$C$817,3,0)</f>
        <v>DISTRITO NACIONAL</v>
      </c>
      <c r="B35" s="18">
        <v>790</v>
      </c>
      <c r="C35" s="18" t="str">
        <f>VLOOKUP(B35,'[1]LISTADO ATM'!$A$2:$B$816,2,0)</f>
        <v xml:space="preserve">ATM Oficina Bella Vista Mall I </v>
      </c>
      <c r="D35" s="18" t="s">
        <v>14</v>
      </c>
      <c r="E35" s="29" t="s">
        <v>24</v>
      </c>
    </row>
    <row r="36" spans="1:5" ht="18" x14ac:dyDescent="0.25">
      <c r="A36" s="18" t="str">
        <f>VLOOKUP(B36,'[1]LISTADO ATM'!$A$2:$C$817,3,0)</f>
        <v>ESTE</v>
      </c>
      <c r="B36" s="18">
        <v>838</v>
      </c>
      <c r="C36" s="18" t="str">
        <f>VLOOKUP(B36,'[1]LISTADO ATM'!$A$2:$B$816,2,0)</f>
        <v xml:space="preserve">ATM UNP Consuelo </v>
      </c>
      <c r="D36" s="18" t="s">
        <v>14</v>
      </c>
      <c r="E36" s="29">
        <v>335760637</v>
      </c>
    </row>
    <row r="37" spans="1:5" ht="18" x14ac:dyDescent="0.25">
      <c r="A37" s="18" t="str">
        <f>VLOOKUP(B37,'[1]LISTADO ATM'!$A$2:$C$817,3,0)</f>
        <v>NORTE</v>
      </c>
      <c r="B37" s="18">
        <v>752</v>
      </c>
      <c r="C37" s="18" t="str">
        <f>VLOOKUP(B37,'[1]LISTADO ATM'!$A$2:$B$816,2,0)</f>
        <v xml:space="preserve">ATM UNP Las Carolinas (La Vega) </v>
      </c>
      <c r="D37" s="18" t="s">
        <v>14</v>
      </c>
      <c r="E37" s="29">
        <v>335760638</v>
      </c>
    </row>
    <row r="38" spans="1:5" ht="18" x14ac:dyDescent="0.25">
      <c r="A38" s="18" t="e">
        <f>VLOOKUP(B38,'[1]LISTADO ATM'!$A$2:$C$817,3,0)</f>
        <v>#N/A</v>
      </c>
      <c r="B38" s="18"/>
      <c r="C38" s="18" t="e">
        <f>VLOOKUP(B38,'[1]LISTADO ATM'!$A$2:$B$816,2,0)</f>
        <v>#N/A</v>
      </c>
      <c r="D38" s="18" t="s">
        <v>14</v>
      </c>
      <c r="E38" s="29"/>
    </row>
    <row r="39" spans="1:5" ht="18.75" thickBot="1" x14ac:dyDescent="0.3">
      <c r="A39" s="23" t="s">
        <v>12</v>
      </c>
      <c r="B39" s="25">
        <f>COUNT(B30:B38)</f>
        <v>8</v>
      </c>
      <c r="C39" s="21"/>
      <c r="D39" s="21"/>
      <c r="E39" s="22"/>
    </row>
    <row r="40" spans="1:5" ht="15.75" thickBot="1" x14ac:dyDescent="0.3"/>
    <row r="41" spans="1:5" ht="18.75" thickBot="1" x14ac:dyDescent="0.3">
      <c r="A41" s="46" t="s">
        <v>15</v>
      </c>
      <c r="B41" s="47"/>
    </row>
    <row r="42" spans="1:5" ht="18.75" thickBot="1" x14ac:dyDescent="0.3">
      <c r="A42" s="48">
        <f>+B26+B39</f>
        <v>17</v>
      </c>
      <c r="B42" s="49"/>
    </row>
    <row r="43" spans="1:5" ht="15.75" thickBot="1" x14ac:dyDescent="0.3"/>
    <row r="44" spans="1:5" ht="18.75" thickBot="1" x14ac:dyDescent="0.3">
      <c r="A44" s="38" t="s">
        <v>16</v>
      </c>
      <c r="B44" s="39"/>
      <c r="C44" s="39"/>
      <c r="D44" s="39"/>
      <c r="E44" s="40"/>
    </row>
    <row r="45" spans="1:5" ht="18" x14ac:dyDescent="0.25">
      <c r="A45" s="16" t="s">
        <v>5</v>
      </c>
      <c r="B45" s="16" t="s">
        <v>6</v>
      </c>
      <c r="C45" s="24" t="s">
        <v>7</v>
      </c>
      <c r="D45" s="44" t="s">
        <v>8</v>
      </c>
      <c r="E45" s="45"/>
    </row>
    <row r="46" spans="1:5" ht="18" x14ac:dyDescent="0.25">
      <c r="A46" s="18" t="str">
        <f>VLOOKUP(B46,'[1]LISTADO ATM'!$A$2:$C$817,3,0)</f>
        <v>DISTRITO NACIONAL</v>
      </c>
      <c r="B46" s="18">
        <v>448</v>
      </c>
      <c r="C46" s="18" t="str">
        <f>VLOOKUP(B46,'[1]LISTADO ATM'!$A$2:$B$816,2,0)</f>
        <v xml:space="preserve">ATM Club Banco Central </v>
      </c>
      <c r="D46" s="30" t="s">
        <v>19</v>
      </c>
      <c r="E46" s="31"/>
    </row>
    <row r="47" spans="1:5" ht="18" x14ac:dyDescent="0.25">
      <c r="A47" s="18" t="str">
        <f>VLOOKUP(B47,'[1]LISTADO ATM'!$A$2:$C$817,3,0)</f>
        <v>ESTE</v>
      </c>
      <c r="B47" s="18">
        <v>159</v>
      </c>
      <c r="C47" s="18" t="str">
        <f>VLOOKUP(B47,'[1]LISTADO ATM'!$A$2:$B$816,2,0)</f>
        <v xml:space="preserve">ATM Hotel Dreams Bayahibe I </v>
      </c>
      <c r="D47" s="30" t="s">
        <v>19</v>
      </c>
      <c r="E47" s="31"/>
    </row>
    <row r="48" spans="1:5" ht="18" x14ac:dyDescent="0.25">
      <c r="A48" s="18" t="str">
        <f>VLOOKUP(B48,'[1]LISTADO ATM'!$A$2:$C$817,3,0)</f>
        <v>NORTE</v>
      </c>
      <c r="B48" s="18">
        <v>689</v>
      </c>
      <c r="C48" s="18" t="str">
        <f>VLOOKUP(B48,'[1]LISTADO ATM'!$A$2:$B$816,2,0)</f>
        <v>ATM Eco Petroleo Villa Gonzalez</v>
      </c>
      <c r="D48" s="30" t="s">
        <v>19</v>
      </c>
      <c r="E48" s="31"/>
    </row>
    <row r="49" spans="1:5" ht="18" x14ac:dyDescent="0.25">
      <c r="A49" s="18" t="str">
        <f>VLOOKUP(B49,'[1]LISTADO ATM'!$A$2:$C$817,3,0)</f>
        <v>DISTRITO NACIONAL</v>
      </c>
      <c r="B49" s="18">
        <v>718</v>
      </c>
      <c r="C49" s="18" t="str">
        <f>VLOOKUP(B49,'[1]LISTADO ATM'!$A$2:$B$816,2,0)</f>
        <v xml:space="preserve">ATM Feria Ganadera </v>
      </c>
      <c r="D49" s="30" t="s">
        <v>19</v>
      </c>
      <c r="E49" s="31"/>
    </row>
    <row r="50" spans="1:5" ht="18" x14ac:dyDescent="0.25">
      <c r="A50" s="18" t="str">
        <f>VLOOKUP(B50,'[1]LISTADO ATM'!$A$2:$C$817,3,0)</f>
        <v>DISTRITO NACIONAL</v>
      </c>
      <c r="B50" s="18">
        <v>717</v>
      </c>
      <c r="C50" s="18" t="str">
        <f>VLOOKUP(B50,'[1]LISTADO ATM'!$A$2:$B$816,2,0)</f>
        <v xml:space="preserve">ATM Oficina Los Alcarrizos </v>
      </c>
      <c r="D50" s="30" t="s">
        <v>17</v>
      </c>
      <c r="E50" s="31"/>
    </row>
    <row r="51" spans="1:5" ht="18" x14ac:dyDescent="0.25">
      <c r="A51" s="18" t="str">
        <f>VLOOKUP(B51,'[1]LISTADO ATM'!$A$2:$C$817,3,0)</f>
        <v>DISTRITO NACIONAL</v>
      </c>
      <c r="B51" s="18">
        <v>823</v>
      </c>
      <c r="C51" s="18" t="str">
        <f>VLOOKUP(B51,'[1]LISTADO ATM'!$A$2:$B$816,2,0)</f>
        <v xml:space="preserve">ATM UNP El Carril (Haina) </v>
      </c>
      <c r="D51" s="30" t="s">
        <v>20</v>
      </c>
      <c r="E51" s="31"/>
    </row>
    <row r="52" spans="1:5" ht="18" x14ac:dyDescent="0.25">
      <c r="A52" s="18" t="str">
        <f>VLOOKUP(B52,'[1]LISTADO ATM'!$A$2:$C$817,3,0)</f>
        <v>DISTRITO NACIONAL</v>
      </c>
      <c r="B52" s="18">
        <v>39</v>
      </c>
      <c r="C52" s="18" t="str">
        <f>VLOOKUP(B52,'[1]LISTADO ATM'!$A$2:$B$816,2,0)</f>
        <v xml:space="preserve">ATM Oficina Ovando </v>
      </c>
      <c r="D52" s="30" t="s">
        <v>20</v>
      </c>
      <c r="E52" s="31"/>
    </row>
    <row r="53" spans="1:5" ht="18" x14ac:dyDescent="0.25">
      <c r="A53" s="18" t="str">
        <f>VLOOKUP(B53,'[1]LISTADO ATM'!$A$2:$C$817,3,0)</f>
        <v>NORTE</v>
      </c>
      <c r="B53" s="18">
        <v>599</v>
      </c>
      <c r="C53" s="18" t="str">
        <f>VLOOKUP(B53,'[1]LISTADO ATM'!$A$2:$B$816,2,0)</f>
        <v xml:space="preserve">ATM Oficina Plaza Internacional (Santiago) </v>
      </c>
      <c r="D53" s="30" t="s">
        <v>20</v>
      </c>
      <c r="E53" s="31"/>
    </row>
    <row r="54" spans="1:5" ht="18" x14ac:dyDescent="0.25">
      <c r="A54" s="18" t="str">
        <f>VLOOKUP(B54,'[1]LISTADO ATM'!$A$2:$C$817,3,0)</f>
        <v>DISTRITO NACIONAL</v>
      </c>
      <c r="B54" s="18">
        <v>541</v>
      </c>
      <c r="C54" s="18" t="str">
        <f>VLOOKUP(B54,'[1]LISTADO ATM'!$A$2:$B$816,2,0)</f>
        <v xml:space="preserve">ATM Oficina Sambil II </v>
      </c>
      <c r="D54" s="30" t="s">
        <v>20</v>
      </c>
      <c r="E54" s="31"/>
    </row>
    <row r="55" spans="1:5" ht="18" x14ac:dyDescent="0.25">
      <c r="A55" s="18" t="str">
        <f>VLOOKUP(B55,'[1]LISTADO ATM'!$A$2:$C$817,3,0)</f>
        <v>NORTE</v>
      </c>
      <c r="B55" s="18">
        <v>283</v>
      </c>
      <c r="C55" s="18" t="str">
        <f>VLOOKUP(B55,'[1]LISTADO ATM'!$A$2:$B$816,2,0)</f>
        <v xml:space="preserve">ATM Oficina Nibaje </v>
      </c>
      <c r="D55" s="30" t="s">
        <v>17</v>
      </c>
      <c r="E55" s="31"/>
    </row>
    <row r="56" spans="1:5" ht="18" x14ac:dyDescent="0.25">
      <c r="A56" s="18" t="str">
        <f>VLOOKUP(B56,'[1]LISTADO ATM'!$A$2:$C$817,3,0)</f>
        <v>DISTRITO NACIONAL</v>
      </c>
      <c r="B56" s="18">
        <v>235</v>
      </c>
      <c r="C56" s="18" t="str">
        <f>VLOOKUP(B56,'[1]LISTADO ATM'!$A$2:$B$816,2,0)</f>
        <v xml:space="preserve">ATM Oficina Multicentro La Sirena San Isidro </v>
      </c>
      <c r="D56" s="30" t="s">
        <v>17</v>
      </c>
      <c r="E56" s="31"/>
    </row>
    <row r="57" spans="1:5" ht="18" x14ac:dyDescent="0.25">
      <c r="A57" s="18" t="str">
        <f>VLOOKUP(B57,'[1]LISTADO ATM'!$A$2:$C$817,3,0)</f>
        <v>NORTE</v>
      </c>
      <c r="B57" s="18">
        <v>936</v>
      </c>
      <c r="C57" s="18" t="str">
        <f>VLOOKUP(B57,'[1]LISTADO ATM'!$A$2:$B$816,2,0)</f>
        <v xml:space="preserve">ATM Autobanco Oficina La Vega I </v>
      </c>
      <c r="D57" s="30" t="s">
        <v>17</v>
      </c>
      <c r="E57" s="31"/>
    </row>
    <row r="58" spans="1:5" ht="18" x14ac:dyDescent="0.25">
      <c r="A58" s="18" t="str">
        <f>VLOOKUP(B58,'[1]LISTADO ATM'!$A$2:$C$817,3,0)</f>
        <v>ESTE</v>
      </c>
      <c r="B58" s="18">
        <v>427</v>
      </c>
      <c r="C58" s="18" t="str">
        <f>VLOOKUP(B58,'[1]LISTADO ATM'!$A$2:$B$816,2,0)</f>
        <v xml:space="preserve">ATM Almacenes Iberia (Hato Mayor) </v>
      </c>
      <c r="D58" s="30" t="s">
        <v>17</v>
      </c>
      <c r="E58" s="31"/>
    </row>
    <row r="59" spans="1:5" ht="18" x14ac:dyDescent="0.25">
      <c r="A59" s="18" t="str">
        <f>VLOOKUP(B59,'[1]LISTADO ATM'!$A$2:$C$817,3,0)</f>
        <v>NORTE</v>
      </c>
      <c r="B59" s="18">
        <v>643</v>
      </c>
      <c r="C59" s="18" t="str">
        <f>VLOOKUP(B59,'[1]LISTADO ATM'!$A$2:$B$816,2,0)</f>
        <v xml:space="preserve">ATM Oficina Valerio </v>
      </c>
      <c r="D59" s="30" t="s">
        <v>17</v>
      </c>
      <c r="E59" s="31"/>
    </row>
    <row r="60" spans="1:5" ht="18.75" thickBot="1" x14ac:dyDescent="0.3">
      <c r="A60" s="18" t="e">
        <f>VLOOKUP(B60,'[1]LISTADO ATM'!$A$2:$C$817,3,0)</f>
        <v>#N/A</v>
      </c>
      <c r="B60" s="18"/>
      <c r="C60" s="18" t="e">
        <f>VLOOKUP(B60,'[1]LISTADO ATM'!$A$2:$B$816,2,0)</f>
        <v>#N/A</v>
      </c>
      <c r="D60" s="30" t="s">
        <v>17</v>
      </c>
      <c r="E60" s="31"/>
    </row>
    <row r="61" spans="1:5" ht="18.75" thickBot="1" x14ac:dyDescent="0.3">
      <c r="A61" s="23" t="s">
        <v>12</v>
      </c>
      <c r="B61" s="28">
        <f>COUNT(B46:B60)</f>
        <v>14</v>
      </c>
      <c r="C61" s="21"/>
      <c r="D61" s="21"/>
      <c r="E61" s="22"/>
    </row>
  </sheetData>
  <mergeCells count="26">
    <mergeCell ref="D60:E60"/>
    <mergeCell ref="D58:E58"/>
    <mergeCell ref="D59:E59"/>
    <mergeCell ref="A28:E28"/>
    <mergeCell ref="A41:B41"/>
    <mergeCell ref="A42:B42"/>
    <mergeCell ref="A44:E44"/>
    <mergeCell ref="D53:E53"/>
    <mergeCell ref="D54:E54"/>
    <mergeCell ref="D49:E49"/>
    <mergeCell ref="D50:E50"/>
    <mergeCell ref="D52:E52"/>
    <mergeCell ref="D51:E51"/>
    <mergeCell ref="A2:E2"/>
    <mergeCell ref="A3:E3"/>
    <mergeCell ref="A4:E4"/>
    <mergeCell ref="A9:E9"/>
    <mergeCell ref="C12:E12"/>
    <mergeCell ref="A14:E14"/>
    <mergeCell ref="D45:E45"/>
    <mergeCell ref="D46:E46"/>
    <mergeCell ref="D47:E47"/>
    <mergeCell ref="D48:E48"/>
    <mergeCell ref="D55:E55"/>
    <mergeCell ref="D56:E56"/>
    <mergeCell ref="D57:E57"/>
  </mergeCells>
  <conditionalFormatting sqref="B49">
    <cfRule type="duplicateValues" dxfId="116" priority="274"/>
    <cfRule type="duplicateValues" dxfId="115" priority="275"/>
    <cfRule type="duplicateValues" dxfId="114" priority="276"/>
  </conditionalFormatting>
  <conditionalFormatting sqref="B49">
    <cfRule type="duplicateValues" dxfId="113" priority="272"/>
  </conditionalFormatting>
  <conditionalFormatting sqref="E49">
    <cfRule type="duplicateValues" dxfId="112" priority="271"/>
  </conditionalFormatting>
  <conditionalFormatting sqref="E31">
    <cfRule type="duplicateValues" dxfId="111" priority="233"/>
  </conditionalFormatting>
  <conditionalFormatting sqref="E31">
    <cfRule type="duplicateValues" dxfId="110" priority="232"/>
  </conditionalFormatting>
  <conditionalFormatting sqref="E51">
    <cfRule type="duplicateValues" dxfId="109" priority="203"/>
  </conditionalFormatting>
  <conditionalFormatting sqref="E51">
    <cfRule type="duplicateValues" dxfId="108" priority="202"/>
  </conditionalFormatting>
  <conditionalFormatting sqref="E52">
    <cfRule type="duplicateValues" dxfId="107" priority="184"/>
  </conditionalFormatting>
  <conditionalFormatting sqref="E52">
    <cfRule type="duplicateValues" dxfId="106" priority="183"/>
  </conditionalFormatting>
  <conditionalFormatting sqref="E53">
    <cfRule type="duplicateValues" dxfId="105" priority="178"/>
  </conditionalFormatting>
  <conditionalFormatting sqref="E53">
    <cfRule type="duplicateValues" dxfId="104" priority="177"/>
  </conditionalFormatting>
  <conditionalFormatting sqref="E54">
    <cfRule type="duplicateValues" dxfId="103" priority="170"/>
  </conditionalFormatting>
  <conditionalFormatting sqref="E54">
    <cfRule type="duplicateValues" dxfId="102" priority="169"/>
  </conditionalFormatting>
  <conditionalFormatting sqref="B19:B20">
    <cfRule type="duplicateValues" dxfId="101" priority="869"/>
    <cfRule type="duplicateValues" dxfId="100" priority="870"/>
    <cfRule type="duplicateValues" dxfId="99" priority="871"/>
  </conditionalFormatting>
  <conditionalFormatting sqref="B19:B20">
    <cfRule type="duplicateValues" dxfId="98" priority="872"/>
  </conditionalFormatting>
  <conditionalFormatting sqref="E19:E20">
    <cfRule type="duplicateValues" dxfId="97" priority="873"/>
  </conditionalFormatting>
  <conditionalFormatting sqref="E50">
    <cfRule type="duplicateValues" dxfId="96" priority="931"/>
  </conditionalFormatting>
  <conditionalFormatting sqref="B66:B1048576 B16:B20 B1:B9 B61:B64 B46:B54 B25:B28 B30:B33 B12:B14 B38:B44">
    <cfRule type="duplicateValues" dxfId="95" priority="1259"/>
  </conditionalFormatting>
  <conditionalFormatting sqref="B61:B1048576 B1:B9 B16:B20 B25:B28 B30:B33 B12:B14 B38:B54">
    <cfRule type="duplicateValues" dxfId="94" priority="1267"/>
  </conditionalFormatting>
  <conditionalFormatting sqref="E55">
    <cfRule type="duplicateValues" dxfId="93" priority="155"/>
  </conditionalFormatting>
  <conditionalFormatting sqref="E55">
    <cfRule type="duplicateValues" dxfId="92" priority="156"/>
  </conditionalFormatting>
  <conditionalFormatting sqref="B61:B1048576 B1:B10 B12:B20 B25:B33 B38:B56">
    <cfRule type="duplicateValues" dxfId="91" priority="150"/>
    <cfRule type="duplicateValues" dxfId="90" priority="153"/>
    <cfRule type="duplicateValues" dxfId="89" priority="154"/>
  </conditionalFormatting>
  <conditionalFormatting sqref="E56">
    <cfRule type="duplicateValues" dxfId="88" priority="151"/>
  </conditionalFormatting>
  <conditionalFormatting sqref="E56">
    <cfRule type="duplicateValues" dxfId="87" priority="152"/>
  </conditionalFormatting>
  <conditionalFormatting sqref="B21">
    <cfRule type="duplicateValues" dxfId="86" priority="144"/>
  </conditionalFormatting>
  <conditionalFormatting sqref="B21">
    <cfRule type="duplicateValues" dxfId="85" priority="145"/>
    <cfRule type="duplicateValues" dxfId="84" priority="146"/>
    <cfRule type="duplicateValues" dxfId="83" priority="147"/>
  </conditionalFormatting>
  <conditionalFormatting sqref="B21">
    <cfRule type="duplicateValues" dxfId="82" priority="148"/>
  </conditionalFormatting>
  <conditionalFormatting sqref="B21">
    <cfRule type="duplicateValues" dxfId="81" priority="149"/>
  </conditionalFormatting>
  <conditionalFormatting sqref="B21">
    <cfRule type="duplicateValues" dxfId="80" priority="139"/>
    <cfRule type="duplicateValues" dxfId="79" priority="140"/>
    <cfRule type="duplicateValues" dxfId="78" priority="141"/>
  </conditionalFormatting>
  <conditionalFormatting sqref="E61:E1048576 E1:E9 E16:E20 E25:E30 E12:E14 E32:E50">
    <cfRule type="duplicateValues" dxfId="77" priority="1327"/>
  </conditionalFormatting>
  <conditionalFormatting sqref="B57">
    <cfRule type="duplicateValues" dxfId="76" priority="119"/>
    <cfRule type="duplicateValues" dxfId="75" priority="122"/>
    <cfRule type="duplicateValues" dxfId="74" priority="123"/>
  </conditionalFormatting>
  <conditionalFormatting sqref="E57">
    <cfRule type="duplicateValues" dxfId="73" priority="120"/>
  </conditionalFormatting>
  <conditionalFormatting sqref="E57">
    <cfRule type="duplicateValues" dxfId="72" priority="121"/>
  </conditionalFormatting>
  <conditionalFormatting sqref="B57">
    <cfRule type="duplicateValues" dxfId="71" priority="124"/>
  </conditionalFormatting>
  <conditionalFormatting sqref="B57">
    <cfRule type="duplicateValues" dxfId="70" priority="125"/>
    <cfRule type="duplicateValues" dxfId="69" priority="126"/>
    <cfRule type="duplicateValues" dxfId="68" priority="127"/>
  </conditionalFormatting>
  <conditionalFormatting sqref="B61:B1048576 B1:B10 B12:B21 B25:B57">
    <cfRule type="duplicateValues" dxfId="67" priority="93"/>
  </conditionalFormatting>
  <conditionalFormatting sqref="B60">
    <cfRule type="duplicateValues" dxfId="66" priority="84"/>
    <cfRule type="duplicateValues" dxfId="65" priority="85"/>
    <cfRule type="duplicateValues" dxfId="64" priority="86"/>
  </conditionalFormatting>
  <conditionalFormatting sqref="B60">
    <cfRule type="duplicateValues" dxfId="63" priority="89"/>
  </conditionalFormatting>
  <conditionalFormatting sqref="B60">
    <cfRule type="duplicateValues" dxfId="62" priority="90"/>
    <cfRule type="duplicateValues" dxfId="61" priority="91"/>
    <cfRule type="duplicateValues" dxfId="60" priority="92"/>
  </conditionalFormatting>
  <conditionalFormatting sqref="B60">
    <cfRule type="duplicateValues" dxfId="59" priority="83"/>
  </conditionalFormatting>
  <conditionalFormatting sqref="B61 B2:B9 B16:B18 B46:B48 B25:B28 B30:B33 B12:B14 B38:B44">
    <cfRule type="duplicateValues" dxfId="58" priority="1455"/>
  </conditionalFormatting>
  <conditionalFormatting sqref="B61 B2:B9 B16:B18 B46:B48 B25:B28 B30:B33 B12:B14 B38:B44">
    <cfRule type="duplicateValues" dxfId="57" priority="1465"/>
    <cfRule type="duplicateValues" dxfId="56" priority="1466"/>
    <cfRule type="duplicateValues" dxfId="55" priority="1467"/>
  </conditionalFormatting>
  <conditionalFormatting sqref="E61 E2:E9 E12:E14 E16:E18 E25:E30 E32:E48">
    <cfRule type="duplicateValues" dxfId="54" priority="1495"/>
  </conditionalFormatting>
  <conditionalFormatting sqref="B12:B23 B1:B10 B25:B1048576">
    <cfRule type="duplicateValues" dxfId="53" priority="62"/>
  </conditionalFormatting>
  <conditionalFormatting sqref="B24">
    <cfRule type="duplicateValues" dxfId="52" priority="54"/>
  </conditionalFormatting>
  <conditionalFormatting sqref="B24">
    <cfRule type="duplicateValues" dxfId="51" priority="55"/>
  </conditionalFormatting>
  <conditionalFormatting sqref="B24">
    <cfRule type="duplicateValues" dxfId="50" priority="51"/>
    <cfRule type="duplicateValues" dxfId="49" priority="52"/>
    <cfRule type="duplicateValues" dxfId="48" priority="53"/>
  </conditionalFormatting>
  <conditionalFormatting sqref="E24">
    <cfRule type="duplicateValues" dxfId="47" priority="56"/>
  </conditionalFormatting>
  <conditionalFormatting sqref="B24">
    <cfRule type="duplicateValues" dxfId="46" priority="50"/>
  </conditionalFormatting>
  <conditionalFormatting sqref="B24">
    <cfRule type="duplicateValues" dxfId="45" priority="57"/>
  </conditionalFormatting>
  <conditionalFormatting sqref="B24">
    <cfRule type="duplicateValues" dxfId="44" priority="58"/>
    <cfRule type="duplicateValues" dxfId="43" priority="59"/>
    <cfRule type="duplicateValues" dxfId="42" priority="60"/>
  </conditionalFormatting>
  <conditionalFormatting sqref="E24">
    <cfRule type="duplicateValues" dxfId="41" priority="61"/>
  </conditionalFormatting>
  <conditionalFormatting sqref="B24">
    <cfRule type="duplicateValues" dxfId="40" priority="49"/>
  </conditionalFormatting>
  <conditionalFormatting sqref="B11">
    <cfRule type="duplicateValues" dxfId="39" priority="41"/>
  </conditionalFormatting>
  <conditionalFormatting sqref="B11">
    <cfRule type="duplicateValues" dxfId="38" priority="42"/>
  </conditionalFormatting>
  <conditionalFormatting sqref="B11">
    <cfRule type="duplicateValues" dxfId="37" priority="38"/>
    <cfRule type="duplicateValues" dxfId="36" priority="39"/>
    <cfRule type="duplicateValues" dxfId="35" priority="40"/>
  </conditionalFormatting>
  <conditionalFormatting sqref="E11">
    <cfRule type="duplicateValues" dxfId="34" priority="43"/>
  </conditionalFormatting>
  <conditionalFormatting sqref="B11">
    <cfRule type="duplicateValues" dxfId="33" priority="37"/>
  </conditionalFormatting>
  <conditionalFormatting sqref="B11">
    <cfRule type="duplicateValues" dxfId="32" priority="44"/>
  </conditionalFormatting>
  <conditionalFormatting sqref="B11">
    <cfRule type="duplicateValues" dxfId="31" priority="45"/>
    <cfRule type="duplicateValues" dxfId="30" priority="46"/>
    <cfRule type="duplicateValues" dxfId="29" priority="47"/>
  </conditionalFormatting>
  <conditionalFormatting sqref="E11">
    <cfRule type="duplicateValues" dxfId="28" priority="48"/>
  </conditionalFormatting>
  <conditionalFormatting sqref="B11">
    <cfRule type="duplicateValues" dxfId="27" priority="36"/>
  </conditionalFormatting>
  <conditionalFormatting sqref="E21:E23">
    <cfRule type="duplicateValues" dxfId="26" priority="1560"/>
  </conditionalFormatting>
  <conditionalFormatting sqref="E21:E23">
    <cfRule type="duplicateValues" dxfId="25" priority="1561"/>
  </conditionalFormatting>
  <conditionalFormatting sqref="B22:B23">
    <cfRule type="duplicateValues" dxfId="24" priority="1593"/>
  </conditionalFormatting>
  <conditionalFormatting sqref="B22:B23">
    <cfRule type="duplicateValues" dxfId="23" priority="1594"/>
  </conditionalFormatting>
  <conditionalFormatting sqref="B22:B23">
    <cfRule type="duplicateValues" dxfId="22" priority="1595"/>
    <cfRule type="duplicateValues" dxfId="21" priority="1596"/>
    <cfRule type="duplicateValues" dxfId="20" priority="1597"/>
  </conditionalFormatting>
  <conditionalFormatting sqref="B22:B23">
    <cfRule type="duplicateValues" dxfId="19" priority="1598"/>
    <cfRule type="duplicateValues" dxfId="18" priority="1599"/>
    <cfRule type="duplicateValues" dxfId="17" priority="1600"/>
  </conditionalFormatting>
  <conditionalFormatting sqref="B34:B37">
    <cfRule type="duplicateValues" dxfId="16" priority="1804"/>
  </conditionalFormatting>
  <conditionalFormatting sqref="B34:B37">
    <cfRule type="duplicateValues" dxfId="15" priority="1805"/>
    <cfRule type="duplicateValues" dxfId="14" priority="1806"/>
    <cfRule type="duplicateValues" dxfId="13" priority="1807"/>
  </conditionalFormatting>
  <conditionalFormatting sqref="B50:B54">
    <cfRule type="duplicateValues" dxfId="12" priority="1834"/>
    <cfRule type="duplicateValues" dxfId="11" priority="1835"/>
    <cfRule type="duplicateValues" dxfId="10" priority="1836"/>
  </conditionalFormatting>
  <conditionalFormatting sqref="B50:B54">
    <cfRule type="duplicateValues" dxfId="9" priority="1837"/>
  </conditionalFormatting>
  <conditionalFormatting sqref="B55:B56">
    <cfRule type="duplicateValues" dxfId="8" priority="1838"/>
  </conditionalFormatting>
  <conditionalFormatting sqref="B55:B56">
    <cfRule type="duplicateValues" dxfId="7" priority="1839"/>
    <cfRule type="duplicateValues" dxfId="6" priority="1840"/>
    <cfRule type="duplicateValues" dxfId="5" priority="1841"/>
  </conditionalFormatting>
  <conditionalFormatting sqref="B58:B59">
    <cfRule type="duplicateValues" dxfId="4" priority="1850"/>
    <cfRule type="duplicateValues" dxfId="3" priority="1851"/>
    <cfRule type="duplicateValues" dxfId="2" priority="1852"/>
  </conditionalFormatting>
  <conditionalFormatting sqref="B58:B59">
    <cfRule type="duplicateValues" dxfId="1" priority="1853"/>
  </conditionalFormatting>
  <conditionalFormatting sqref="E58:E60">
    <cfRule type="duplicateValues" dxfId="0" priority="185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2021-01-12T10:04:52Z</dcterms:modified>
</cp:coreProperties>
</file>