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16\"/>
    </mc:Choice>
  </mc:AlternateContent>
  <bookViews>
    <workbookView xWindow="0" yWindow="0" windowWidth="15270" windowHeight="457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1" l="1"/>
  <c r="B77" i="1" l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B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A49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B11" i="1"/>
  <c r="C10" i="1"/>
  <c r="A10" i="1"/>
</calcChain>
</file>

<file path=xl/sharedStrings.xml><?xml version="1.0" encoding="utf-8"?>
<sst xmlns="http://schemas.openxmlformats.org/spreadsheetml/2006/main" count="86" uniqueCount="23">
  <si>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</si>
  <si>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</si>
  <si>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</si>
  <si>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</si>
  <si>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</si>
  <si>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</si>
  <si>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</si>
  <si>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</si>
  <si>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</si>
  <si>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</si>
  <si>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</si>
  <si>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</si>
  <si>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</si>
  <si>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</si>
  <si>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</si>
  <si>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</si>
  <si>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</si>
  <si>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</si>
  <si>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</si>
  <si>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</si>
  <si>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15/1/2021 17:00 PM</t>
  </si>
  <si>
    <t>16/1/2021 6:00 AM</t>
  </si>
  <si>
    <t>1 Gaveta Vacía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</si>
</sst>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zoomScale="80" zoomScaleNormal="80" workbookViewId="0">
      <selection activeCell="B6" sqref="B6"/>
    </sheetView>
  </sheetViews>
  <sheetFormatPr baseColWidth="10" defaultColWidth="52.7109375" defaultRowHeight="15" x14ac:dyDescent="0.25"/>
  <cols>
    <col min="1" max="1" width="27.140625" bestFit="1" customWidth="1"/>
    <col min="2" max="2" width="25.5703125" style="16" bestFit="1" customWidth="1"/>
    <col min="3" max="3" width="55.5703125" customWidth="1"/>
    <col min="4" max="4" width="39.28515625" bestFit="1" customWidth="1"/>
    <col min="5" max="5" width="19.5703125" customWidth="1"/>
  </cols>
  <sheetData>
    <row r="1" spans="1:5" ht="22.5" customHeight="1" x14ac:dyDescent="0.25">
      <c r="A1" s="33" t="s">
        <v>0</v>
      </c>
      <c r="B1" s="34"/>
      <c r="C1" s="34"/>
      <c r="D1" s="34"/>
      <c r="E1" s="35"/>
    </row>
    <row r="2" spans="1:5" ht="22.5" customHeight="1" x14ac:dyDescent="0.25">
      <c r="A2" s="33" t="s">
        <v>1</v>
      </c>
      <c r="B2" s="34"/>
      <c r="C2" s="34"/>
      <c r="D2" s="34"/>
      <c r="E2" s="35"/>
    </row>
    <row r="3" spans="1:5" ht="25.5" customHeight="1" x14ac:dyDescent="0.25">
      <c r="A3" s="36" t="s">
        <v>0</v>
      </c>
      <c r="B3" s="37"/>
      <c r="C3" s="37"/>
      <c r="D3" s="37"/>
      <c r="E3" s="38"/>
    </row>
    <row r="5" spans="1:5" ht="18.75" thickBot="1" x14ac:dyDescent="0.3">
      <c r="A5" s="1" t="s">
        <v>2</v>
      </c>
      <c r="B5" s="2" t="s">
        <v>20</v>
      </c>
      <c r="C5" s="3"/>
      <c r="D5" s="4"/>
      <c r="E5" s="5"/>
    </row>
    <row r="6" spans="1:5" ht="18.75" thickBot="1" x14ac:dyDescent="0.3">
      <c r="A6" s="1" t="s">
        <v>3</v>
      </c>
      <c r="B6" s="2" t="s">
        <v>21</v>
      </c>
      <c r="C6" s="3"/>
      <c r="D6" s="4"/>
      <c r="E6" s="5"/>
    </row>
    <row r="7" spans="1:5" ht="15.75" thickBot="1" x14ac:dyDescent="0.3"/>
    <row r="8" spans="1:5" ht="18.75" customHeight="1" thickBot="1" x14ac:dyDescent="0.3">
      <c r="A8" s="24" t="s">
        <v>4</v>
      </c>
      <c r="B8" s="25"/>
      <c r="C8" s="25"/>
      <c r="D8" s="25"/>
      <c r="E8" s="26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e">
        <f>VLOOKUP(B10,'[1]LISTADO ATM'!$A$2:$C$817,3,0)</f>
        <v>#N/A</v>
      </c>
      <c r="B10" s="8"/>
      <c r="C10" s="8" t="e">
        <f>VLOOKUP(B10,'[1]LISTADO ATM'!$A$2:$B$816,2,0)</f>
        <v>#N/A</v>
      </c>
      <c r="D10" s="15" t="s">
        <v>18</v>
      </c>
      <c r="E10" s="17"/>
    </row>
    <row r="11" spans="1:5" ht="18.75" thickBot="1" x14ac:dyDescent="0.3">
      <c r="A11" s="12" t="s">
        <v>12</v>
      </c>
      <c r="B11" s="14">
        <f>COUNT(B10:B10)</f>
        <v>0</v>
      </c>
      <c r="C11" s="39"/>
      <c r="D11" s="40"/>
      <c r="E11" s="41"/>
    </row>
    <row r="12" spans="1:5" ht="15.75" thickBot="1" x14ac:dyDescent="0.3"/>
    <row r="13" spans="1:5" ht="18.75" thickBot="1" x14ac:dyDescent="0.3">
      <c r="A13" s="24" t="s">
        <v>10</v>
      </c>
      <c r="B13" s="25"/>
      <c r="C13" s="25"/>
      <c r="D13" s="25"/>
      <c r="E13" s="26"/>
    </row>
    <row r="14" spans="1:5" ht="18" x14ac:dyDescent="0.25">
      <c r="A14" s="6" t="s">
        <v>5</v>
      </c>
      <c r="B14" s="6" t="s">
        <v>6</v>
      </c>
      <c r="C14" s="7" t="s">
        <v>7</v>
      </c>
      <c r="D14" s="7" t="s">
        <v>8</v>
      </c>
      <c r="E14" s="7" t="s">
        <v>9</v>
      </c>
    </row>
    <row r="15" spans="1:5" ht="18" x14ac:dyDescent="0.25">
      <c r="A15" s="8" t="str">
        <f>VLOOKUP(B15,'[1]LISTADO ATM'!$A$2:$C$817,3,0)</f>
        <v>DISTRITO NACIONAL</v>
      </c>
      <c r="B15" s="8">
        <v>958</v>
      </c>
      <c r="C15" s="8" t="str">
        <f>VLOOKUP(B15,'[1]LISTADO ATM'!$A$2:$B$816,2,0)</f>
        <v xml:space="preserve">ATM Olé Aut. San Isidro </v>
      </c>
      <c r="D15" s="9" t="s">
        <v>11</v>
      </c>
      <c r="E15" s="17">
        <v>335764689</v>
      </c>
    </row>
    <row r="16" spans="1:5" ht="18" x14ac:dyDescent="0.25">
      <c r="A16" s="8" t="str">
        <f>VLOOKUP(B16,'[1]LISTADO ATM'!$A$2:$C$817,3,0)</f>
        <v>SUR</v>
      </c>
      <c r="B16" s="8">
        <v>356</v>
      </c>
      <c r="C16" s="8" t="str">
        <f>VLOOKUP(B16,'[1]LISTADO ATM'!$A$2:$B$816,2,0)</f>
        <v xml:space="preserve">ATM Estación Sigma (San Cristóbal) </v>
      </c>
      <c r="D16" s="9" t="s">
        <v>11</v>
      </c>
      <c r="E16" s="17">
        <v>335764783</v>
      </c>
    </row>
    <row r="17" spans="1:5" ht="18" x14ac:dyDescent="0.25">
      <c r="A17" s="8" t="str">
        <f>VLOOKUP(B17,'[1]LISTADO ATM'!$A$2:$C$817,3,0)</f>
        <v>DISTRITO NACIONAL</v>
      </c>
      <c r="B17" s="8">
        <v>449</v>
      </c>
      <c r="C17" s="8" t="str">
        <f>VLOOKUP(B17,'[1]LISTADO ATM'!$A$2:$B$816,2,0)</f>
        <v>ATM Autobanco Lope de Vega II</v>
      </c>
      <c r="D17" s="9" t="s">
        <v>11</v>
      </c>
      <c r="E17" s="17">
        <v>335764854</v>
      </c>
    </row>
    <row r="18" spans="1:5" ht="18" x14ac:dyDescent="0.25">
      <c r="A18" s="8" t="str">
        <f>VLOOKUP(B18,'[1]LISTADO ATM'!$A$2:$C$817,3,0)</f>
        <v>ESTE</v>
      </c>
      <c r="B18" s="8">
        <v>963</v>
      </c>
      <c r="C18" s="8" t="str">
        <f>VLOOKUP(B18,'[1]LISTADO ATM'!$A$2:$B$816,2,0)</f>
        <v xml:space="preserve">ATM Multiplaza La Romana </v>
      </c>
      <c r="D18" s="9" t="s">
        <v>11</v>
      </c>
      <c r="E18" s="17">
        <v>335764977</v>
      </c>
    </row>
    <row r="19" spans="1:5" ht="18" x14ac:dyDescent="0.25">
      <c r="A19" s="8" t="str">
        <f>VLOOKUP(B19,'[1]LISTADO ATM'!$A$2:$C$817,3,0)</f>
        <v>DISTRITO NACIONAL</v>
      </c>
      <c r="B19" s="8">
        <v>165</v>
      </c>
      <c r="C19" s="8" t="str">
        <f>VLOOKUP(B19,'[1]LISTADO ATM'!$A$2:$B$816,2,0)</f>
        <v>ATM Autoservicio Megacentro</v>
      </c>
      <c r="D19" s="9" t="s">
        <v>11</v>
      </c>
      <c r="E19" s="17">
        <v>335765013</v>
      </c>
    </row>
    <row r="20" spans="1:5" ht="18" x14ac:dyDescent="0.25">
      <c r="A20" s="8" t="str">
        <f>VLOOKUP(B20,'[1]LISTADO ATM'!$A$2:$C$817,3,0)</f>
        <v>DISTRITO NACIONAL</v>
      </c>
      <c r="B20" s="8">
        <v>627</v>
      </c>
      <c r="C20" s="8" t="str">
        <f>VLOOKUP(B20,'[1]LISTADO ATM'!$A$2:$B$816,2,0)</f>
        <v xml:space="preserve">ATM CAASD </v>
      </c>
      <c r="D20" s="9" t="s">
        <v>11</v>
      </c>
      <c r="E20" s="17">
        <v>335765161</v>
      </c>
    </row>
    <row r="21" spans="1:5" ht="18" x14ac:dyDescent="0.25">
      <c r="A21" s="8" t="str">
        <f>VLOOKUP(B21,'[1]LISTADO ATM'!$A$2:$C$817,3,0)</f>
        <v>DISTRITO NACIONAL</v>
      </c>
      <c r="B21" s="8">
        <v>415</v>
      </c>
      <c r="C21" s="8" t="str">
        <f>VLOOKUP(B21,'[1]LISTADO ATM'!$A$2:$B$816,2,0)</f>
        <v xml:space="preserve">ATM Autobanco San Martín I </v>
      </c>
      <c r="D21" s="9" t="s">
        <v>11</v>
      </c>
      <c r="E21" s="17">
        <v>335765027</v>
      </c>
    </row>
    <row r="22" spans="1:5" ht="18" x14ac:dyDescent="0.25">
      <c r="A22" s="8" t="str">
        <f>VLOOKUP(B22,'[1]LISTADO ATM'!$A$2:$C$817,3,0)</f>
        <v>DISTRITO NACIONAL</v>
      </c>
      <c r="B22" s="8">
        <v>259</v>
      </c>
      <c r="C22" s="8" t="str">
        <f>VLOOKUP(B22,'[1]LISTADO ATM'!$A$2:$B$816,2,0)</f>
        <v>ATM Senado de la Republica</v>
      </c>
      <c r="D22" s="9" t="s">
        <v>11</v>
      </c>
      <c r="E22" s="17">
        <v>335765204</v>
      </c>
    </row>
    <row r="23" spans="1:5" ht="18" x14ac:dyDescent="0.25">
      <c r="A23" s="8" t="str">
        <f>VLOOKUP(B23,'[1]LISTADO ATM'!$A$2:$C$817,3,0)</f>
        <v>DISTRITO NACIONAL</v>
      </c>
      <c r="B23" s="8">
        <v>20</v>
      </c>
      <c r="C23" s="8" t="str">
        <f>VLOOKUP(B23,'[1]LISTADO ATM'!$A$2:$B$816,2,0)</f>
        <v>ATM S/M Aprezio Las Palmas</v>
      </c>
      <c r="D23" s="9" t="s">
        <v>11</v>
      </c>
      <c r="E23" s="17">
        <v>335765182</v>
      </c>
    </row>
    <row r="24" spans="1:5" ht="18" x14ac:dyDescent="0.25">
      <c r="A24" s="8" t="str">
        <f>VLOOKUP(B24,'[1]LISTADO ATM'!$A$2:$C$817,3,0)</f>
        <v>DISTRITO NACIONAL</v>
      </c>
      <c r="B24" s="8">
        <v>325</v>
      </c>
      <c r="C24" s="8" t="str">
        <f>VLOOKUP(B24,'[1]LISTADO ATM'!$A$2:$B$816,2,0)</f>
        <v>ATM Casa Edwin</v>
      </c>
      <c r="D24" s="9" t="s">
        <v>11</v>
      </c>
      <c r="E24" s="17">
        <v>335765269</v>
      </c>
    </row>
    <row r="25" spans="1:5" ht="18" x14ac:dyDescent="0.25">
      <c r="A25" s="8" t="str">
        <f>VLOOKUP(B25,'[1]LISTADO ATM'!$A$2:$C$817,3,0)</f>
        <v>DISTRITO NACIONAL</v>
      </c>
      <c r="B25" s="8">
        <v>420</v>
      </c>
      <c r="C25" s="8" t="str">
        <f>VLOOKUP(B25,'[1]LISTADO ATM'!$A$2:$B$816,2,0)</f>
        <v xml:space="preserve">ATM DGII Av. Lincoln </v>
      </c>
      <c r="D25" s="9" t="s">
        <v>11</v>
      </c>
      <c r="E25" s="17">
        <v>335765271</v>
      </c>
    </row>
    <row r="26" spans="1:5" ht="18" x14ac:dyDescent="0.25">
      <c r="A26" s="8" t="str">
        <f>VLOOKUP(B26,'[1]LISTADO ATM'!$A$2:$C$817,3,0)</f>
        <v>SUR</v>
      </c>
      <c r="B26" s="8">
        <v>592</v>
      </c>
      <c r="C26" s="8" t="str">
        <f>VLOOKUP(B26,'[1]LISTADO ATM'!$A$2:$B$816,2,0)</f>
        <v xml:space="preserve">ATM Centro de Caja San Cristóbal I </v>
      </c>
      <c r="D26" s="9" t="s">
        <v>11</v>
      </c>
      <c r="E26" s="17">
        <v>335765286</v>
      </c>
    </row>
    <row r="27" spans="1:5" ht="18" x14ac:dyDescent="0.25">
      <c r="A27" s="8" t="str">
        <f>VLOOKUP(B27,'[1]LISTADO ATM'!$A$2:$C$817,3,0)</f>
        <v>DISTRITO NACIONAL</v>
      </c>
      <c r="B27" s="8">
        <v>453</v>
      </c>
      <c r="C27" s="8" t="str">
        <f>VLOOKUP(B27,'[1]LISTADO ATM'!$A$2:$B$816,2,0)</f>
        <v xml:space="preserve">ATM Autobanco Sarasota II </v>
      </c>
      <c r="D27" s="9" t="s">
        <v>11</v>
      </c>
      <c r="E27" s="17">
        <v>335765292</v>
      </c>
    </row>
    <row r="28" spans="1:5" ht="18" x14ac:dyDescent="0.25">
      <c r="A28" s="8" t="str">
        <f>VLOOKUP(B28,'[1]LISTADO ATM'!$A$2:$C$817,3,0)</f>
        <v>DISTRITO NACIONAL</v>
      </c>
      <c r="B28" s="8">
        <v>377</v>
      </c>
      <c r="C28" s="8" t="str">
        <f>VLOOKUP(B28,'[1]LISTADO ATM'!$A$2:$B$816,2,0)</f>
        <v>ATM Estación del Metro Eduardo Brito</v>
      </c>
      <c r="D28" s="9" t="s">
        <v>11</v>
      </c>
      <c r="E28" s="17">
        <v>335765374</v>
      </c>
    </row>
    <row r="29" spans="1:5" ht="18" x14ac:dyDescent="0.25">
      <c r="A29" s="8" t="str">
        <f>VLOOKUP(B29,'[1]LISTADO ATM'!$A$2:$C$817,3,0)</f>
        <v>DISTRITO NACIONAL</v>
      </c>
      <c r="B29" s="8">
        <v>629</v>
      </c>
      <c r="C29" s="8" t="str">
        <f>VLOOKUP(B29,'[1]LISTADO ATM'!$A$2:$B$816,2,0)</f>
        <v xml:space="preserve">ATM Oficina Americana Independencia I </v>
      </c>
      <c r="D29" s="9" t="s">
        <v>11</v>
      </c>
      <c r="E29" s="17">
        <v>335765393</v>
      </c>
    </row>
    <row r="30" spans="1:5" ht="18" x14ac:dyDescent="0.25">
      <c r="A30" s="8" t="str">
        <f>VLOOKUP(B30,'[1]LISTADO ATM'!$A$2:$C$817,3,0)</f>
        <v>DISTRITO NACIONAL</v>
      </c>
      <c r="B30" s="8">
        <v>714</v>
      </c>
      <c r="C30" s="8" t="str">
        <f>VLOOKUP(B30,'[1]LISTADO ATM'!$A$2:$B$816,2,0)</f>
        <v xml:space="preserve">ATM Hospital de Herrera </v>
      </c>
      <c r="D30" s="9" t="s">
        <v>11</v>
      </c>
      <c r="E30" s="17">
        <v>335765394</v>
      </c>
    </row>
    <row r="31" spans="1:5" ht="18" x14ac:dyDescent="0.25">
      <c r="A31" s="8" t="str">
        <f>VLOOKUP(B31,'[1]LISTADO ATM'!$A$2:$C$817,3,0)</f>
        <v>SUR</v>
      </c>
      <c r="B31" s="8">
        <v>995</v>
      </c>
      <c r="C31" s="8" t="str">
        <f>VLOOKUP(B31,'[1]LISTADO ATM'!$A$2:$B$916,2,0)</f>
        <v xml:space="preserve">ATM Oficina San Cristobal III (Lobby) </v>
      </c>
      <c r="D31" s="9" t="s">
        <v>11</v>
      </c>
      <c r="E31" s="17">
        <v>335765396</v>
      </c>
    </row>
    <row r="32" spans="1:5" ht="18" x14ac:dyDescent="0.25">
      <c r="A32" s="8" t="str">
        <f>VLOOKUP(B32,'[1]LISTADO ATM'!$A$2:$C$817,3,0)</f>
        <v>DISTRITO NACIONAL</v>
      </c>
      <c r="B32" s="8">
        <v>183</v>
      </c>
      <c r="C32" s="8" t="str">
        <f>VLOOKUP(B32,'[1]LISTADO ATM'!$A$2:$B$816,2,0)</f>
        <v>ATM Estación Nativa Km. 22 Aut. Duarte.</v>
      </c>
      <c r="D32" s="9" t="s">
        <v>11</v>
      </c>
      <c r="E32" s="17">
        <v>335765400</v>
      </c>
    </row>
    <row r="33" spans="1:5" ht="18.75" thickBot="1" x14ac:dyDescent="0.3">
      <c r="A33" s="12" t="s">
        <v>12</v>
      </c>
      <c r="B33" s="14">
        <f>COUNT(B15:B32)</f>
        <v>18</v>
      </c>
      <c r="C33" s="10"/>
      <c r="D33" s="10"/>
      <c r="E33" s="11"/>
    </row>
    <row r="34" spans="1:5" ht="15.75" thickBot="1" x14ac:dyDescent="0.3"/>
    <row r="35" spans="1:5" ht="18.75" thickBot="1" x14ac:dyDescent="0.3">
      <c r="A35" s="24" t="s">
        <v>13</v>
      </c>
      <c r="B35" s="25"/>
      <c r="C35" s="25"/>
      <c r="D35" s="25"/>
      <c r="E35" s="26"/>
    </row>
    <row r="36" spans="1:5" ht="18" x14ac:dyDescent="0.25">
      <c r="A36" s="6" t="s">
        <v>5</v>
      </c>
      <c r="B36" s="6" t="s">
        <v>6</v>
      </c>
      <c r="C36" s="7" t="s">
        <v>7</v>
      </c>
      <c r="D36" s="7" t="s">
        <v>8</v>
      </c>
      <c r="E36" s="7" t="s">
        <v>9</v>
      </c>
    </row>
    <row r="37" spans="1:5" ht="18" x14ac:dyDescent="0.25">
      <c r="A37" s="8" t="str">
        <f>VLOOKUP(B37,'[1]LISTADO ATM'!$A$2:$C$817,3,0)</f>
        <v>DISTRITO NACIONAL</v>
      </c>
      <c r="B37" s="18">
        <v>655</v>
      </c>
      <c r="C37" s="8" t="str">
        <f>VLOOKUP(B37,'[1]LISTADO ATM'!$A$2:$B$816,2,0)</f>
        <v>ATM Farmacia Sandra</v>
      </c>
      <c r="D37" s="8" t="s">
        <v>14</v>
      </c>
      <c r="E37" s="17">
        <v>335764970</v>
      </c>
    </row>
    <row r="38" spans="1:5" ht="18" x14ac:dyDescent="0.25">
      <c r="A38" s="8" t="str">
        <f>VLOOKUP(B38,'[1]LISTADO ATM'!$A$2:$C$817,3,0)</f>
        <v>NORTE</v>
      </c>
      <c r="B38" s="8">
        <v>752</v>
      </c>
      <c r="C38" s="8" t="str">
        <f>VLOOKUP(B38,'[1]LISTADO ATM'!$A$2:$B$816,2,0)</f>
        <v xml:space="preserve">ATM UNP Las Carolinas (La Vega) </v>
      </c>
      <c r="D38" s="8" t="s">
        <v>14</v>
      </c>
      <c r="E38" s="17">
        <v>335765023</v>
      </c>
    </row>
    <row r="39" spans="1:5" ht="18" x14ac:dyDescent="0.25">
      <c r="A39" s="8" t="str">
        <f>VLOOKUP(B39,'[1]LISTADO ATM'!$A$2:$C$817,3,0)</f>
        <v>DISTRITO NACIONAL</v>
      </c>
      <c r="B39" s="8">
        <v>570</v>
      </c>
      <c r="C39" s="8" t="str">
        <f>VLOOKUP(B39,'[1]LISTADO ATM'!$A$2:$B$816,2,0)</f>
        <v xml:space="preserve">ATM S/M Liverpool Villa Mella </v>
      </c>
      <c r="D39" s="8" t="s">
        <v>14</v>
      </c>
      <c r="E39" s="17">
        <v>335765179</v>
      </c>
    </row>
    <row r="40" spans="1:5" ht="18" x14ac:dyDescent="0.25">
      <c r="A40" s="8" t="str">
        <f>VLOOKUP(B40,'[1]LISTADO ATM'!$A$2:$C$817,3,0)</f>
        <v>DISTRITO NACIONAL</v>
      </c>
      <c r="B40" s="8">
        <v>152</v>
      </c>
      <c r="C40" s="8" t="str">
        <f>VLOOKUP(B40,'[1]LISTADO ATM'!$A$2:$B$816,2,0)</f>
        <v xml:space="preserve">ATM Kiosco Megacentro II </v>
      </c>
      <c r="D40" s="8" t="s">
        <v>14</v>
      </c>
      <c r="E40" s="17">
        <v>335765196</v>
      </c>
    </row>
    <row r="41" spans="1:5" ht="18" x14ac:dyDescent="0.25">
      <c r="A41" s="8" t="str">
        <f>VLOOKUP(B41,'[1]LISTADO ATM'!$A$2:$C$817,3,0)</f>
        <v>DISTRITO NACIONAL</v>
      </c>
      <c r="B41" s="8">
        <v>153</v>
      </c>
      <c r="C41" s="8" t="str">
        <f>VLOOKUP(B41,'[1]LISTADO ATM'!$A$2:$B$816,2,0)</f>
        <v xml:space="preserve">ATM Rehabilitación </v>
      </c>
      <c r="D41" s="8" t="s">
        <v>14</v>
      </c>
      <c r="E41" s="17">
        <v>335765198</v>
      </c>
    </row>
    <row r="42" spans="1:5" ht="18" x14ac:dyDescent="0.25">
      <c r="A42" s="8" t="str">
        <f>VLOOKUP(B42,'[1]LISTADO ATM'!$A$2:$C$817,3,0)</f>
        <v>DISTRITO NACIONAL</v>
      </c>
      <c r="B42" s="8">
        <v>416</v>
      </c>
      <c r="C42" s="8" t="str">
        <f>VLOOKUP(B42,'[1]LISTADO ATM'!$A$2:$B$816,2,0)</f>
        <v xml:space="preserve">ATM Autobanco San Martín II </v>
      </c>
      <c r="D42" s="8" t="s">
        <v>14</v>
      </c>
      <c r="E42" s="17">
        <v>335765376</v>
      </c>
    </row>
    <row r="43" spans="1:5" ht="18" x14ac:dyDescent="0.25">
      <c r="A43" s="8" t="str">
        <f>VLOOKUP(B43,'[1]LISTADO ATM'!$A$2:$C$817,3,0)</f>
        <v>DISTRITO NACIONAL</v>
      </c>
      <c r="B43" s="8">
        <v>993</v>
      </c>
      <c r="C43" s="8" t="str">
        <f>VLOOKUP(B43,'[1]LISTADO ATM'!$A$2:$B$816,2,0)</f>
        <v xml:space="preserve">ATM Centro Medico Integral II </v>
      </c>
      <c r="D43" s="8" t="s">
        <v>14</v>
      </c>
      <c r="E43" s="17">
        <v>335765386</v>
      </c>
    </row>
    <row r="44" spans="1:5" ht="18" x14ac:dyDescent="0.25">
      <c r="A44" s="8" t="str">
        <f>VLOOKUP(B44,'[1]LISTADO ATM'!$A$2:$C$817,3,0)</f>
        <v>DISTRITO NACIONAL</v>
      </c>
      <c r="B44" s="8">
        <v>801</v>
      </c>
      <c r="C44" s="8" t="str">
        <f>VLOOKUP(B44,'[1]LISTADO ATM'!$A$2:$B$816,2,0)</f>
        <v xml:space="preserve">ATM Galería 360 Food Court </v>
      </c>
      <c r="D44" s="8" t="s">
        <v>14</v>
      </c>
      <c r="E44" s="17">
        <v>335765395</v>
      </c>
    </row>
    <row r="45" spans="1:5" ht="18" x14ac:dyDescent="0.25">
      <c r="A45" s="8" t="e">
        <f>VLOOKUP(B45,'[1]LISTADO ATM'!$A$2:$C$817,3,0)</f>
        <v>#N/A</v>
      </c>
      <c r="B45" s="8"/>
      <c r="C45" s="8" t="e">
        <f>VLOOKUP(B45,'[1]LISTADO ATM'!$A$2:$B$816,2,0)</f>
        <v>#N/A</v>
      </c>
      <c r="D45" s="8" t="s">
        <v>14</v>
      </c>
      <c r="E45" s="17"/>
    </row>
    <row r="46" spans="1:5" ht="18.75" thickBot="1" x14ac:dyDescent="0.3">
      <c r="A46" s="12" t="s">
        <v>12</v>
      </c>
      <c r="B46" s="14">
        <f>COUNT(B37:B44)</f>
        <v>8</v>
      </c>
      <c r="C46" s="10"/>
      <c r="D46" s="10"/>
      <c r="E46" s="11"/>
    </row>
    <row r="47" spans="1:5" ht="15.75" thickBot="1" x14ac:dyDescent="0.3"/>
    <row r="48" spans="1:5" ht="18.75" thickBot="1" x14ac:dyDescent="0.3">
      <c r="A48" s="27" t="s">
        <v>15</v>
      </c>
      <c r="B48" s="28"/>
    </row>
    <row r="49" spans="1:5" ht="18.75" thickBot="1" x14ac:dyDescent="0.3">
      <c r="A49" s="29">
        <f>+B33+B46</f>
        <v>26</v>
      </c>
      <c r="B49" s="30"/>
    </row>
    <row r="50" spans="1:5" ht="15.75" thickBot="1" x14ac:dyDescent="0.3"/>
    <row r="51" spans="1:5" ht="18.75" thickBot="1" x14ac:dyDescent="0.3">
      <c r="A51" s="24" t="s">
        <v>16</v>
      </c>
      <c r="B51" s="25"/>
      <c r="C51" s="25"/>
      <c r="D51" s="25"/>
      <c r="E51" s="26"/>
    </row>
    <row r="52" spans="1:5" ht="18" x14ac:dyDescent="0.25">
      <c r="A52" s="6" t="s">
        <v>5</v>
      </c>
      <c r="B52" s="6" t="s">
        <v>6</v>
      </c>
      <c r="C52" s="13" t="s">
        <v>7</v>
      </c>
      <c r="D52" s="31" t="s">
        <v>8</v>
      </c>
      <c r="E52" s="32"/>
    </row>
    <row r="53" spans="1:5" ht="18" x14ac:dyDescent="0.25">
      <c r="A53" s="8" t="str">
        <f>VLOOKUP(B53,'[1]LISTADO ATM'!$A$2:$C$817,3,0)</f>
        <v>ESTE</v>
      </c>
      <c r="B53" s="8">
        <v>159</v>
      </c>
      <c r="C53" s="8" t="str">
        <f>VLOOKUP(B53,'[1]LISTADO ATM'!$A$2:$B$816,2,0)</f>
        <v xml:space="preserve">ATM Hotel Dreams Bayahibe I </v>
      </c>
      <c r="D53" s="22" t="s">
        <v>19</v>
      </c>
      <c r="E53" s="23"/>
    </row>
    <row r="54" spans="1:5" ht="18" x14ac:dyDescent="0.25">
      <c r="A54" s="8" t="str">
        <f>VLOOKUP(B54,'[1]LISTADO ATM'!$A$2:$C$817,3,0)</f>
        <v>NORTE</v>
      </c>
      <c r="B54" s="8">
        <v>138</v>
      </c>
      <c r="C54" s="8" t="str">
        <f>VLOOKUP(B54,'[1]LISTADO ATM'!$A$2:$B$816,2,0)</f>
        <v xml:space="preserve">ATM UNP Fantino </v>
      </c>
      <c r="D54" s="22" t="s">
        <v>17</v>
      </c>
      <c r="E54" s="23"/>
    </row>
    <row r="55" spans="1:5" ht="18" x14ac:dyDescent="0.25">
      <c r="A55" s="8" t="str">
        <f>VLOOKUP(B55,'[1]LISTADO ATM'!$A$2:$C$817,3,0)</f>
        <v>DISTRITO NACIONAL</v>
      </c>
      <c r="B55" s="8">
        <v>355</v>
      </c>
      <c r="C55" s="8" t="str">
        <f>VLOOKUP(B55,'[1]LISTADO ATM'!$A$2:$B$816,2,0)</f>
        <v xml:space="preserve">ATM UNP Metro II </v>
      </c>
      <c r="D55" s="22" t="s">
        <v>17</v>
      </c>
      <c r="E55" s="23"/>
    </row>
    <row r="56" spans="1:5" ht="18" x14ac:dyDescent="0.25">
      <c r="A56" s="8" t="str">
        <f>VLOOKUP(B56,'[1]LISTADO ATM'!$A$2:$C$817,3,0)</f>
        <v>NORTE</v>
      </c>
      <c r="B56" s="8">
        <v>208</v>
      </c>
      <c r="C56" s="19" t="str">
        <f>VLOOKUP(B56,'[1]LISTADO ATM'!$A$2:$B$816,2,0)</f>
        <v xml:space="preserve">ATM UNP Tireo </v>
      </c>
      <c r="D56" s="22" t="s">
        <v>19</v>
      </c>
      <c r="E56" s="23"/>
    </row>
    <row r="57" spans="1:5" ht="18" x14ac:dyDescent="0.25">
      <c r="A57" s="8" t="str">
        <f>VLOOKUP(B57,'[1]LISTADO ATM'!$A$2:$C$817,3,0)</f>
        <v>DISTRITO NACIONAL</v>
      </c>
      <c r="B57" s="8">
        <v>610</v>
      </c>
      <c r="C57" s="19" t="str">
        <f>VLOOKUP(B57,'[1]LISTADO ATM'!$A$2:$B$816,2,0)</f>
        <v xml:space="preserve">ATM EDEESTE </v>
      </c>
      <c r="D57" s="22" t="s">
        <v>19</v>
      </c>
      <c r="E57" s="23"/>
    </row>
    <row r="58" spans="1:5" ht="18" x14ac:dyDescent="0.25">
      <c r="A58" s="8" t="str">
        <f>VLOOKUP(B58,'[1]LISTADO ATM'!$A$2:$C$817,3,0)</f>
        <v>DISTRITO NACIONAL</v>
      </c>
      <c r="B58" s="8">
        <v>790</v>
      </c>
      <c r="C58" s="19" t="str">
        <f>VLOOKUP(B58,'[1]LISTADO ATM'!$A$2:$B$816,2,0)</f>
        <v xml:space="preserve">ATM Oficina Bella Vista Mall I </v>
      </c>
      <c r="D58" s="22" t="s">
        <v>19</v>
      </c>
      <c r="E58" s="23"/>
    </row>
    <row r="59" spans="1:5" ht="18" x14ac:dyDescent="0.25">
      <c r="A59" s="8" t="str">
        <f>VLOOKUP(B59,'[1]LISTADO ATM'!$A$2:$C$817,3,0)</f>
        <v>ESTE</v>
      </c>
      <c r="B59" s="8">
        <v>945</v>
      </c>
      <c r="C59" s="19" t="str">
        <f>VLOOKUP(B59,'[1]LISTADO ATM'!$A$2:$B$816,2,0)</f>
        <v xml:space="preserve">ATM UNP El Valle (Hato Mayor) </v>
      </c>
      <c r="D59" s="22" t="s">
        <v>19</v>
      </c>
      <c r="E59" s="23"/>
    </row>
    <row r="60" spans="1:5" ht="18" x14ac:dyDescent="0.25">
      <c r="A60" s="8" t="str">
        <f>VLOOKUP(B60,'[1]LISTADO ATM'!$A$2:$C$817,3,0)</f>
        <v>DISTRITO NACIONAL</v>
      </c>
      <c r="B60" s="8">
        <v>541</v>
      </c>
      <c r="C60" s="19" t="str">
        <f>VLOOKUP(B60,'[1]LISTADO ATM'!$A$2:$B$816,2,0)</f>
        <v xml:space="preserve">ATM Oficina Sambil II </v>
      </c>
      <c r="D60" s="22" t="s">
        <v>19</v>
      </c>
      <c r="E60" s="23"/>
    </row>
    <row r="61" spans="1:5" ht="18" x14ac:dyDescent="0.25">
      <c r="A61" s="8" t="str">
        <f>VLOOKUP(B61,'[1]LISTADO ATM'!$A$2:$C$817,3,0)</f>
        <v>ESTE</v>
      </c>
      <c r="B61" s="8">
        <v>114</v>
      </c>
      <c r="C61" s="19" t="str">
        <f>VLOOKUP(B61,'[1]LISTADO ATM'!$A$2:$B$816,2,0)</f>
        <v xml:space="preserve">ATM Oficina Hato Mayor </v>
      </c>
      <c r="D61" s="22" t="s">
        <v>17</v>
      </c>
      <c r="E61" s="23"/>
    </row>
    <row r="62" spans="1:5" ht="18.75" customHeight="1" x14ac:dyDescent="0.25">
      <c r="A62" s="8" t="str">
        <f>VLOOKUP(B62,'[1]LISTADO ATM'!$A$2:$C$817,3,0)</f>
        <v>NORTE</v>
      </c>
      <c r="B62" s="8">
        <v>261</v>
      </c>
      <c r="C62" s="19" t="str">
        <f>VLOOKUP(B62,'[1]LISTADO ATM'!$A$2:$B$816,2,0)</f>
        <v xml:space="preserve">ATM UNP Aeropuerto Cibao (Santiago) </v>
      </c>
      <c r="D62" s="22" t="s">
        <v>22</v>
      </c>
      <c r="E62" s="23"/>
    </row>
    <row r="63" spans="1:5" ht="18" x14ac:dyDescent="0.25">
      <c r="A63" s="8" t="str">
        <f>VLOOKUP(B63,'[1]LISTADO ATM'!$A$2:$C$817,3,0)</f>
        <v>NORTE</v>
      </c>
      <c r="B63" s="8">
        <v>604</v>
      </c>
      <c r="C63" s="19" t="str">
        <f>VLOOKUP(B63,'[1]LISTADO ATM'!$A$2:$B$816,2,0)</f>
        <v xml:space="preserve">ATM Oficina Estancia Nueva (Moca) </v>
      </c>
      <c r="D63" s="22" t="s">
        <v>17</v>
      </c>
      <c r="E63" s="23"/>
    </row>
    <row r="64" spans="1:5" ht="18" x14ac:dyDescent="0.25">
      <c r="A64" s="8" t="str">
        <f>VLOOKUP(B64,'[1]LISTADO ATM'!$A$2:$C$817,3,0)</f>
        <v>DISTRITO NACIONAL</v>
      </c>
      <c r="B64" s="8">
        <v>713</v>
      </c>
      <c r="C64" s="19" t="str">
        <f>VLOOKUP(B64,'[1]LISTADO ATM'!$A$2:$B$816,2,0)</f>
        <v xml:space="preserve">ATM Oficina Las Américas </v>
      </c>
      <c r="D64" s="22" t="s">
        <v>19</v>
      </c>
      <c r="E64" s="23"/>
    </row>
    <row r="65" spans="1:5" ht="18" x14ac:dyDescent="0.25">
      <c r="A65" s="8" t="str">
        <f>VLOOKUP(B65,'[1]LISTADO ATM'!$A$2:$C$817,3,0)</f>
        <v>DISTRITO NACIONAL</v>
      </c>
      <c r="B65" s="8">
        <v>753</v>
      </c>
      <c r="C65" s="19" t="str">
        <f>VLOOKUP(B65,'[1]LISTADO ATM'!$A$2:$B$816,2,0)</f>
        <v xml:space="preserve">ATM S/M Nacional Tiradentes </v>
      </c>
      <c r="D65" s="22" t="s">
        <v>19</v>
      </c>
      <c r="E65" s="23"/>
    </row>
    <row r="66" spans="1:5" ht="18" x14ac:dyDescent="0.25">
      <c r="A66" s="8" t="str">
        <f>VLOOKUP(B66,'[1]LISTADO ATM'!$A$2:$C$817,3,0)</f>
        <v>DISTRITO NACIONAL</v>
      </c>
      <c r="B66" s="8">
        <v>755</v>
      </c>
      <c r="C66" s="19" t="str">
        <f>VLOOKUP(B66,'[1]LISTADO ATM'!$A$2:$B$816,2,0)</f>
        <v xml:space="preserve">ATM Oficina Galería del Este (Plaza) </v>
      </c>
      <c r="D66" s="22" t="s">
        <v>17</v>
      </c>
      <c r="E66" s="23"/>
    </row>
    <row r="67" spans="1:5" ht="18" x14ac:dyDescent="0.25">
      <c r="A67" s="8" t="str">
        <f>VLOOKUP(B67,'[1]LISTADO ATM'!$A$2:$C$817,3,0)</f>
        <v>SUR</v>
      </c>
      <c r="B67" s="8">
        <v>765</v>
      </c>
      <c r="C67" s="19" t="str">
        <f>VLOOKUP(B67,'[1]LISTADO ATM'!$A$2:$B$816,2,0)</f>
        <v xml:space="preserve">ATM Oficina Azua I </v>
      </c>
      <c r="D67" s="22" t="s">
        <v>19</v>
      </c>
      <c r="E67" s="23"/>
    </row>
    <row r="68" spans="1:5" ht="18" x14ac:dyDescent="0.25">
      <c r="A68" s="8" t="str">
        <f>VLOOKUP(B68,'[1]LISTADO ATM'!$A$2:$C$817,3,0)</f>
        <v>DISTRITO NACIONAL</v>
      </c>
      <c r="B68" s="8">
        <v>811</v>
      </c>
      <c r="C68" s="19" t="str">
        <f>VLOOKUP(B68,'[1]LISTADO ATM'!$A$2:$B$816,2,0)</f>
        <v xml:space="preserve">ATM Almacenes Unidos </v>
      </c>
      <c r="D68" s="22" t="s">
        <v>17</v>
      </c>
      <c r="E68" s="23"/>
    </row>
    <row r="69" spans="1:5" ht="18" x14ac:dyDescent="0.25">
      <c r="A69" s="8" t="str">
        <f>VLOOKUP(B69,'[1]LISTADO ATM'!$A$2:$C$817,3,0)</f>
        <v>DISTRITO NACIONAL</v>
      </c>
      <c r="B69" s="8">
        <v>834</v>
      </c>
      <c r="C69" s="19" t="str">
        <f>VLOOKUP(B69,'[1]LISTADO ATM'!$A$2:$B$816,2,0)</f>
        <v xml:space="preserve">ATM Centro Médico Moderno </v>
      </c>
      <c r="D69" s="22" t="s">
        <v>17</v>
      </c>
      <c r="E69" s="23"/>
    </row>
    <row r="70" spans="1:5" ht="18" x14ac:dyDescent="0.25">
      <c r="A70" s="8" t="str">
        <f>VLOOKUP(B70,'[1]LISTADO ATM'!$A$2:$C$817,3,0)</f>
        <v>NORTE</v>
      </c>
      <c r="B70" s="8">
        <v>882</v>
      </c>
      <c r="C70" s="19" t="str">
        <f>VLOOKUP(B70,'[1]LISTADO ATM'!$A$2:$B$816,2,0)</f>
        <v xml:space="preserve">ATM Oficina Moca II </v>
      </c>
      <c r="D70" s="22" t="s">
        <v>19</v>
      </c>
      <c r="E70" s="23"/>
    </row>
    <row r="71" spans="1:5" ht="18" x14ac:dyDescent="0.25">
      <c r="A71" s="8" t="str">
        <f>VLOOKUP(B71,'[1]LISTADO ATM'!$A$2:$C$817,3,0)</f>
        <v>NORTE</v>
      </c>
      <c r="B71" s="8">
        <v>903</v>
      </c>
      <c r="C71" s="19" t="str">
        <f>VLOOKUP(B71,'[1]LISTADO ATM'!$A$2:$B$816,2,0)</f>
        <v xml:space="preserve">ATM Oficina La Vega Real I </v>
      </c>
      <c r="D71" s="22" t="s">
        <v>17</v>
      </c>
      <c r="E71" s="23"/>
    </row>
    <row r="72" spans="1:5" ht="18.75" customHeight="1" x14ac:dyDescent="0.25">
      <c r="A72" s="8" t="str">
        <f>VLOOKUP(B72,'[1]LISTADO ATM'!$A$2:$C$817,3,0)</f>
        <v>DISTRITO NACIONAL</v>
      </c>
      <c r="B72" s="8">
        <v>938</v>
      </c>
      <c r="C72" s="19" t="str">
        <f>VLOOKUP(B72,'[1]LISTADO ATM'!$A$2:$B$816,2,0)</f>
        <v xml:space="preserve">ATM Autobanco Oficina Filadelfia Plaza </v>
      </c>
      <c r="D72" s="22" t="s">
        <v>17</v>
      </c>
      <c r="E72" s="23"/>
    </row>
    <row r="73" spans="1:5" ht="18" x14ac:dyDescent="0.25">
      <c r="A73" s="8" t="str">
        <f>VLOOKUP(B73,'[1]LISTADO ATM'!$A$2:$C$817,3,0)</f>
        <v>DISTRITO NACIONAL</v>
      </c>
      <c r="B73" s="8">
        <v>966</v>
      </c>
      <c r="C73" s="19" t="str">
        <f>VLOOKUP(B73,'[1]LISTADO ATM'!$A$2:$B$816,2,0)</f>
        <v>ATM Centro Medico Real</v>
      </c>
      <c r="D73" s="22" t="s">
        <v>19</v>
      </c>
      <c r="E73" s="23"/>
    </row>
    <row r="74" spans="1:5" ht="18" x14ac:dyDescent="0.25">
      <c r="A74" s="8" t="str">
        <f>VLOOKUP(B74,'[1]LISTADO ATM'!$A$2:$C$817,3,0)</f>
        <v>DISTRITO NACIONAL</v>
      </c>
      <c r="B74" s="8">
        <v>973</v>
      </c>
      <c r="C74" s="19" t="str">
        <f>VLOOKUP(B74,'[1]LISTADO ATM'!$A$2:$B$816,2,0)</f>
        <v xml:space="preserve">ATM Oficina Sabana de la Mar </v>
      </c>
      <c r="D74" s="22" t="s">
        <v>17</v>
      </c>
      <c r="E74" s="23"/>
    </row>
    <row r="75" spans="1:5" ht="18.75" customHeight="1" x14ac:dyDescent="0.25">
      <c r="A75" s="8" t="str">
        <f>VLOOKUP(B75,'[1]LISTADO ATM'!$A$2:$C$817,3,0)</f>
        <v>NORTE</v>
      </c>
      <c r="B75" s="8">
        <v>990</v>
      </c>
      <c r="C75" s="19" t="str">
        <f>VLOOKUP(B75,'[1]LISTADO ATM'!$A$2:$B$816,2,0)</f>
        <v xml:space="preserve">ATM Autoservicio Bonao II </v>
      </c>
      <c r="D75" s="22" t="s">
        <v>17</v>
      </c>
      <c r="E75" s="23"/>
    </row>
    <row r="76" spans="1:5" ht="18" x14ac:dyDescent="0.25">
      <c r="A76" s="8" t="e">
        <f>VLOOKUP(B76,'[1]LISTADO ATM'!$A$2:$C$817,3,0)</f>
        <v>#N/A</v>
      </c>
      <c r="B76" s="8"/>
      <c r="C76" s="19" t="e">
        <f>VLOOKUP(B76,'[1]LISTADO ATM'!$A$2:$B$816,2,0)</f>
        <v>#N/A</v>
      </c>
      <c r="D76" s="20"/>
      <c r="E76" s="21"/>
    </row>
    <row r="77" spans="1:5" ht="18.75" thickBot="1" x14ac:dyDescent="0.3">
      <c r="A77" s="12" t="s">
        <v>12</v>
      </c>
      <c r="B77" s="14">
        <f>COUNT(B53:B76)</f>
        <v>23</v>
      </c>
      <c r="C77" s="10"/>
      <c r="D77" s="10"/>
      <c r="E77" s="11"/>
    </row>
  </sheetData>
  <mergeCells count="34">
    <mergeCell ref="A13:E13"/>
    <mergeCell ref="A1:E1"/>
    <mergeCell ref="A2:E2"/>
    <mergeCell ref="A3:E3"/>
    <mergeCell ref="A8:E8"/>
    <mergeCell ref="C11:E11"/>
    <mergeCell ref="A35:E35"/>
    <mergeCell ref="A48:B48"/>
    <mergeCell ref="A49:B49"/>
    <mergeCell ref="A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73:E73"/>
    <mergeCell ref="D74:E74"/>
    <mergeCell ref="D75:E75"/>
    <mergeCell ref="D68:E68"/>
    <mergeCell ref="D69:E69"/>
    <mergeCell ref="D70:E70"/>
    <mergeCell ref="D71:E71"/>
    <mergeCell ref="D72:E72"/>
  </mergeCells>
  <conditionalFormatting sqref="B78:B1048576">
    <cfRule type="duplicateValues" dxfId="129" priority="139"/>
    <cfRule type="duplicateValues" dxfId="128" priority="2476"/>
  </conditionalFormatting>
  <conditionalFormatting sqref="B78:B1048576">
    <cfRule type="duplicateValues" dxfId="127" priority="2556"/>
  </conditionalFormatting>
  <conditionalFormatting sqref="B7">
    <cfRule type="duplicateValues" dxfId="126" priority="129"/>
  </conditionalFormatting>
  <conditionalFormatting sqref="E7">
    <cfRule type="duplicateValues" dxfId="125" priority="128"/>
  </conditionalFormatting>
  <conditionalFormatting sqref="B4">
    <cfRule type="duplicateValues" dxfId="124" priority="127"/>
  </conditionalFormatting>
  <conditionalFormatting sqref="E4">
    <cfRule type="duplicateValues" dxfId="123" priority="126"/>
  </conditionalFormatting>
  <conditionalFormatting sqref="E54">
    <cfRule type="duplicateValues" dxfId="122" priority="125"/>
  </conditionalFormatting>
  <conditionalFormatting sqref="E15">
    <cfRule type="duplicateValues" dxfId="121" priority="124"/>
  </conditionalFormatting>
  <conditionalFormatting sqref="E16">
    <cfRule type="duplicateValues" dxfId="120" priority="123"/>
  </conditionalFormatting>
  <conditionalFormatting sqref="B77 B33:B36 B1:B9 B46:B54 B11:B14">
    <cfRule type="duplicateValues" dxfId="119" priority="122"/>
  </conditionalFormatting>
  <conditionalFormatting sqref="B77">
    <cfRule type="duplicateValues" dxfId="118" priority="121"/>
  </conditionalFormatting>
  <conditionalFormatting sqref="B77 B1:B3 B5:B6 B33:B35 B46:B51 B8:B9 B53:B54 B11:B13">
    <cfRule type="duplicateValues" dxfId="117" priority="120"/>
  </conditionalFormatting>
  <conditionalFormatting sqref="E77 E1:E3 E5:E6 E33:E35 E46:E53 E8:E9 E11:E13">
    <cfRule type="duplicateValues" dxfId="116" priority="119"/>
  </conditionalFormatting>
  <conditionalFormatting sqref="B77">
    <cfRule type="duplicateValues" dxfId="115" priority="118"/>
  </conditionalFormatting>
  <conditionalFormatting sqref="E17">
    <cfRule type="duplicateValues" dxfId="114" priority="117"/>
  </conditionalFormatting>
  <conditionalFormatting sqref="E55">
    <cfRule type="duplicateValues" dxfId="113" priority="116"/>
  </conditionalFormatting>
  <conditionalFormatting sqref="E37">
    <cfRule type="duplicateValues" dxfId="112" priority="115"/>
  </conditionalFormatting>
  <conditionalFormatting sqref="E18:E19 E21">
    <cfRule type="duplicateValues" dxfId="111" priority="114"/>
  </conditionalFormatting>
  <conditionalFormatting sqref="E38">
    <cfRule type="duplicateValues" dxfId="110" priority="113"/>
  </conditionalFormatting>
  <conditionalFormatting sqref="E20">
    <cfRule type="duplicateValues" dxfId="109" priority="112"/>
  </conditionalFormatting>
  <conditionalFormatting sqref="E39">
    <cfRule type="duplicateValues" dxfId="108" priority="111"/>
  </conditionalFormatting>
  <conditionalFormatting sqref="E40">
    <cfRule type="duplicateValues" dxfId="107" priority="110"/>
  </conditionalFormatting>
  <conditionalFormatting sqref="E41">
    <cfRule type="duplicateValues" dxfId="106" priority="109"/>
  </conditionalFormatting>
  <conditionalFormatting sqref="E22">
    <cfRule type="duplicateValues" dxfId="105" priority="108"/>
  </conditionalFormatting>
  <conditionalFormatting sqref="B37">
    <cfRule type="duplicateValues" dxfId="104" priority="107"/>
  </conditionalFormatting>
  <conditionalFormatting sqref="B37">
    <cfRule type="duplicateValues" dxfId="103" priority="105"/>
    <cfRule type="duplicateValues" dxfId="102" priority="106"/>
  </conditionalFormatting>
  <conditionalFormatting sqref="E56">
    <cfRule type="duplicateValues" dxfId="101" priority="104"/>
  </conditionalFormatting>
  <conditionalFormatting sqref="E57">
    <cfRule type="duplicateValues" dxfId="100" priority="103"/>
  </conditionalFormatting>
  <conditionalFormatting sqref="E59">
    <cfRule type="duplicateValues" dxfId="99" priority="102"/>
  </conditionalFormatting>
  <conditionalFormatting sqref="E76 E60">
    <cfRule type="duplicateValues" dxfId="98" priority="101"/>
  </conditionalFormatting>
  <conditionalFormatting sqref="E77 E1:E55">
    <cfRule type="duplicateValues" dxfId="97" priority="100"/>
  </conditionalFormatting>
  <conditionalFormatting sqref="E58">
    <cfRule type="duplicateValues" dxfId="96" priority="99"/>
  </conditionalFormatting>
  <conditionalFormatting sqref="E76:E77 E1:E60">
    <cfRule type="duplicateValues" dxfId="95" priority="94"/>
    <cfRule type="duplicateValues" dxfId="94" priority="95"/>
  </conditionalFormatting>
  <conditionalFormatting sqref="E76:E77 E1:E60">
    <cfRule type="duplicateValues" dxfId="93" priority="93"/>
  </conditionalFormatting>
  <conditionalFormatting sqref="E61">
    <cfRule type="duplicateValues" dxfId="92" priority="92"/>
  </conditionalFormatting>
  <conditionalFormatting sqref="E61">
    <cfRule type="duplicateValues" dxfId="91" priority="91"/>
  </conditionalFormatting>
  <conditionalFormatting sqref="E61">
    <cfRule type="duplicateValues" dxfId="90" priority="89"/>
    <cfRule type="duplicateValues" dxfId="89" priority="90"/>
  </conditionalFormatting>
  <conditionalFormatting sqref="E61">
    <cfRule type="duplicateValues" dxfId="88" priority="88"/>
  </conditionalFormatting>
  <conditionalFormatting sqref="E62">
    <cfRule type="duplicateValues" dxfId="87" priority="87"/>
  </conditionalFormatting>
  <conditionalFormatting sqref="E62">
    <cfRule type="duplicateValues" dxfId="86" priority="85"/>
    <cfRule type="duplicateValues" dxfId="85" priority="86"/>
  </conditionalFormatting>
  <conditionalFormatting sqref="E62">
    <cfRule type="duplicateValues" dxfId="84" priority="84"/>
  </conditionalFormatting>
  <conditionalFormatting sqref="E63">
    <cfRule type="duplicateValues" dxfId="83" priority="83"/>
  </conditionalFormatting>
  <conditionalFormatting sqref="E63">
    <cfRule type="duplicateValues" dxfId="82" priority="82"/>
  </conditionalFormatting>
  <conditionalFormatting sqref="E63">
    <cfRule type="duplicateValues" dxfId="81" priority="80"/>
    <cfRule type="duplicateValues" dxfId="80" priority="81"/>
  </conditionalFormatting>
  <conditionalFormatting sqref="E63">
    <cfRule type="duplicateValues" dxfId="79" priority="79"/>
  </conditionalFormatting>
  <conditionalFormatting sqref="E64">
    <cfRule type="duplicateValues" dxfId="78" priority="78"/>
  </conditionalFormatting>
  <conditionalFormatting sqref="E64">
    <cfRule type="duplicateValues" dxfId="77" priority="76"/>
    <cfRule type="duplicateValues" dxfId="76" priority="77"/>
  </conditionalFormatting>
  <conditionalFormatting sqref="E64">
    <cfRule type="duplicateValues" dxfId="75" priority="75"/>
  </conditionalFormatting>
  <conditionalFormatting sqref="E65">
    <cfRule type="duplicateValues" dxfId="74" priority="74"/>
  </conditionalFormatting>
  <conditionalFormatting sqref="E65">
    <cfRule type="duplicateValues" dxfId="73" priority="72"/>
    <cfRule type="duplicateValues" dxfId="72" priority="73"/>
  </conditionalFormatting>
  <conditionalFormatting sqref="E65">
    <cfRule type="duplicateValues" dxfId="71" priority="71"/>
  </conditionalFormatting>
  <conditionalFormatting sqref="E66">
    <cfRule type="duplicateValues" dxfId="70" priority="70"/>
  </conditionalFormatting>
  <conditionalFormatting sqref="E66">
    <cfRule type="duplicateValues" dxfId="69" priority="69"/>
  </conditionalFormatting>
  <conditionalFormatting sqref="E66">
    <cfRule type="duplicateValues" dxfId="68" priority="67"/>
    <cfRule type="duplicateValues" dxfId="67" priority="68"/>
  </conditionalFormatting>
  <conditionalFormatting sqref="E66">
    <cfRule type="duplicateValues" dxfId="66" priority="66"/>
  </conditionalFormatting>
  <conditionalFormatting sqref="E67">
    <cfRule type="duplicateValues" dxfId="65" priority="65"/>
  </conditionalFormatting>
  <conditionalFormatting sqref="E67">
    <cfRule type="duplicateValues" dxfId="64" priority="63"/>
    <cfRule type="duplicateValues" dxfId="63" priority="64"/>
  </conditionalFormatting>
  <conditionalFormatting sqref="E67">
    <cfRule type="duplicateValues" dxfId="62" priority="62"/>
  </conditionalFormatting>
  <conditionalFormatting sqref="E68">
    <cfRule type="duplicateValues" dxfId="61" priority="61"/>
  </conditionalFormatting>
  <conditionalFormatting sqref="E68">
    <cfRule type="duplicateValues" dxfId="60" priority="60"/>
  </conditionalFormatting>
  <conditionalFormatting sqref="E68">
    <cfRule type="duplicateValues" dxfId="59" priority="58"/>
    <cfRule type="duplicateValues" dxfId="58" priority="59"/>
  </conditionalFormatting>
  <conditionalFormatting sqref="E68">
    <cfRule type="duplicateValues" dxfId="57" priority="57"/>
  </conditionalFormatting>
  <conditionalFormatting sqref="E69">
    <cfRule type="duplicateValues" dxfId="56" priority="56"/>
  </conditionalFormatting>
  <conditionalFormatting sqref="E69">
    <cfRule type="duplicateValues" dxfId="55" priority="55"/>
  </conditionalFormatting>
  <conditionalFormatting sqref="E69">
    <cfRule type="duplicateValues" dxfId="54" priority="53"/>
    <cfRule type="duplicateValues" dxfId="53" priority="54"/>
  </conditionalFormatting>
  <conditionalFormatting sqref="E69">
    <cfRule type="duplicateValues" dxfId="52" priority="52"/>
  </conditionalFormatting>
  <conditionalFormatting sqref="E70">
    <cfRule type="duplicateValues" dxfId="51" priority="51"/>
  </conditionalFormatting>
  <conditionalFormatting sqref="E70">
    <cfRule type="duplicateValues" dxfId="50" priority="49"/>
    <cfRule type="duplicateValues" dxfId="49" priority="50"/>
  </conditionalFormatting>
  <conditionalFormatting sqref="E70">
    <cfRule type="duplicateValues" dxfId="48" priority="48"/>
  </conditionalFormatting>
  <conditionalFormatting sqref="E71">
    <cfRule type="duplicateValues" dxfId="47" priority="47"/>
  </conditionalFormatting>
  <conditionalFormatting sqref="E71">
    <cfRule type="duplicateValues" dxfId="46" priority="46"/>
  </conditionalFormatting>
  <conditionalFormatting sqref="E71">
    <cfRule type="duplicateValues" dxfId="45" priority="44"/>
    <cfRule type="duplicateValues" dxfId="44" priority="45"/>
  </conditionalFormatting>
  <conditionalFormatting sqref="E71">
    <cfRule type="duplicateValues" dxfId="43" priority="43"/>
  </conditionalFormatting>
  <conditionalFormatting sqref="E72">
    <cfRule type="duplicateValues" dxfId="42" priority="42"/>
  </conditionalFormatting>
  <conditionalFormatting sqref="E72">
    <cfRule type="duplicateValues" dxfId="41" priority="41"/>
  </conditionalFormatting>
  <conditionalFormatting sqref="E72">
    <cfRule type="duplicateValues" dxfId="40" priority="39"/>
    <cfRule type="duplicateValues" dxfId="39" priority="40"/>
  </conditionalFormatting>
  <conditionalFormatting sqref="E72">
    <cfRule type="duplicateValues" dxfId="38" priority="38"/>
  </conditionalFormatting>
  <conditionalFormatting sqref="E73">
    <cfRule type="duplicateValues" dxfId="37" priority="37"/>
  </conditionalFormatting>
  <conditionalFormatting sqref="E73">
    <cfRule type="duplicateValues" dxfId="36" priority="35"/>
    <cfRule type="duplicateValues" dxfId="35" priority="36"/>
  </conditionalFormatting>
  <conditionalFormatting sqref="E73">
    <cfRule type="duplicateValues" dxfId="34" priority="34"/>
  </conditionalFormatting>
  <conditionalFormatting sqref="E74">
    <cfRule type="duplicateValues" dxfId="33" priority="33"/>
  </conditionalFormatting>
  <conditionalFormatting sqref="E74">
    <cfRule type="duplicateValues" dxfId="32" priority="32"/>
  </conditionalFormatting>
  <conditionalFormatting sqref="E74">
    <cfRule type="duplicateValues" dxfId="31" priority="30"/>
    <cfRule type="duplicateValues" dxfId="30" priority="31"/>
  </conditionalFormatting>
  <conditionalFormatting sqref="E74">
    <cfRule type="duplicateValues" dxfId="29" priority="29"/>
  </conditionalFormatting>
  <conditionalFormatting sqref="E75">
    <cfRule type="duplicateValues" dxfId="28" priority="28"/>
  </conditionalFormatting>
  <conditionalFormatting sqref="E75">
    <cfRule type="duplicateValues" dxfId="27" priority="27"/>
  </conditionalFormatting>
  <conditionalFormatting sqref="E75">
    <cfRule type="duplicateValues" dxfId="26" priority="25"/>
    <cfRule type="duplicateValues" dxfId="25" priority="26"/>
  </conditionalFormatting>
  <conditionalFormatting sqref="E75">
    <cfRule type="duplicateValues" dxfId="24" priority="24"/>
  </conditionalFormatting>
  <conditionalFormatting sqref="E10">
    <cfRule type="duplicateValues" dxfId="23" priority="23"/>
  </conditionalFormatting>
  <conditionalFormatting sqref="E10">
    <cfRule type="duplicateValues" dxfId="22" priority="22"/>
  </conditionalFormatting>
  <conditionalFormatting sqref="B10">
    <cfRule type="duplicateValues" dxfId="21" priority="21"/>
  </conditionalFormatting>
  <conditionalFormatting sqref="B10">
    <cfRule type="duplicateValues" dxfId="20" priority="19"/>
    <cfRule type="duplicateValues" dxfId="19" priority="20"/>
  </conditionalFormatting>
  <conditionalFormatting sqref="B10">
    <cfRule type="duplicateValues" dxfId="18" priority="18"/>
  </conditionalFormatting>
  <conditionalFormatting sqref="B55:B76">
    <cfRule type="duplicateValues" dxfId="17" priority="17"/>
  </conditionalFormatting>
  <conditionalFormatting sqref="E23:E32">
    <cfRule type="duplicateValues" dxfId="16" priority="13"/>
  </conditionalFormatting>
  <conditionalFormatting sqref="B38:B45 B15:B17 B10">
    <cfRule type="duplicateValues" dxfId="15" priority="12"/>
  </conditionalFormatting>
  <conditionalFormatting sqref="E42:E45">
    <cfRule type="duplicateValues" dxfId="14" priority="11"/>
  </conditionalFormatting>
  <conditionalFormatting sqref="B33:B36 B38:B77 B1:B17">
    <cfRule type="duplicateValues" dxfId="13" priority="9"/>
    <cfRule type="duplicateValues" dxfId="12" priority="10"/>
  </conditionalFormatting>
  <conditionalFormatting sqref="B33:B77 B1:B17">
    <cfRule type="duplicateValues" dxfId="11" priority="8"/>
  </conditionalFormatting>
  <conditionalFormatting sqref="B78:B1048576">
    <cfRule type="duplicateValues" dxfId="10" priority="3624"/>
  </conditionalFormatting>
  <conditionalFormatting sqref="E78:E1048576">
    <cfRule type="duplicateValues" dxfId="9" priority="3630"/>
  </conditionalFormatting>
  <conditionalFormatting sqref="E78:E1048576">
    <cfRule type="duplicateValues" dxfId="8" priority="3644"/>
  </conditionalFormatting>
  <conditionalFormatting sqref="B1:B77">
    <cfRule type="duplicateValues" dxfId="7" priority="3665"/>
    <cfRule type="duplicateValues" dxfId="6" priority="3666"/>
    <cfRule type="duplicateValues" dxfId="5" priority="3667"/>
  </conditionalFormatting>
  <conditionalFormatting sqref="B18:B32">
    <cfRule type="duplicateValues" dxfId="4" priority="3677"/>
  </conditionalFormatting>
  <conditionalFormatting sqref="B18:B32">
    <cfRule type="duplicateValues" dxfId="3" priority="3678"/>
    <cfRule type="duplicateValues" dxfId="2" priority="3679"/>
  </conditionalFormatting>
  <conditionalFormatting sqref="B1:B77">
    <cfRule type="duplicateValues" dxfId="1" priority="3687"/>
    <cfRule type="duplicateValues" dxfId="0" priority="368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2021-01-16T11:31:07Z</dcterms:modified>
</cp:coreProperties>
</file>