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17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8" i="1" l="1"/>
  <c r="A69" i="1"/>
  <c r="C69" i="1"/>
  <c r="B70" i="1"/>
  <c r="C25" i="1" l="1"/>
  <c r="A25" i="1"/>
  <c r="C24" i="1"/>
  <c r="A24" i="1"/>
  <c r="C115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B118" i="1" l="1"/>
  <c r="C13" i="1"/>
  <c r="A13" i="1"/>
  <c r="C12" i="1"/>
  <c r="A12" i="1"/>
  <c r="B27" i="1"/>
  <c r="C26" i="1"/>
  <c r="A26" i="1"/>
  <c r="C11" i="1"/>
  <c r="A11" i="1"/>
  <c r="C10" i="1"/>
  <c r="A10" i="1"/>
  <c r="C57" i="1"/>
  <c r="A57" i="1"/>
  <c r="C56" i="1"/>
  <c r="A56" i="1"/>
  <c r="C111" i="1"/>
  <c r="A111" i="1"/>
  <c r="A115" i="1"/>
  <c r="C114" i="1"/>
  <c r="A114" i="1"/>
  <c r="C113" i="1"/>
  <c r="A113" i="1"/>
  <c r="C110" i="1"/>
  <c r="A110" i="1"/>
  <c r="B93" i="1"/>
  <c r="C92" i="1"/>
  <c r="A92" i="1"/>
  <c r="C88" i="1"/>
  <c r="A88" i="1"/>
  <c r="C87" i="1"/>
  <c r="A87" i="1"/>
  <c r="C86" i="1"/>
  <c r="A86" i="1"/>
  <c r="C85" i="1"/>
  <c r="A85" i="1"/>
  <c r="C91" i="1"/>
  <c r="A91" i="1"/>
  <c r="C84" i="1"/>
  <c r="A84" i="1"/>
  <c r="C55" i="1"/>
  <c r="A55" i="1"/>
  <c r="C54" i="1"/>
  <c r="A54" i="1"/>
  <c r="C53" i="1"/>
  <c r="A53" i="1"/>
  <c r="C52" i="1"/>
  <c r="A52" i="1"/>
  <c r="C51" i="1"/>
  <c r="A51" i="1"/>
  <c r="C50" i="1"/>
  <c r="A50" i="1"/>
  <c r="C49" i="1"/>
  <c r="A49" i="1"/>
  <c r="C59" i="1"/>
  <c r="A59" i="1"/>
  <c r="C67" i="1"/>
  <c r="A67" i="1"/>
  <c r="A96" i="1" l="1"/>
  <c r="C107" i="1"/>
  <c r="A107" i="1"/>
  <c r="C116" i="1"/>
  <c r="A116" i="1"/>
  <c r="C106" i="1"/>
  <c r="A106" i="1"/>
  <c r="C105" i="1"/>
  <c r="A105" i="1"/>
  <c r="C68" i="1"/>
  <c r="C61" i="1"/>
  <c r="A61" i="1"/>
  <c r="C108" i="1"/>
  <c r="A108" i="1"/>
  <c r="C104" i="1"/>
  <c r="A104" i="1"/>
  <c r="C117" i="1"/>
  <c r="A117" i="1"/>
  <c r="C109" i="1"/>
  <c r="A109" i="1"/>
  <c r="C103" i="1"/>
  <c r="A103" i="1"/>
  <c r="C102" i="1"/>
  <c r="A102" i="1"/>
  <c r="C112" i="1"/>
  <c r="A112" i="1"/>
  <c r="C101" i="1"/>
  <c r="A101" i="1"/>
  <c r="C100" i="1"/>
  <c r="A100" i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90" i="1"/>
  <c r="A90" i="1"/>
  <c r="C75" i="1"/>
  <c r="A75" i="1"/>
  <c r="C74" i="1"/>
  <c r="A74" i="1"/>
  <c r="C89" i="1"/>
  <c r="A89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60" i="1"/>
  <c r="A60" i="1"/>
  <c r="C66" i="1"/>
  <c r="A66" i="1"/>
  <c r="C35" i="1"/>
  <c r="A35" i="1"/>
  <c r="C62" i="1"/>
  <c r="A62" i="1"/>
  <c r="C58" i="1"/>
  <c r="A58" i="1"/>
  <c r="C34" i="1"/>
  <c r="A34" i="1"/>
  <c r="C64" i="1"/>
  <c r="A64" i="1"/>
  <c r="C33" i="1"/>
  <c r="A33" i="1"/>
  <c r="C65" i="1"/>
  <c r="A65" i="1"/>
  <c r="C32" i="1"/>
  <c r="A32" i="1"/>
  <c r="C63" i="1"/>
  <c r="A63" i="1"/>
  <c r="C31" i="1"/>
  <c r="A31" i="1"/>
</calcChain>
</file>

<file path=xl/sharedStrings.xml><?xml version="1.0" encoding="utf-8"?>
<sst xmlns="http://schemas.openxmlformats.org/spreadsheetml/2006/main" count="132" uniqueCount="26">
  <si>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</si>
  <si>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</si>
  <si>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</si>
  <si>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</si>
  <si>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</si>
  <si>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</si>
  <si>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</si>
  <si>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</si>
  <si>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</si>
  <si>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</si>
  <si>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</si>
  <si>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</si>
  <si>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</si>
  <si>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</si>
  <si>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</si>
  <si>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</si>
  <si>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</si>
  <si>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</si>
  <si>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</si>
  <si>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</si>
  <si>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17/1/2021 6:00 AM</t>
  </si>
  <si>
    <t>335765681 </t>
  </si>
  <si>
    <t>335765701 </t>
  </si>
  <si>
    <t>335765727 </t>
  </si>
  <si>
    <t>R</t>
  </si>
  <si>
    <t>17/1/2021 17:00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</si>
</sst>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2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996</v>
          </cell>
          <cell r="B818" t="str">
            <v xml:space="preserve">ATM Estación Texaco Charles Summer 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zoomScale="80" zoomScaleNormal="80" workbookViewId="0">
      <selection activeCell="F107" sqref="F107"/>
    </sheetView>
  </sheetViews>
  <sheetFormatPr baseColWidth="10" defaultColWidth="52.7109375" defaultRowHeight="15" x14ac:dyDescent="0.25"/>
  <cols>
    <col min="2" max="2" width="21.7109375" style="16" bestFit="1" customWidth="1"/>
    <col min="4" max="4" width="42.85546875" customWidth="1"/>
    <col min="5" max="5" width="28.28515625" customWidth="1"/>
  </cols>
  <sheetData>
    <row r="1" spans="1:5" ht="22.5" x14ac:dyDescent="0.25">
      <c r="A1" s="34" t="s">
        <v>0</v>
      </c>
      <c r="B1" s="35"/>
      <c r="C1" s="35"/>
      <c r="D1" s="35"/>
      <c r="E1" s="36"/>
    </row>
    <row r="2" spans="1:5" ht="22.5" x14ac:dyDescent="0.25">
      <c r="A2" s="34" t="s">
        <v>1</v>
      </c>
      <c r="B2" s="35"/>
      <c r="C2" s="35"/>
      <c r="D2" s="35"/>
      <c r="E2" s="36"/>
    </row>
    <row r="3" spans="1:5" ht="25.5" x14ac:dyDescent="0.25">
      <c r="A3" s="37" t="s">
        <v>0</v>
      </c>
      <c r="B3" s="38"/>
      <c r="C3" s="38"/>
      <c r="D3" s="38"/>
      <c r="E3" s="39"/>
    </row>
    <row r="5" spans="1:5" ht="18.75" thickBot="1" x14ac:dyDescent="0.3">
      <c r="A5" s="1" t="s">
        <v>2</v>
      </c>
      <c r="B5" s="2" t="s">
        <v>20</v>
      </c>
      <c r="C5" s="3"/>
      <c r="D5" s="4"/>
      <c r="E5" s="5"/>
    </row>
    <row r="6" spans="1:5" ht="18.75" thickBot="1" x14ac:dyDescent="0.3">
      <c r="A6" s="1" t="s">
        <v>3</v>
      </c>
      <c r="B6" s="2" t="s">
        <v>25</v>
      </c>
      <c r="C6" s="3"/>
      <c r="D6" s="4"/>
      <c r="E6" s="5"/>
    </row>
    <row r="7" spans="1:5" ht="15.75" thickBot="1" x14ac:dyDescent="0.3"/>
    <row r="8" spans="1:5" ht="18.75" thickBot="1" x14ac:dyDescent="0.3">
      <c r="A8" s="27" t="s">
        <v>4</v>
      </c>
      <c r="B8" s="28"/>
      <c r="C8" s="28"/>
      <c r="D8" s="28"/>
      <c r="E8" s="29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str">
        <f>VLOOKUP(B10,'[1]LISTADO ATM'!$A$2:$C$817,3,0)</f>
        <v>DISTRITO NACIONAL</v>
      </c>
      <c r="B10" s="8">
        <v>449</v>
      </c>
      <c r="C10" s="8" t="str">
        <f>VLOOKUP(B10,'[1]LISTADO ATM'!$A$2:$B$816,2,0)</f>
        <v>ATM Autobanco Lope de Vega II</v>
      </c>
      <c r="D10" s="15" t="s">
        <v>18</v>
      </c>
      <c r="E10" s="17">
        <v>335764854</v>
      </c>
    </row>
    <row r="11" spans="1:5" ht="18" x14ac:dyDescent="0.25">
      <c r="A11" s="8" t="str">
        <f>VLOOKUP(B11,'[1]LISTADO ATM'!$A$2:$C$817,3,0)</f>
        <v>DISTRITO NACIONAL</v>
      </c>
      <c r="B11" s="8">
        <v>755</v>
      </c>
      <c r="C11" s="8" t="str">
        <f>VLOOKUP(B11,'[1]LISTADO ATM'!$A$2:$B$816,2,0)</f>
        <v xml:space="preserve">ATM Oficina Galería del Este (Plaza) </v>
      </c>
      <c r="D11" s="15" t="s">
        <v>18</v>
      </c>
      <c r="E11" s="17">
        <v>335765440</v>
      </c>
    </row>
    <row r="12" spans="1:5" ht="18" x14ac:dyDescent="0.25">
      <c r="A12" s="8" t="str">
        <f>VLOOKUP(B12,'[1]LISTADO ATM'!$A$2:$C$817,3,0)</f>
        <v>DISTRITO NACIONAL</v>
      </c>
      <c r="B12" s="8">
        <v>391</v>
      </c>
      <c r="C12" s="8" t="str">
        <f>VLOOKUP(B12,'[1]LISTADO ATM'!$A$2:$B$816,2,0)</f>
        <v xml:space="preserve">ATM S/M Jumbo Luperón </v>
      </c>
      <c r="D12" s="15" t="s">
        <v>18</v>
      </c>
      <c r="E12" s="17">
        <v>335765557</v>
      </c>
    </row>
    <row r="13" spans="1:5" ht="18" x14ac:dyDescent="0.25">
      <c r="A13" s="19" t="str">
        <f>VLOOKUP(B13,'[1]LISTADO ATM'!$A$2:$C$817,3,0)</f>
        <v>DISTRITO NACIONAL</v>
      </c>
      <c r="B13" s="8">
        <v>684</v>
      </c>
      <c r="C13" s="19" t="str">
        <f>VLOOKUP(B13,'[1]LISTADO ATM'!$A$2:$B$816,2,0)</f>
        <v>ATM Estación Texaco Prolongación 27 Febrero</v>
      </c>
      <c r="D13" s="15" t="s">
        <v>18</v>
      </c>
      <c r="E13" s="8">
        <v>335765612</v>
      </c>
    </row>
    <row r="14" spans="1:5" ht="18" x14ac:dyDescent="0.25">
      <c r="A14" s="8" t="str">
        <f>VLOOKUP(B14,'[1]LISTADO ATM'!$A$2:$C$817,3,0)</f>
        <v>SUR</v>
      </c>
      <c r="B14" s="8">
        <v>356</v>
      </c>
      <c r="C14" s="8" t="str">
        <f>VLOOKUP(B14,'[1]LISTADO ATM'!$A$2:$B$816,2,0)</f>
        <v xml:space="preserve">ATM Estación Sigma (San Cristóbal) </v>
      </c>
      <c r="D14" s="15" t="s">
        <v>18</v>
      </c>
      <c r="E14" s="17">
        <v>335764783</v>
      </c>
    </row>
    <row r="15" spans="1:5" ht="18" x14ac:dyDescent="0.25">
      <c r="A15" s="8" t="str">
        <f>VLOOKUP(B15,'[1]LISTADO ATM'!$A$2:$C$817,3,0)</f>
        <v>DISTRITO NACIONAL</v>
      </c>
      <c r="B15" s="8">
        <v>165</v>
      </c>
      <c r="C15" s="8" t="str">
        <f>VLOOKUP(B15,'[1]LISTADO ATM'!$A$2:$B$816,2,0)</f>
        <v>ATM Autoservicio Megacentro</v>
      </c>
      <c r="D15" s="15" t="s">
        <v>18</v>
      </c>
      <c r="E15" s="17">
        <v>335765013</v>
      </c>
    </row>
    <row r="16" spans="1:5" ht="18" x14ac:dyDescent="0.25">
      <c r="A16" s="8" t="str">
        <f>VLOOKUP(B16,'[1]LISTADO ATM'!$A$2:$C$817,3,0)</f>
        <v>SUR</v>
      </c>
      <c r="B16" s="8">
        <v>592</v>
      </c>
      <c r="C16" s="8" t="str">
        <f>VLOOKUP(B16,'[1]LISTADO ATM'!$A$2:$B$816,2,0)</f>
        <v xml:space="preserve">ATM Centro de Caja San Cristóbal I </v>
      </c>
      <c r="D16" s="15" t="s">
        <v>18</v>
      </c>
      <c r="E16" s="17">
        <v>335765286</v>
      </c>
    </row>
    <row r="17" spans="1:6" ht="18" x14ac:dyDescent="0.25">
      <c r="A17" s="8" t="str">
        <f>VLOOKUP(B17,'[1]LISTADO ATM'!$A$2:$C$817,3,0)</f>
        <v>DISTRITO NACIONAL</v>
      </c>
      <c r="B17" s="8">
        <v>714</v>
      </c>
      <c r="C17" s="8" t="str">
        <f>VLOOKUP(B17,'[1]LISTADO ATM'!$A$2:$B$816,2,0)</f>
        <v xml:space="preserve">ATM Hospital de Herrera </v>
      </c>
      <c r="D17" s="15" t="s">
        <v>18</v>
      </c>
      <c r="E17" s="17">
        <v>335765394</v>
      </c>
    </row>
    <row r="18" spans="1:6" ht="18" x14ac:dyDescent="0.25">
      <c r="A18" s="8" t="str">
        <f>VLOOKUP(B18,'[1]LISTADO ATM'!$A$2:$C$817,3,0)</f>
        <v>SUR</v>
      </c>
      <c r="B18" s="8">
        <v>995</v>
      </c>
      <c r="C18" s="8" t="str">
        <f>VLOOKUP(B18,'[1]LISTADO ATM'!$A$2:$B$916,2,0)</f>
        <v xml:space="preserve">ATM Oficina San Cristobal III (Lobby) </v>
      </c>
      <c r="D18" s="15" t="s">
        <v>18</v>
      </c>
      <c r="E18" s="17">
        <v>335765396</v>
      </c>
    </row>
    <row r="19" spans="1:6" ht="18" x14ac:dyDescent="0.25">
      <c r="A19" s="8" t="str">
        <f>VLOOKUP(B19,'[1]LISTADO ATM'!$A$2:$C$817,3,0)</f>
        <v>SUR</v>
      </c>
      <c r="B19" s="8">
        <v>584</v>
      </c>
      <c r="C19" s="8" t="str">
        <f>VLOOKUP(B19,'[1]LISTADO ATM'!$A$2:$B$816,2,0)</f>
        <v xml:space="preserve">ATM Oficina San Cristóbal I </v>
      </c>
      <c r="D19" s="15" t="s">
        <v>18</v>
      </c>
      <c r="E19" s="17">
        <v>335765476</v>
      </c>
    </row>
    <row r="20" spans="1:6" ht="18" x14ac:dyDescent="0.25">
      <c r="A20" s="8" t="str">
        <f>VLOOKUP(B20,'[1]LISTADO ATM'!$A$2:$C$817,3,0)</f>
        <v>DISTRITO NACIONAL</v>
      </c>
      <c r="B20" s="8">
        <v>540</v>
      </c>
      <c r="C20" s="8" t="str">
        <f>VLOOKUP(B20,'[1]LISTADO ATM'!$A$2:$B$816,2,0)</f>
        <v xml:space="preserve">ATM Autoservicio Sambil I </v>
      </c>
      <c r="D20" s="15" t="s">
        <v>18</v>
      </c>
      <c r="E20" s="17">
        <v>335765661</v>
      </c>
    </row>
    <row r="21" spans="1:6" ht="18" x14ac:dyDescent="0.25">
      <c r="A21" s="8" t="str">
        <f>VLOOKUP(B21,'[1]LISTADO ATM'!$A$2:$C$817,3,0)</f>
        <v>DISTRITO NACIONAL</v>
      </c>
      <c r="B21" s="24">
        <v>655</v>
      </c>
      <c r="C21" s="8" t="str">
        <f>VLOOKUP(B21,'[1]LISTADO ATM'!$A$2:$B$816,2,0)</f>
        <v>ATM Farmacia Sandra</v>
      </c>
      <c r="D21" s="15" t="s">
        <v>18</v>
      </c>
      <c r="E21" s="17">
        <v>335764970</v>
      </c>
    </row>
    <row r="22" spans="1:6" ht="18" x14ac:dyDescent="0.25">
      <c r="A22" s="8" t="str">
        <f>VLOOKUP(B22,'[1]LISTADO ATM'!$A$2:$C$817,3,0)</f>
        <v>DISTRITO NACIONAL</v>
      </c>
      <c r="B22" s="8">
        <v>541</v>
      </c>
      <c r="C22" s="8" t="str">
        <f>VLOOKUP(B22,'[1]LISTADO ATM'!$A$2:$B$816,2,0)</f>
        <v xml:space="preserve">ATM Oficina Sambil II </v>
      </c>
      <c r="D22" s="15" t="s">
        <v>18</v>
      </c>
      <c r="E22" s="17">
        <v>335765508</v>
      </c>
    </row>
    <row r="23" spans="1:6" ht="18" x14ac:dyDescent="0.25">
      <c r="A23" s="8" t="str">
        <f>VLOOKUP(B23,'[1]LISTADO ATM'!$A$2:$C$817,3,0)</f>
        <v>DISTRITO NACIONAL</v>
      </c>
      <c r="B23" s="8">
        <v>974</v>
      </c>
      <c r="C23" s="8" t="str">
        <f>VLOOKUP(B23,'[1]LISTADO ATM'!$A$2:$B$816,2,0)</f>
        <v xml:space="preserve">ATM S/M Nacional Ave. Lope de Vega </v>
      </c>
      <c r="D23" s="15" t="s">
        <v>18</v>
      </c>
      <c r="E23" s="17">
        <v>335765667</v>
      </c>
    </row>
    <row r="24" spans="1:6" ht="18" x14ac:dyDescent="0.25">
      <c r="A24" s="8" t="str">
        <f>VLOOKUP(B24,'[1]LISTADO ATM'!$A$2:$C$817,3,0)</f>
        <v>DISTRITO NACIONAL</v>
      </c>
      <c r="B24" s="8">
        <v>20</v>
      </c>
      <c r="C24" s="8" t="str">
        <f>VLOOKUP(B24,'[1]LISTADO ATM'!$A$2:$B$816,2,0)</f>
        <v>ATM S/M Aprezio Las Palmas</v>
      </c>
      <c r="D24" s="15" t="s">
        <v>18</v>
      </c>
      <c r="E24" s="17">
        <v>335765182</v>
      </c>
    </row>
    <row r="25" spans="1:6" ht="18" x14ac:dyDescent="0.25">
      <c r="A25" s="8" t="str">
        <f>VLOOKUP(B25,'[1]LISTADO ATM'!$A$2:$C$817,3,0)</f>
        <v>NORTE</v>
      </c>
      <c r="B25" s="8">
        <v>732</v>
      </c>
      <c r="C25" s="8" t="str">
        <f>VLOOKUP(B25,'[1]LISTADO ATM'!$A$2:$B$816,2,0)</f>
        <v xml:space="preserve">ATM Molino del Valle (Santiago) </v>
      </c>
      <c r="D25" s="15" t="s">
        <v>18</v>
      </c>
      <c r="E25" s="17">
        <v>335765653</v>
      </c>
    </row>
    <row r="26" spans="1:6" ht="18" x14ac:dyDescent="0.25">
      <c r="A26" s="8" t="str">
        <f>VLOOKUP(B26,'[1]LISTADO ATM'!$A$2:$C$817,3,0)</f>
        <v>DISTRITO NACIONAL</v>
      </c>
      <c r="B26" s="8">
        <v>325</v>
      </c>
      <c r="C26" s="8" t="str">
        <f>VLOOKUP(B26,'[1]LISTADO ATM'!$A$2:$B$816,2,0)</f>
        <v>ATM Casa Edwin</v>
      </c>
      <c r="D26" s="15" t="s">
        <v>18</v>
      </c>
      <c r="E26" s="17">
        <v>335765269</v>
      </c>
      <c r="F26" t="s">
        <v>24</v>
      </c>
    </row>
    <row r="27" spans="1:6" ht="18.75" thickBot="1" x14ac:dyDescent="0.3">
      <c r="A27" s="12" t="s">
        <v>12</v>
      </c>
      <c r="B27" s="14">
        <f>COUNT(B10:B26)</f>
        <v>17</v>
      </c>
      <c r="C27" s="40"/>
      <c r="D27" s="41"/>
      <c r="E27" s="42"/>
    </row>
    <row r="28" spans="1:6" ht="15.75" thickBot="1" x14ac:dyDescent="0.3"/>
    <row r="29" spans="1:6" ht="18.75" thickBot="1" x14ac:dyDescent="0.3">
      <c r="A29" s="27" t="s">
        <v>10</v>
      </c>
      <c r="B29" s="28"/>
      <c r="C29" s="28"/>
      <c r="D29" s="28"/>
      <c r="E29" s="29"/>
    </row>
    <row r="30" spans="1:6" ht="18" x14ac:dyDescent="0.25">
      <c r="A30" s="6" t="s">
        <v>5</v>
      </c>
      <c r="B30" s="6" t="s">
        <v>6</v>
      </c>
      <c r="C30" s="7" t="s">
        <v>7</v>
      </c>
      <c r="D30" s="7" t="s">
        <v>8</v>
      </c>
      <c r="E30" s="7" t="s">
        <v>9</v>
      </c>
    </row>
    <row r="31" spans="1:6" ht="18" x14ac:dyDescent="0.25">
      <c r="A31" s="8" t="str">
        <f>VLOOKUP(B31,'[1]LISTADO ATM'!$A$2:$C$817,3,0)</f>
        <v>DISTRITO NACIONAL</v>
      </c>
      <c r="B31" s="8">
        <v>958</v>
      </c>
      <c r="C31" s="8" t="str">
        <f>VLOOKUP(B31,'[1]LISTADO ATM'!$A$2:$B$816,2,0)</f>
        <v xml:space="preserve">ATM Olé Aut. San Isidro </v>
      </c>
      <c r="D31" s="9" t="s">
        <v>11</v>
      </c>
      <c r="E31" s="17">
        <v>335764689</v>
      </c>
    </row>
    <row r="32" spans="1:6" ht="18" x14ac:dyDescent="0.25">
      <c r="A32" s="8" t="str">
        <f>VLOOKUP(B32,'[1]LISTADO ATM'!$A$2:$C$817,3,0)</f>
        <v>ESTE</v>
      </c>
      <c r="B32" s="8">
        <v>963</v>
      </c>
      <c r="C32" s="8" t="str">
        <f>VLOOKUP(B32,'[1]LISTADO ATM'!$A$2:$B$816,2,0)</f>
        <v xml:space="preserve">ATM Multiplaza La Romana </v>
      </c>
      <c r="D32" s="9" t="s">
        <v>11</v>
      </c>
      <c r="E32" s="17">
        <v>335764977</v>
      </c>
    </row>
    <row r="33" spans="1:5" ht="18" x14ac:dyDescent="0.25">
      <c r="A33" s="8" t="str">
        <f>VLOOKUP(B33,'[1]LISTADO ATM'!$A$2:$C$817,3,0)</f>
        <v>NORTE</v>
      </c>
      <c r="B33" s="8">
        <v>256</v>
      </c>
      <c r="C33" s="8" t="str">
        <f>VLOOKUP(B33,'[1]LISTADO ATM'!$A$2:$B$816,2,0)</f>
        <v xml:space="preserve">ATM Oficina Licey Al Medio </v>
      </c>
      <c r="D33" s="9" t="s">
        <v>11</v>
      </c>
      <c r="E33" s="17">
        <v>335765726</v>
      </c>
    </row>
    <row r="34" spans="1:5" ht="18" x14ac:dyDescent="0.25">
      <c r="A34" s="8" t="str">
        <f>VLOOKUP(B34,'[1]LISTADO ATM'!$A$2:$C$817,3,0)</f>
        <v>DISTRITO NACIONAL</v>
      </c>
      <c r="B34" s="8">
        <v>377</v>
      </c>
      <c r="C34" s="8" t="str">
        <f>VLOOKUP(B34,'[1]LISTADO ATM'!$A$2:$B$816,2,0)</f>
        <v>ATM Estación del Metro Eduardo Brito</v>
      </c>
      <c r="D34" s="9" t="s">
        <v>11</v>
      </c>
      <c r="E34" s="17">
        <v>335765374</v>
      </c>
    </row>
    <row r="35" spans="1:5" ht="18" x14ac:dyDescent="0.25">
      <c r="A35" s="8" t="str">
        <f>VLOOKUP(B35,'[1]LISTADO ATM'!$A$2:$C$817,3,0)</f>
        <v>DISTRITO NACIONAL</v>
      </c>
      <c r="B35" s="8">
        <v>183</v>
      </c>
      <c r="C35" s="8" t="str">
        <f>VLOOKUP(B35,'[1]LISTADO ATM'!$A$2:$B$816,2,0)</f>
        <v>ATM Estación Nativa Km. 22 Aut. Duarte.</v>
      </c>
      <c r="D35" s="9" t="s">
        <v>11</v>
      </c>
      <c r="E35" s="17">
        <v>335765400</v>
      </c>
    </row>
    <row r="36" spans="1:5" ht="18" x14ac:dyDescent="0.25">
      <c r="A36" s="8" t="str">
        <f>VLOOKUP(B36,'[1]LISTADO ATM'!$A$2:$C$817,3,0)</f>
        <v>NORTE</v>
      </c>
      <c r="B36" s="8">
        <v>895</v>
      </c>
      <c r="C36" s="8" t="str">
        <f>VLOOKUP(B36,'[1]LISTADO ATM'!$A$2:$B$816,2,0)</f>
        <v xml:space="preserve">ATM S/M Bravo (Santiago) </v>
      </c>
      <c r="D36" s="9" t="s">
        <v>11</v>
      </c>
      <c r="E36" s="17">
        <v>335765559</v>
      </c>
    </row>
    <row r="37" spans="1:5" ht="18" x14ac:dyDescent="0.25">
      <c r="A37" s="8" t="str">
        <f>VLOOKUP(B37,'[1]LISTADO ATM'!$A$2:$C$817,3,0)</f>
        <v>SUR</v>
      </c>
      <c r="B37" s="8">
        <v>750</v>
      </c>
      <c r="C37" s="8" t="str">
        <f>VLOOKUP(B37,'[1]LISTADO ATM'!$A$2:$B$816,2,0)</f>
        <v xml:space="preserve">ATM UNP Duvergé </v>
      </c>
      <c r="D37" s="9" t="s">
        <v>11</v>
      </c>
      <c r="E37" s="17">
        <v>335765563</v>
      </c>
    </row>
    <row r="38" spans="1:5" ht="18" x14ac:dyDescent="0.25">
      <c r="A38" s="19" t="str">
        <f>VLOOKUP(B38,'[1]LISTADO ATM'!$A$2:$C$817,3,0)</f>
        <v>ESTE</v>
      </c>
      <c r="B38" s="8">
        <v>660</v>
      </c>
      <c r="C38" s="19" t="str">
        <f>VLOOKUP(B38,'[1]LISTADO ATM'!$A$2:$B$816,2,0)</f>
        <v>ATM Oficina Romana Norte II</v>
      </c>
      <c r="D38" s="20" t="s">
        <v>11</v>
      </c>
      <c r="E38" s="8">
        <v>335765566</v>
      </c>
    </row>
    <row r="39" spans="1:5" ht="18" x14ac:dyDescent="0.25">
      <c r="A39" s="19" t="str">
        <f>VLOOKUP(B39,'[1]LISTADO ATM'!$A$2:$C$817,3,0)</f>
        <v>DISTRITO NACIONAL</v>
      </c>
      <c r="B39" s="8">
        <v>946</v>
      </c>
      <c r="C39" s="19" t="str">
        <f>VLOOKUP(B39,'[1]LISTADO ATM'!$A$2:$B$816,2,0)</f>
        <v xml:space="preserve">ATM Oficina Núñez de Cáceres I </v>
      </c>
      <c r="D39" s="20" t="s">
        <v>11</v>
      </c>
      <c r="E39" s="8">
        <v>335765580</v>
      </c>
    </row>
    <row r="40" spans="1:5" ht="18" x14ac:dyDescent="0.25">
      <c r="A40" s="19" t="str">
        <f>VLOOKUP(B40,'[1]LISTADO ATM'!$A$2:$C$817,3,0)</f>
        <v>SUR</v>
      </c>
      <c r="B40" s="8">
        <v>783</v>
      </c>
      <c r="C40" s="19" t="str">
        <f>VLOOKUP(B40,'[1]LISTADO ATM'!$A$2:$B$816,2,0)</f>
        <v xml:space="preserve">ATM Autobanco Alfa y Omega (Barahona) </v>
      </c>
      <c r="D40" s="20" t="s">
        <v>11</v>
      </c>
      <c r="E40" s="8">
        <v>335765600</v>
      </c>
    </row>
    <row r="41" spans="1:5" ht="18" x14ac:dyDescent="0.25">
      <c r="A41" s="19" t="str">
        <f>VLOOKUP(B41,'[1]LISTADO ATM'!$A$2:$C$817,3,0)</f>
        <v>DISTRITO NACIONAL</v>
      </c>
      <c r="B41" s="8">
        <v>900</v>
      </c>
      <c r="C41" s="19" t="str">
        <f>VLOOKUP(B41,'[1]LISTADO ATM'!$A$2:$B$816,2,0)</f>
        <v xml:space="preserve">ATM UNP Merca Santo Domingo </v>
      </c>
      <c r="D41" s="20" t="s">
        <v>11</v>
      </c>
      <c r="E41" s="8">
        <v>335765604</v>
      </c>
    </row>
    <row r="42" spans="1:5" ht="18" x14ac:dyDescent="0.25">
      <c r="A42" s="19" t="str">
        <f>VLOOKUP(B42,'[1]LISTADO ATM'!$A$2:$C$817,3,0)</f>
        <v>ESTE</v>
      </c>
      <c r="B42" s="8">
        <v>742</v>
      </c>
      <c r="C42" s="19" t="str">
        <f>VLOOKUP(B42,'[1]LISTADO ATM'!$A$2:$B$816,2,0)</f>
        <v xml:space="preserve">ATM Oficina Plaza del Rey (La Romana) </v>
      </c>
      <c r="D42" s="20" t="s">
        <v>11</v>
      </c>
      <c r="E42" s="8">
        <v>335765606</v>
      </c>
    </row>
    <row r="43" spans="1:5" ht="18" x14ac:dyDescent="0.25">
      <c r="A43" s="19" t="str">
        <f>VLOOKUP(B43,'[1]LISTADO ATM'!$A$2:$C$817,3,0)</f>
        <v>ESTE</v>
      </c>
      <c r="B43" s="8">
        <v>211</v>
      </c>
      <c r="C43" s="19" t="str">
        <f>VLOOKUP(B43,'[1]LISTADO ATM'!$A$2:$B$816,2,0)</f>
        <v xml:space="preserve">ATM Oficina La Romana I </v>
      </c>
      <c r="D43" s="20" t="s">
        <v>11</v>
      </c>
      <c r="E43" s="8">
        <v>335765619</v>
      </c>
    </row>
    <row r="44" spans="1:5" ht="18" x14ac:dyDescent="0.25">
      <c r="A44" s="19" t="str">
        <f>VLOOKUP(B44,'[1]LISTADO ATM'!$A$2:$C$817,3,0)</f>
        <v>DISTRITO NACIONAL</v>
      </c>
      <c r="B44" s="8">
        <v>821</v>
      </c>
      <c r="C44" s="19" t="str">
        <f>VLOOKUP(B44,'[1]LISTADO ATM'!$A$2:$B$816,2,0)</f>
        <v xml:space="preserve">ATM S/M Bravo Churchill </v>
      </c>
      <c r="D44" s="20" t="s">
        <v>11</v>
      </c>
      <c r="E44" s="8">
        <v>335765624</v>
      </c>
    </row>
    <row r="45" spans="1:5" ht="18" x14ac:dyDescent="0.25">
      <c r="A45" s="19" t="str">
        <f>VLOOKUP(B45,'[1]LISTADO ATM'!$A$2:$C$817,3,0)</f>
        <v>NORTE</v>
      </c>
      <c r="B45" s="8">
        <v>716</v>
      </c>
      <c r="C45" s="19" t="str">
        <f>VLOOKUP(B45,'[1]LISTADO ATM'!$A$2:$B$816,2,0)</f>
        <v xml:space="preserve">ATM Oficina Zona Franca (Santiago) </v>
      </c>
      <c r="D45" s="20" t="s">
        <v>11</v>
      </c>
      <c r="E45" s="8">
        <v>335765629</v>
      </c>
    </row>
    <row r="46" spans="1:5" ht="18" x14ac:dyDescent="0.25">
      <c r="A46" s="8" t="str">
        <f>VLOOKUP(B46,'[1]LISTADO ATM'!$A$2:$C$817,3,0)</f>
        <v>NORTE</v>
      </c>
      <c r="B46" s="8">
        <v>837</v>
      </c>
      <c r="C46" s="8" t="str">
        <f>VLOOKUP(B46,'[1]LISTADO ATM'!$A$2:$B$816,2,0)</f>
        <v>ATM Estación Next Canabacoa</v>
      </c>
      <c r="D46" s="20" t="s">
        <v>11</v>
      </c>
      <c r="E46" s="17">
        <v>335765413</v>
      </c>
    </row>
    <row r="47" spans="1:5" ht="18" x14ac:dyDescent="0.25">
      <c r="A47" s="8" t="str">
        <f>VLOOKUP(B47,'[1]LISTADO ATM'!$A$2:$C$817,3,0)</f>
        <v>NORTE</v>
      </c>
      <c r="B47" s="8">
        <v>171</v>
      </c>
      <c r="C47" s="8" t="str">
        <f>VLOOKUP(B47,'[1]LISTADO ATM'!$A$2:$B$816,2,0)</f>
        <v xml:space="preserve">ATM Oficina Moca </v>
      </c>
      <c r="D47" s="20" t="s">
        <v>11</v>
      </c>
      <c r="E47" s="17">
        <v>335765637</v>
      </c>
    </row>
    <row r="48" spans="1:5" ht="18" x14ac:dyDescent="0.25">
      <c r="A48" s="8" t="str">
        <f>VLOOKUP(B48,'[1]LISTADO ATM'!$A$2:$C$817,3,0)</f>
        <v>NORTE</v>
      </c>
      <c r="B48" s="8">
        <v>950</v>
      </c>
      <c r="C48" s="8" t="str">
        <f>VLOOKUP(B48,'[1]LISTADO ATM'!$A$2:$B$816,2,0)</f>
        <v xml:space="preserve">ATM Oficina Monterrico </v>
      </c>
      <c r="D48" s="20" t="s">
        <v>11</v>
      </c>
      <c r="E48" s="17">
        <v>335765640</v>
      </c>
    </row>
    <row r="49" spans="1:5" ht="18" x14ac:dyDescent="0.25">
      <c r="A49" s="8" t="str">
        <f>VLOOKUP(B49,'[1]LISTADO ATM'!$A$2:$C$817,3,0)</f>
        <v>DISTRITO NACIONAL</v>
      </c>
      <c r="B49" s="8">
        <v>410</v>
      </c>
      <c r="C49" s="8" t="str">
        <f>VLOOKUP(B49,'[1]LISTADO ATM'!$A$2:$B$816,2,0)</f>
        <v xml:space="preserve">ATM Oficina Las Palmas de Herrera II </v>
      </c>
      <c r="D49" s="20" t="s">
        <v>11</v>
      </c>
      <c r="E49" s="17">
        <v>335765662</v>
      </c>
    </row>
    <row r="50" spans="1:5" ht="18" x14ac:dyDescent="0.25">
      <c r="A50" s="8" t="str">
        <f>VLOOKUP(B50,'[1]LISTADO ATM'!$A$2:$C$817,3,0)</f>
        <v>DISTRITO NACIONAL</v>
      </c>
      <c r="B50" s="8">
        <v>347</v>
      </c>
      <c r="C50" s="8" t="str">
        <f>VLOOKUP(B50,'[1]LISTADO ATM'!$A$2:$B$816,2,0)</f>
        <v>ATM Patio de Colombia</v>
      </c>
      <c r="D50" s="20" t="s">
        <v>11</v>
      </c>
      <c r="E50" s="17">
        <v>335765676</v>
      </c>
    </row>
    <row r="51" spans="1:5" ht="18" x14ac:dyDescent="0.25">
      <c r="A51" s="8" t="str">
        <f>VLOOKUP(B51,'[1]LISTADO ATM'!$A$2:$C$817,3,0)</f>
        <v>NORTE</v>
      </c>
      <c r="B51" s="8">
        <v>605</v>
      </c>
      <c r="C51" s="8" t="str">
        <f>VLOOKUP(B51,'[1]LISTADO ATM'!$A$2:$B$816,2,0)</f>
        <v xml:space="preserve">ATM Oficina Bonao I </v>
      </c>
      <c r="D51" s="20" t="s">
        <v>11</v>
      </c>
      <c r="E51" s="17">
        <v>335765677</v>
      </c>
    </row>
    <row r="52" spans="1:5" ht="18" x14ac:dyDescent="0.25">
      <c r="A52" s="8" t="str">
        <f>VLOOKUP(B52,'[1]LISTADO ATM'!$A$2:$C$817,3,0)</f>
        <v>DISTRITO NACIONAL</v>
      </c>
      <c r="B52" s="8">
        <v>706</v>
      </c>
      <c r="C52" s="8" t="str">
        <f>VLOOKUP(B52,'[1]LISTADO ATM'!$A$2:$B$816,2,0)</f>
        <v xml:space="preserve">ATM S/M Pristine </v>
      </c>
      <c r="D52" s="20" t="s">
        <v>11</v>
      </c>
      <c r="E52" s="17">
        <v>335765679</v>
      </c>
    </row>
    <row r="53" spans="1:5" ht="18" x14ac:dyDescent="0.25">
      <c r="A53" s="8" t="str">
        <f>VLOOKUP(B53,'[1]LISTADO ATM'!$A$2:$C$817,3,0)</f>
        <v>NORTE</v>
      </c>
      <c r="B53" s="8">
        <v>157</v>
      </c>
      <c r="C53" s="8" t="str">
        <f>VLOOKUP(B53,'[1]LISTADO ATM'!$A$2:$B$816,2,0)</f>
        <v xml:space="preserve">ATM Oficina Samaná </v>
      </c>
      <c r="D53" s="20" t="s">
        <v>11</v>
      </c>
      <c r="E53" s="17" t="s">
        <v>21</v>
      </c>
    </row>
    <row r="54" spans="1:5" ht="18" x14ac:dyDescent="0.25">
      <c r="A54" s="8" t="str">
        <f>VLOOKUP(B54,'[1]LISTADO ATM'!$A$2:$C$817,3,0)</f>
        <v>SUR</v>
      </c>
      <c r="B54" s="8">
        <v>512</v>
      </c>
      <c r="C54" s="8" t="str">
        <f>VLOOKUP(B54,'[1]LISTADO ATM'!$A$2:$B$816,2,0)</f>
        <v>ATM Plaza Jesús Ferreira</v>
      </c>
      <c r="D54" s="20" t="s">
        <v>11</v>
      </c>
      <c r="E54" s="17">
        <v>335765683</v>
      </c>
    </row>
    <row r="55" spans="1:5" ht="18" x14ac:dyDescent="0.25">
      <c r="A55" s="8" t="str">
        <f>VLOOKUP(B55,'[1]LISTADO ATM'!$A$2:$C$817,3,0)</f>
        <v>DISTRITO NACIONAL</v>
      </c>
      <c r="B55" s="8">
        <v>721</v>
      </c>
      <c r="C55" s="8" t="str">
        <f>VLOOKUP(B55,'[1]LISTADO ATM'!$A$2:$B$816,2,0)</f>
        <v xml:space="preserve">ATM Oficina Charles de Gaulle II </v>
      </c>
      <c r="D55" s="20" t="s">
        <v>11</v>
      </c>
      <c r="E55" s="17">
        <v>335765684</v>
      </c>
    </row>
    <row r="56" spans="1:5" ht="18" x14ac:dyDescent="0.25">
      <c r="A56" s="8" t="str">
        <f>VLOOKUP(B56,'[1]LISTADO ATM'!$A$2:$C$817,3,0)</f>
        <v>ESTE</v>
      </c>
      <c r="B56" s="8">
        <v>838</v>
      </c>
      <c r="C56" s="8" t="str">
        <f>VLOOKUP(B56,'[1]LISTADO ATM'!$A$2:$B$816,2,0)</f>
        <v xml:space="preserve">ATM UNP Consuelo </v>
      </c>
      <c r="D56" s="20" t="s">
        <v>11</v>
      </c>
      <c r="E56" s="17">
        <v>335765706</v>
      </c>
    </row>
    <row r="57" spans="1:5" ht="18" x14ac:dyDescent="0.25">
      <c r="A57" s="8" t="str">
        <f>VLOOKUP(B57,'[1]LISTADO ATM'!$A$2:$C$817,3,0)</f>
        <v>NORTE</v>
      </c>
      <c r="B57" s="8">
        <v>857</v>
      </c>
      <c r="C57" s="8" t="str">
        <f>VLOOKUP(B57,'[1]LISTADO ATM'!$A$2:$B$816,2,0)</f>
        <v xml:space="preserve">ATM Oficina Los Alamos </v>
      </c>
      <c r="D57" s="20" t="s">
        <v>11</v>
      </c>
      <c r="E57" s="17">
        <v>335765707</v>
      </c>
    </row>
    <row r="58" spans="1:5" ht="18" customHeight="1" x14ac:dyDescent="0.25">
      <c r="A58" s="8" t="str">
        <f>VLOOKUP(B58,'[1]LISTADO ATM'!$A$2:$C$817,3,0)</f>
        <v>DISTRITO NACIONAL</v>
      </c>
      <c r="B58" s="8">
        <v>875</v>
      </c>
      <c r="C58" s="8" t="str">
        <f>VLOOKUP(B58,'[1]LISTADO ATM'!$A$2:$B$816,2,0)</f>
        <v xml:space="preserve">ATM Texaco Aut. Duarte KM 14 1/2 (Los Alcarrizos) </v>
      </c>
      <c r="D58" s="9" t="s">
        <v>11</v>
      </c>
      <c r="E58" s="17">
        <v>335765708</v>
      </c>
    </row>
    <row r="59" spans="1:5" ht="18" x14ac:dyDescent="0.25">
      <c r="A59" s="8" t="str">
        <f>VLOOKUP(B59,'[1]LISTADO ATM'!$A$2:$C$817,3,0)</f>
        <v>NORTE</v>
      </c>
      <c r="B59" s="8">
        <v>189</v>
      </c>
      <c r="C59" s="8" t="str">
        <f>VLOOKUP(B59,'[1]LISTADO ATM'!$A$2:$B$816,2,0)</f>
        <v xml:space="preserve">ATM Comando Regional Cibao Central P.N. </v>
      </c>
      <c r="D59" s="20" t="s">
        <v>11</v>
      </c>
      <c r="E59" s="17">
        <v>335765710</v>
      </c>
    </row>
    <row r="60" spans="1:5" ht="18" x14ac:dyDescent="0.25">
      <c r="A60" s="8" t="str">
        <f>VLOOKUP(B60,'[1]LISTADO ATM'!$A$2:$C$817,3,0)</f>
        <v>DISTRITO NACIONAL</v>
      </c>
      <c r="B60" s="8">
        <v>192</v>
      </c>
      <c r="C60" s="8" t="str">
        <f>VLOOKUP(B60,'[1]LISTADO ATM'!$A$2:$B$816,2,0)</f>
        <v xml:space="preserve">ATM Autobanco Luperón II </v>
      </c>
      <c r="D60" s="9" t="s">
        <v>11</v>
      </c>
      <c r="E60" s="17">
        <v>335765711</v>
      </c>
    </row>
    <row r="61" spans="1:5" ht="18" x14ac:dyDescent="0.25">
      <c r="A61" s="8" t="str">
        <f>VLOOKUP(B61,'[1]LISTADO ATM'!$A$2:$C$817,3,0)</f>
        <v>SUR</v>
      </c>
      <c r="B61" s="8">
        <v>252</v>
      </c>
      <c r="C61" s="8" t="str">
        <f>VLOOKUP(B61,'[1]LISTADO ATM'!$A$2:$B$816,2,0)</f>
        <v xml:space="preserve">ATM Banco Agrícola (Barahona) </v>
      </c>
      <c r="D61" s="20" t="s">
        <v>11</v>
      </c>
      <c r="E61" s="17">
        <v>335765713</v>
      </c>
    </row>
    <row r="62" spans="1:5" ht="18" x14ac:dyDescent="0.25">
      <c r="A62" s="8" t="str">
        <f>VLOOKUP(B62,'[1]LISTADO ATM'!$A$2:$C$817,3,0)</f>
        <v>DISTRITO NACIONAL</v>
      </c>
      <c r="B62" s="8">
        <v>516</v>
      </c>
      <c r="C62" s="8" t="str">
        <f>VLOOKUP(B62,'[1]LISTADO ATM'!$A$2:$B$916,2,0)</f>
        <v xml:space="preserve">ATM Oficina Gascue </v>
      </c>
      <c r="D62" s="9" t="s">
        <v>11</v>
      </c>
      <c r="E62" s="17">
        <v>335765719</v>
      </c>
    </row>
    <row r="63" spans="1:5" ht="18" x14ac:dyDescent="0.25">
      <c r="A63" s="8" t="str">
        <f>VLOOKUP(B63,'[1]LISTADO ATM'!$A$2:$C$817,3,0)</f>
        <v>DISTRITO NACIONAL</v>
      </c>
      <c r="B63" s="8">
        <v>717</v>
      </c>
      <c r="C63" s="8" t="str">
        <f>VLOOKUP(B63,'[1]LISTADO ATM'!$A$2:$B$816,2,0)</f>
        <v xml:space="preserve">ATM Oficina Los Alcarrizos </v>
      </c>
      <c r="D63" s="9" t="s">
        <v>11</v>
      </c>
      <c r="E63" s="17">
        <v>335765722</v>
      </c>
    </row>
    <row r="64" spans="1:5" ht="18" x14ac:dyDescent="0.25">
      <c r="A64" s="8" t="str">
        <f>VLOOKUP(B64,'[1]LISTADO ATM'!$A$2:$C$817,3,0)</f>
        <v>NORTE</v>
      </c>
      <c r="B64" s="8">
        <v>778</v>
      </c>
      <c r="C64" s="8" t="str">
        <f>VLOOKUP(B64,'[1]LISTADO ATM'!$A$2:$B$816,2,0)</f>
        <v xml:space="preserve">ATM Oficina Esperanza (Mao) </v>
      </c>
      <c r="D64" s="9" t="s">
        <v>11</v>
      </c>
      <c r="E64" s="17">
        <v>335765723</v>
      </c>
    </row>
    <row r="65" spans="1:5" ht="18" x14ac:dyDescent="0.25">
      <c r="A65" s="8" t="str">
        <f>VLOOKUP(B65,'[1]LISTADO ATM'!$A$2:$C$817,3,0)</f>
        <v>DISTRITO NACIONAL</v>
      </c>
      <c r="B65" s="8">
        <v>889</v>
      </c>
      <c r="C65" s="8" t="str">
        <f>VLOOKUP(B65,'[1]LISTADO ATM'!$A$2:$B$816,2,0)</f>
        <v>ATM Oficina Plaza Lama Máximo Gómez II</v>
      </c>
      <c r="D65" s="9" t="s">
        <v>11</v>
      </c>
      <c r="E65" s="17">
        <v>335765724</v>
      </c>
    </row>
    <row r="66" spans="1:5" ht="18" x14ac:dyDescent="0.25">
      <c r="A66" s="8" t="str">
        <f>VLOOKUP(B66,'[1]LISTADO ATM'!$A$2:$C$817,3,0)</f>
        <v>DISTRITO NACIONAL</v>
      </c>
      <c r="B66" s="8">
        <v>314</v>
      </c>
      <c r="C66" s="8" t="str">
        <f>VLOOKUP(B66,'[1]LISTADO ATM'!$A$2:$B$816,2,0)</f>
        <v xml:space="preserve">ATM UNP Cambita Garabito (San Cristóbal) </v>
      </c>
      <c r="D66" s="9" t="s">
        <v>11</v>
      </c>
      <c r="E66" s="17" t="s">
        <v>23</v>
      </c>
    </row>
    <row r="67" spans="1:5" ht="18" x14ac:dyDescent="0.25">
      <c r="A67" s="8" t="str">
        <f>VLOOKUP(B67,'[1]LISTADO ATM'!$A$2:$C$817,3,0)</f>
        <v>DISTRITO NACIONAL</v>
      </c>
      <c r="B67" s="8">
        <v>955</v>
      </c>
      <c r="C67" s="8" t="str">
        <f>VLOOKUP(B67,'[1]LISTADO ATM'!$A$2:$B$816,2,0)</f>
        <v xml:space="preserve">ATM Oficina Americana Independencia II </v>
      </c>
      <c r="D67" s="20" t="s">
        <v>11</v>
      </c>
      <c r="E67" s="17">
        <v>335765735</v>
      </c>
    </row>
    <row r="68" spans="1:5" ht="18" x14ac:dyDescent="0.25">
      <c r="A68" s="8" t="str">
        <f>VLOOKUP(B68,'[1]LISTADO ATM'!$A$2:$C$817,3,0)</f>
        <v>NORTE</v>
      </c>
      <c r="B68" s="8">
        <v>720</v>
      </c>
      <c r="C68" s="8" t="str">
        <f>VLOOKUP(B68,'[1]LISTADO ATM'!$A$2:$B$816,2,0)</f>
        <v xml:space="preserve">ATM OMSA (Santiago) </v>
      </c>
      <c r="D68" s="20" t="s">
        <v>11</v>
      </c>
      <c r="E68" s="17">
        <v>335765736</v>
      </c>
    </row>
    <row r="69" spans="1:5" ht="18" x14ac:dyDescent="0.25">
      <c r="A69" s="8" t="str">
        <f>VLOOKUP(B69,'[1]LISTADO ATM'!$A$2:$C$817,3,0)</f>
        <v>ESTE</v>
      </c>
      <c r="B69" s="8">
        <v>204</v>
      </c>
      <c r="C69" s="8" t="str">
        <f>VLOOKUP(B69,'[1]LISTADO ATM'!$A$2:$B$816,2,0)</f>
        <v>ATM Hotel Dominicus II</v>
      </c>
      <c r="D69" s="20" t="s">
        <v>11</v>
      </c>
      <c r="E69" s="17">
        <v>335765737</v>
      </c>
    </row>
    <row r="70" spans="1:5" ht="18" x14ac:dyDescent="0.25">
      <c r="A70" s="21" t="s">
        <v>12</v>
      </c>
      <c r="B70" s="22">
        <f>COUNT(B31:B69)</f>
        <v>39</v>
      </c>
      <c r="C70" s="23"/>
      <c r="D70" s="23"/>
      <c r="E70" s="23"/>
    </row>
    <row r="71" spans="1:5" ht="15.75" thickBot="1" x14ac:dyDescent="0.3"/>
    <row r="72" spans="1:5" ht="18.75" thickBot="1" x14ac:dyDescent="0.3">
      <c r="A72" s="27" t="s">
        <v>13</v>
      </c>
      <c r="B72" s="28"/>
      <c r="C72" s="28"/>
      <c r="D72" s="28"/>
      <c r="E72" s="29"/>
    </row>
    <row r="73" spans="1:5" ht="18" x14ac:dyDescent="0.25">
      <c r="A73" s="6" t="s">
        <v>5</v>
      </c>
      <c r="B73" s="6" t="s">
        <v>6</v>
      </c>
      <c r="C73" s="7" t="s">
        <v>7</v>
      </c>
      <c r="D73" s="7" t="s">
        <v>8</v>
      </c>
      <c r="E73" s="7" t="s">
        <v>9</v>
      </c>
    </row>
    <row r="74" spans="1:5" ht="18" x14ac:dyDescent="0.25">
      <c r="A74" s="8" t="str">
        <f>VLOOKUP(B74,'[1]LISTADO ATM'!$A$2:$C$817,3,0)</f>
        <v>DISTRITO NACIONAL</v>
      </c>
      <c r="B74" s="8">
        <v>153</v>
      </c>
      <c r="C74" s="8" t="str">
        <f>VLOOKUP(B74,'[1]LISTADO ATM'!$A$2:$B$816,2,0)</f>
        <v xml:space="preserve">ATM Rehabilitación </v>
      </c>
      <c r="D74" s="8" t="s">
        <v>14</v>
      </c>
      <c r="E74" s="17">
        <v>335765198</v>
      </c>
    </row>
    <row r="75" spans="1:5" ht="18" x14ac:dyDescent="0.25">
      <c r="A75" s="8" t="str">
        <f>VLOOKUP(B75,'[1]LISTADO ATM'!$A$2:$C$817,3,0)</f>
        <v>ESTE</v>
      </c>
      <c r="B75" s="8">
        <v>673</v>
      </c>
      <c r="C75" s="8" t="str">
        <f>VLOOKUP(B75,'[1]LISTADO ATM'!$A$2:$B$816,2,0)</f>
        <v>ATM Clínica Dr. Cruz Jiminián</v>
      </c>
      <c r="D75" s="8" t="s">
        <v>14</v>
      </c>
      <c r="E75" s="17">
        <v>335765449</v>
      </c>
    </row>
    <row r="76" spans="1:5" ht="18" x14ac:dyDescent="0.25">
      <c r="A76" s="8" t="str">
        <f>VLOOKUP(B76,'[1]LISTADO ATM'!$A$2:$C$817,3,0)</f>
        <v>DISTRITO NACIONAL</v>
      </c>
      <c r="B76" s="8">
        <v>710</v>
      </c>
      <c r="C76" s="8" t="str">
        <f>VLOOKUP(B76,'[1]LISTADO ATM'!$A$2:$B$816,2,0)</f>
        <v xml:space="preserve">ATM S/M Soberano </v>
      </c>
      <c r="D76" s="8" t="s">
        <v>14</v>
      </c>
      <c r="E76" s="17">
        <v>335765532</v>
      </c>
    </row>
    <row r="77" spans="1:5" ht="18" x14ac:dyDescent="0.25">
      <c r="A77" s="8" t="str">
        <f>VLOOKUP(B77,'[1]LISTADO ATM'!$A$2:$C$817,3,0)</f>
        <v>NORTE</v>
      </c>
      <c r="B77" s="8">
        <v>142</v>
      </c>
      <c r="C77" s="18" t="str">
        <f>VLOOKUP(B77,'[1]LISTADO ATM'!$A$2:$B$816,2,0)</f>
        <v xml:space="preserve">ATM Centro de Caja Galerías Bonao </v>
      </c>
      <c r="D77" s="8" t="s">
        <v>14</v>
      </c>
      <c r="E77" s="17">
        <v>335765602</v>
      </c>
    </row>
    <row r="78" spans="1:5" ht="18" x14ac:dyDescent="0.25">
      <c r="A78" s="8" t="str">
        <f>VLOOKUP(B78,'[1]LISTADO ATM'!$A$2:$C$817,3,0)</f>
        <v>DISTRITO NACIONAL</v>
      </c>
      <c r="B78" s="8">
        <v>232</v>
      </c>
      <c r="C78" s="18" t="str">
        <f>VLOOKUP(B78,'[1]LISTADO ATM'!$A$2:$B$816,2,0)</f>
        <v xml:space="preserve">ATM S/M Nacional Charles de Gaulle </v>
      </c>
      <c r="D78" s="8" t="s">
        <v>14</v>
      </c>
      <c r="E78" s="17">
        <v>335765621</v>
      </c>
    </row>
    <row r="79" spans="1:5" ht="18" x14ac:dyDescent="0.25">
      <c r="A79" s="8" t="str">
        <f>VLOOKUP(B79,'[1]LISTADO ATM'!$A$2:$C$817,3,0)</f>
        <v>NORTE</v>
      </c>
      <c r="B79" s="8">
        <v>501</v>
      </c>
      <c r="C79" s="8" t="str">
        <f>VLOOKUP(B79,'[1]LISTADO ATM'!$A$2:$B$816,2,0)</f>
        <v xml:space="preserve">ATM UNP La Canela </v>
      </c>
      <c r="D79" s="8" t="s">
        <v>14</v>
      </c>
      <c r="E79" s="17">
        <v>335765562</v>
      </c>
    </row>
    <row r="80" spans="1:5" ht="18" x14ac:dyDescent="0.25">
      <c r="A80" s="8" t="str">
        <f>VLOOKUP(B80,'[1]LISTADO ATM'!$A$2:$C$817,3,0)</f>
        <v>DISTRITO NACIONAL</v>
      </c>
      <c r="B80" s="8">
        <v>354</v>
      </c>
      <c r="C80" s="8" t="str">
        <f>VLOOKUP(B80,'[1]LISTADO ATM'!$A$2:$B$816,2,0)</f>
        <v xml:space="preserve">ATM Oficina Núñez de Cáceres II </v>
      </c>
      <c r="D80" s="8" t="s">
        <v>14</v>
      </c>
      <c r="E80" s="17">
        <v>335765561</v>
      </c>
    </row>
    <row r="81" spans="1:5" ht="18" x14ac:dyDescent="0.25">
      <c r="A81" s="8" t="str">
        <f>VLOOKUP(B81,'[1]LISTADO ATM'!$A$2:$C$817,3,0)</f>
        <v>NORTE</v>
      </c>
      <c r="B81" s="8">
        <v>882</v>
      </c>
      <c r="C81" s="8" t="str">
        <f>VLOOKUP(B81,'[1]LISTADO ATM'!$A$2:$B$816,2,0)</f>
        <v xml:space="preserve">ATM Oficina Moca II </v>
      </c>
      <c r="D81" s="8" t="s">
        <v>14</v>
      </c>
      <c r="E81" s="17">
        <v>335765638</v>
      </c>
    </row>
    <row r="82" spans="1:5" ht="18" x14ac:dyDescent="0.25">
      <c r="A82" s="8" t="str">
        <f>VLOOKUP(B82,'[1]LISTADO ATM'!$A$2:$C$817,3,0)</f>
        <v>DISTRITO NACIONAL</v>
      </c>
      <c r="B82" s="8">
        <v>911</v>
      </c>
      <c r="C82" s="8" t="str">
        <f>VLOOKUP(B82,'[1]LISTADO ATM'!$A$2:$B$816,2,0)</f>
        <v xml:space="preserve">ATM Oficina Venezuela II </v>
      </c>
      <c r="D82" s="8" t="s">
        <v>14</v>
      </c>
      <c r="E82" s="17">
        <v>335765639</v>
      </c>
    </row>
    <row r="83" spans="1:5" ht="18" x14ac:dyDescent="0.25">
      <c r="A83" s="8" t="str">
        <f>VLOOKUP(B83,'[1]LISTADO ATM'!$A$2:$C$817,3,0)</f>
        <v>DISTRITO NACIONAL</v>
      </c>
      <c r="B83" s="8">
        <v>938</v>
      </c>
      <c r="C83" s="8" t="str">
        <f>VLOOKUP(B83,'[1]LISTADO ATM'!$A$2:$B$816,2,0)</f>
        <v xml:space="preserve">ATM Autobanco Oficina Filadelfia Plaza </v>
      </c>
      <c r="D83" s="8" t="s">
        <v>14</v>
      </c>
      <c r="E83" s="17">
        <v>335765641</v>
      </c>
    </row>
    <row r="84" spans="1:5" ht="18" x14ac:dyDescent="0.25">
      <c r="A84" s="8" t="str">
        <f>VLOOKUP(B84,'[1]LISTADO ATM'!$A$2:$C$817,3,0)</f>
        <v>NORTE</v>
      </c>
      <c r="B84" s="8">
        <v>4</v>
      </c>
      <c r="C84" s="8" t="str">
        <f>VLOOKUP(B84,'[1]LISTADO ATM'!$A$2:$B$816,2,0)</f>
        <v>ATM Avenida Rivas</v>
      </c>
      <c r="D84" s="8" t="s">
        <v>14</v>
      </c>
      <c r="E84" s="17">
        <v>335765665</v>
      </c>
    </row>
    <row r="85" spans="1:5" ht="18" x14ac:dyDescent="0.25">
      <c r="A85" s="8" t="str">
        <f>VLOOKUP(B85,'[1]LISTADO ATM'!$A$2:$C$817,3,0)</f>
        <v>NORTE</v>
      </c>
      <c r="B85" s="8">
        <v>333</v>
      </c>
      <c r="C85" s="8" t="str">
        <f>VLOOKUP(B85,'[1]LISTADO ATM'!$A$2:$B$816,2,0)</f>
        <v>ATM Oficina Turey Maimón</v>
      </c>
      <c r="D85" s="8" t="s">
        <v>14</v>
      </c>
      <c r="E85" s="17">
        <v>335765678</v>
      </c>
    </row>
    <row r="86" spans="1:5" ht="18" x14ac:dyDescent="0.25">
      <c r="A86" s="8" t="str">
        <f>VLOOKUP(B86,'[1]LISTADO ATM'!$A$2:$C$817,3,0)</f>
        <v>DISTRITO NACIONAL</v>
      </c>
      <c r="B86" s="8">
        <v>298</v>
      </c>
      <c r="C86" s="8" t="str">
        <f>VLOOKUP(B86,'[1]LISTADO ATM'!$A$2:$B$816,2,0)</f>
        <v xml:space="preserve">ATM S/M Aprezio Engombe </v>
      </c>
      <c r="D86" s="8" t="s">
        <v>14</v>
      </c>
      <c r="E86" s="17">
        <v>335765682</v>
      </c>
    </row>
    <row r="87" spans="1:5" ht="18" x14ac:dyDescent="0.25">
      <c r="A87" s="8" t="str">
        <f>VLOOKUP(B87,'[1]LISTADO ATM'!$A$2:$C$817,3,0)</f>
        <v>NORTE</v>
      </c>
      <c r="B87" s="8">
        <v>383</v>
      </c>
      <c r="C87" s="8" t="str">
        <f>VLOOKUP(B87,'[1]LISTADO ATM'!$A$2:$B$816,2,0)</f>
        <v>ATM S/M Daniel (Dajabón)</v>
      </c>
      <c r="D87" s="8" t="s">
        <v>14</v>
      </c>
      <c r="E87" s="17">
        <v>335765699</v>
      </c>
    </row>
    <row r="88" spans="1:5" ht="18" x14ac:dyDescent="0.25">
      <c r="A88" s="8" t="str">
        <f>VLOOKUP(B88,'[1]LISTADO ATM'!$A$2:$C$817,3,0)</f>
        <v>DISTRITO NACIONAL</v>
      </c>
      <c r="B88" s="8">
        <v>567</v>
      </c>
      <c r="C88" s="8" t="str">
        <f>VLOOKUP(B88,'[1]LISTADO ATM'!$A$2:$B$816,2,0)</f>
        <v xml:space="preserve">ATM Oficina Máximo Gómez </v>
      </c>
      <c r="D88" s="8" t="s">
        <v>14</v>
      </c>
      <c r="E88" s="17" t="s">
        <v>22</v>
      </c>
    </row>
    <row r="89" spans="1:5" ht="18" x14ac:dyDescent="0.25">
      <c r="A89" s="8" t="str">
        <f>VLOOKUP(B89,'[1]LISTADO ATM'!$A$2:$C$817,3,0)</f>
        <v>ESTE</v>
      </c>
      <c r="B89" s="24">
        <v>159</v>
      </c>
      <c r="C89" s="8" t="str">
        <f>VLOOKUP(B89,'[1]LISTADO ATM'!$A$2:$B$816,2,0)</f>
        <v xml:space="preserve">ATM Hotel Dreams Bayahibe I </v>
      </c>
      <c r="D89" s="8" t="s">
        <v>14</v>
      </c>
      <c r="E89" s="17">
        <v>335765709</v>
      </c>
    </row>
    <row r="90" spans="1:5" ht="18" x14ac:dyDescent="0.25">
      <c r="A90" s="8" t="str">
        <f>VLOOKUP(B90,'[1]LISTADO ATM'!$A$2:$C$817,3,0)</f>
        <v>DISTRITO NACIONAL</v>
      </c>
      <c r="B90" s="8">
        <v>406</v>
      </c>
      <c r="C90" s="8" t="str">
        <f>VLOOKUP(B90,'[1]LISTADO ATM'!$A$2:$B$816,2,0)</f>
        <v xml:space="preserve">ATM UNP Plaza Lama Máximo Gómez </v>
      </c>
      <c r="D90" s="8" t="s">
        <v>14</v>
      </c>
      <c r="E90" s="17">
        <v>335765717</v>
      </c>
    </row>
    <row r="91" spans="1:5" ht="18" x14ac:dyDescent="0.25">
      <c r="A91" s="8" t="str">
        <f>VLOOKUP(B91,'[1]LISTADO ATM'!$A$2:$C$817,3,0)</f>
        <v>DISTRITO NACIONAL</v>
      </c>
      <c r="B91" s="8">
        <v>957</v>
      </c>
      <c r="C91" s="8" t="str">
        <f>VLOOKUP(B91,'[1]LISTADO ATM'!$A$2:$B$816,2,0)</f>
        <v xml:space="preserve">ATM Oficina Venezuela </v>
      </c>
      <c r="D91" s="8" t="s">
        <v>14</v>
      </c>
      <c r="E91" s="17">
        <v>335765725</v>
      </c>
    </row>
    <row r="92" spans="1:5" ht="18" x14ac:dyDescent="0.25">
      <c r="A92" s="8" t="str">
        <f>VLOOKUP(B92,'[1]LISTADO ATM'!$A$2:$C$817,3,0)</f>
        <v>NORTE</v>
      </c>
      <c r="B92" s="8">
        <v>937</v>
      </c>
      <c r="C92" s="8" t="str">
        <f>VLOOKUP(B92,'[1]LISTADO ATM'!$A$2:$B$816,2,0)</f>
        <v xml:space="preserve">ATM Autobanco Oficina La Vega II </v>
      </c>
      <c r="D92" s="8" t="s">
        <v>14</v>
      </c>
      <c r="E92" s="17">
        <v>335765734</v>
      </c>
    </row>
    <row r="93" spans="1:5" ht="18.75" thickBot="1" x14ac:dyDescent="0.3">
      <c r="A93" s="12" t="s">
        <v>12</v>
      </c>
      <c r="B93" s="14">
        <f>COUNT(B74:B92)</f>
        <v>19</v>
      </c>
      <c r="C93" s="10"/>
      <c r="D93" s="10"/>
      <c r="E93" s="11"/>
    </row>
    <row r="94" spans="1:5" ht="15.75" thickBot="1" x14ac:dyDescent="0.3"/>
    <row r="95" spans="1:5" ht="18.75" thickBot="1" x14ac:dyDescent="0.3">
      <c r="A95" s="30" t="s">
        <v>15</v>
      </c>
      <c r="B95" s="31"/>
    </row>
    <row r="96" spans="1:5" ht="18.75" thickBot="1" x14ac:dyDescent="0.3">
      <c r="A96" s="32">
        <f>+B70+B93</f>
        <v>58</v>
      </c>
      <c r="B96" s="33"/>
    </row>
    <row r="97" spans="1:5" ht="15.75" thickBot="1" x14ac:dyDescent="0.3"/>
    <row r="98" spans="1:5" ht="18.75" thickBot="1" x14ac:dyDescent="0.3">
      <c r="A98" s="27" t="s">
        <v>16</v>
      </c>
      <c r="B98" s="28"/>
      <c r="C98" s="28"/>
      <c r="D98" s="28"/>
      <c r="E98" s="29"/>
    </row>
    <row r="99" spans="1:5" ht="18" x14ac:dyDescent="0.25">
      <c r="A99" s="6" t="s">
        <v>5</v>
      </c>
      <c r="B99" s="6" t="s">
        <v>6</v>
      </c>
      <c r="C99" s="13" t="s">
        <v>7</v>
      </c>
      <c r="D99" s="25" t="s">
        <v>8</v>
      </c>
      <c r="E99" s="26"/>
    </row>
    <row r="100" spans="1:5" ht="18" x14ac:dyDescent="0.25">
      <c r="A100" s="8" t="str">
        <f>VLOOKUP(B100,'[1]LISTADO ATM'!$A$2:$C$817,3,0)</f>
        <v>DISTRITO NACIONAL</v>
      </c>
      <c r="B100" s="8">
        <v>713</v>
      </c>
      <c r="C100" s="18" t="str">
        <f>VLOOKUP(B100,'[1]LISTADO ATM'!$A$2:$B$816,2,0)</f>
        <v xml:space="preserve">ATM Oficina Las Américas </v>
      </c>
      <c r="D100" s="43" t="s">
        <v>19</v>
      </c>
      <c r="E100" s="44"/>
    </row>
    <row r="101" spans="1:5" ht="18" x14ac:dyDescent="0.25">
      <c r="A101" s="8" t="str">
        <f>VLOOKUP(B101,'[1]LISTADO ATM'!$A$2:$C$817,3,0)</f>
        <v>DISTRITO NACIONAL</v>
      </c>
      <c r="B101" s="8">
        <v>966</v>
      </c>
      <c r="C101" s="18" t="str">
        <f>VLOOKUP(B101,'[1]LISTADO ATM'!$A$2:$B$816,2,0)</f>
        <v>ATM Centro Medico Real</v>
      </c>
      <c r="D101" s="43" t="s">
        <v>19</v>
      </c>
      <c r="E101" s="44"/>
    </row>
    <row r="102" spans="1:5" ht="18" x14ac:dyDescent="0.25">
      <c r="A102" s="8" t="str">
        <f>VLOOKUP(B102,'[1]LISTADO ATM'!$A$2:$C$817,3,0)</f>
        <v>DISTRITO NACIONAL</v>
      </c>
      <c r="B102" s="8">
        <v>583</v>
      </c>
      <c r="C102" s="18" t="str">
        <f>VLOOKUP(B102,'[1]LISTADO ATM'!$A$2:$B$816,2,0)</f>
        <v xml:space="preserve">ATM Ministerio Fuerzas Armadas I </v>
      </c>
      <c r="D102" s="43" t="s">
        <v>19</v>
      </c>
      <c r="E102" s="44"/>
    </row>
    <row r="103" spans="1:5" ht="18" x14ac:dyDescent="0.25">
      <c r="A103" s="8" t="str">
        <f>VLOOKUP(B103,'[1]LISTADO ATM'!$A$2:$C$817,3,0)</f>
        <v>NORTE</v>
      </c>
      <c r="B103" s="8">
        <v>853</v>
      </c>
      <c r="C103" s="18" t="str">
        <f>VLOOKUP(B103,'[1]LISTADO ATM'!$A$2:$B$816,2,0)</f>
        <v xml:space="preserve">ATM Inversiones JF Group (Shell Canabacoa) </v>
      </c>
      <c r="D103" s="43" t="s">
        <v>19</v>
      </c>
      <c r="E103" s="44"/>
    </row>
    <row r="104" spans="1:5" ht="18" x14ac:dyDescent="0.25">
      <c r="A104" s="8" t="str">
        <f>VLOOKUP(B104,'[1]LISTADO ATM'!$A$2:$C$817,3,0)</f>
        <v>NORTE</v>
      </c>
      <c r="B104" s="8">
        <v>288</v>
      </c>
      <c r="C104" s="18" t="str">
        <f>VLOOKUP(B104,'[1]LISTADO ATM'!$A$2:$B$816,2,0)</f>
        <v xml:space="preserve">ATM Oficina Camino Real II (Puerto Plata) </v>
      </c>
      <c r="D104" s="43" t="s">
        <v>17</v>
      </c>
      <c r="E104" s="44"/>
    </row>
    <row r="105" spans="1:5" ht="18" x14ac:dyDescent="0.25">
      <c r="A105" s="8" t="str">
        <f>VLOOKUP(B105,'[1]LISTADO ATM'!$A$2:$C$817,3,0)</f>
        <v>DISTRITO NACIONAL</v>
      </c>
      <c r="B105" s="8">
        <v>659</v>
      </c>
      <c r="C105" s="18" t="str">
        <f>VLOOKUP(B105,'[1]LISTADO ATM'!$A$2:$B$816,2,0)</f>
        <v>ATM Down Town Center</v>
      </c>
      <c r="D105" s="43" t="s">
        <v>17</v>
      </c>
      <c r="E105" s="44"/>
    </row>
    <row r="106" spans="1:5" ht="18" x14ac:dyDescent="0.25">
      <c r="A106" s="8" t="str">
        <f>VLOOKUP(B106,'[1]LISTADO ATM'!$A$2:$C$817,3,0)</f>
        <v>SUR</v>
      </c>
      <c r="B106" s="8">
        <v>45</v>
      </c>
      <c r="C106" s="18" t="str">
        <f>VLOOKUP(B106,'[1]LISTADO ATM'!$A$2:$B$816,2,0)</f>
        <v xml:space="preserve">ATM Oficina Tamayo </v>
      </c>
      <c r="D106" s="43" t="s">
        <v>17</v>
      </c>
      <c r="E106" s="44"/>
    </row>
    <row r="107" spans="1:5" ht="18" x14ac:dyDescent="0.25">
      <c r="A107" s="8" t="str">
        <f>VLOOKUP(B107,'[1]LISTADO ATM'!$A$2:$C$817,3,0)</f>
        <v>SUR</v>
      </c>
      <c r="B107" s="8">
        <v>767</v>
      </c>
      <c r="C107" s="18" t="str">
        <f>VLOOKUP(B107,'[1]LISTADO ATM'!$A$2:$B$816,2,0)</f>
        <v xml:space="preserve">ATM S/M Diverso (Azua) </v>
      </c>
      <c r="D107" s="43" t="s">
        <v>17</v>
      </c>
      <c r="E107" s="44"/>
    </row>
    <row r="108" spans="1:5" ht="18" x14ac:dyDescent="0.25">
      <c r="A108" s="8" t="str">
        <f>VLOOKUP(B108,'[1]LISTADO ATM'!$A$2:$C$817,3,0)</f>
        <v>NORTE</v>
      </c>
      <c r="B108" s="8">
        <v>862</v>
      </c>
      <c r="C108" s="18" t="str">
        <f>VLOOKUP(B108,'[1]LISTADO ATM'!$A$2:$B$816,2,0)</f>
        <v xml:space="preserve">ATM S/M Doble A (Sabaneta) </v>
      </c>
      <c r="D108" s="43" t="s">
        <v>17</v>
      </c>
      <c r="E108" s="44"/>
    </row>
    <row r="109" spans="1:5" ht="18" x14ac:dyDescent="0.25">
      <c r="A109" s="8" t="str">
        <f>VLOOKUP(B109,'[1]LISTADO ATM'!$A$2:$C$817,3,0)</f>
        <v>NORTE</v>
      </c>
      <c r="B109" s="8">
        <v>594</v>
      </c>
      <c r="C109" s="18" t="str">
        <f>VLOOKUP(B109,'[1]LISTADO ATM'!$A$2:$B$816,2,0)</f>
        <v xml:space="preserve">ATM Plaza Venezuela II (Santiago) </v>
      </c>
      <c r="D109" s="43" t="s">
        <v>17</v>
      </c>
      <c r="E109" s="44"/>
    </row>
    <row r="110" spans="1:5" ht="18" x14ac:dyDescent="0.25">
      <c r="A110" s="8" t="str">
        <f>VLOOKUP(B110,'[1]LISTADO ATM'!$A$2:$C$817,3,0)</f>
        <v>NORTE</v>
      </c>
      <c r="B110" s="8">
        <v>757</v>
      </c>
      <c r="C110" s="18" t="str">
        <f>VLOOKUP(B110,'[1]LISTADO ATM'!$A$2:$B$816,2,0)</f>
        <v xml:space="preserve">ATM UNP Plaza Paseo (Santiago) </v>
      </c>
      <c r="D110" s="43" t="s">
        <v>17</v>
      </c>
      <c r="E110" s="44"/>
    </row>
    <row r="111" spans="1:5" ht="18" x14ac:dyDescent="0.25">
      <c r="A111" s="8" t="str">
        <f>VLOOKUP(B111,'[1]LISTADO ATM'!$A$2:$C$817,3,0)</f>
        <v>DISTRITO NACIONAL</v>
      </c>
      <c r="B111" s="8">
        <v>580</v>
      </c>
      <c r="C111" s="18" t="str">
        <f>VLOOKUP(B111,'[1]LISTADO ATM'!$A$2:$B$816,2,0)</f>
        <v xml:space="preserve">ATM Edificio Propagas </v>
      </c>
      <c r="D111" s="43" t="s">
        <v>19</v>
      </c>
      <c r="E111" s="44"/>
    </row>
    <row r="112" spans="1:5" ht="18" x14ac:dyDescent="0.25">
      <c r="A112" s="8" t="str">
        <f>VLOOKUP(B112,'[1]LISTADO ATM'!$A$2:$C$817,3,0)</f>
        <v>NORTE</v>
      </c>
      <c r="B112" s="8">
        <v>3</v>
      </c>
      <c r="C112" s="18" t="str">
        <f>VLOOKUP(B112,'[1]LISTADO ATM'!$A$2:$B$816,2,0)</f>
        <v>ATM Autoservicio La Vega Real</v>
      </c>
      <c r="D112" s="43" t="s">
        <v>17</v>
      </c>
      <c r="E112" s="44"/>
    </row>
    <row r="113" spans="1:5" ht="18" x14ac:dyDescent="0.25">
      <c r="A113" s="8" t="str">
        <f>VLOOKUP(B113,'[1]LISTADO ATM'!$A$2:$C$817,3,0)</f>
        <v>DISTRITO NACIONAL</v>
      </c>
      <c r="B113" s="8">
        <v>319</v>
      </c>
      <c r="C113" s="18" t="str">
        <f>VLOOKUP(B113,'[1]LISTADO ATM'!$A$2:$B$816,2,0)</f>
        <v>ATM Autobanco Lopez de Vega</v>
      </c>
      <c r="D113" s="43" t="s">
        <v>17</v>
      </c>
      <c r="E113" s="44"/>
    </row>
    <row r="114" spans="1:5" ht="18" x14ac:dyDescent="0.25">
      <c r="A114" s="8" t="str">
        <f>VLOOKUP(B114,'[1]LISTADO ATM'!$A$2:$C$817,3,0)</f>
        <v>NORTE</v>
      </c>
      <c r="B114" s="8">
        <v>350</v>
      </c>
      <c r="C114" s="18" t="str">
        <f>VLOOKUP(B114,'[1]LISTADO ATM'!$A$2:$B$816,2,0)</f>
        <v xml:space="preserve">ATM Oficina Villa Tapia </v>
      </c>
      <c r="D114" s="43" t="s">
        <v>17</v>
      </c>
      <c r="E114" s="44"/>
    </row>
    <row r="115" spans="1:5" ht="18" x14ac:dyDescent="0.25">
      <c r="A115" s="8" t="str">
        <f>VLOOKUP(B115,'[1]LISTADO ATM'!$A$2:$C$817,3,0)</f>
        <v>ESTE</v>
      </c>
      <c r="B115" s="8">
        <v>385</v>
      </c>
      <c r="C115" s="18" t="str">
        <f>VLOOKUP(B115,'[1]LISTADO ATM'!$A$2:$B$816,2,0)</f>
        <v xml:space="preserve">ATM Plaza Verón I </v>
      </c>
      <c r="D115" s="43" t="s">
        <v>17</v>
      </c>
      <c r="E115" s="44"/>
    </row>
    <row r="116" spans="1:5" ht="18" x14ac:dyDescent="0.25">
      <c r="A116" s="8" t="str">
        <f>VLOOKUP(B116,'[1]LISTADO ATM'!$A$2:$C$817,3,0)</f>
        <v>ESTE</v>
      </c>
      <c r="B116" s="8">
        <v>912</v>
      </c>
      <c r="C116" s="18" t="str">
        <f>VLOOKUP(B116,'[1]LISTADO ATM'!$A$2:$B$816,2,0)</f>
        <v xml:space="preserve">ATM Oficina San Pedro II </v>
      </c>
      <c r="D116" s="43" t="s">
        <v>17</v>
      </c>
      <c r="E116" s="44"/>
    </row>
    <row r="117" spans="1:5" ht="18" x14ac:dyDescent="0.25">
      <c r="A117" s="8" t="str">
        <f>VLOOKUP(B117,'[1]LISTADO ATM'!$A$2:$C$817,3,0)</f>
        <v>DISTRITO NACIONAL</v>
      </c>
      <c r="B117" s="8">
        <v>570</v>
      </c>
      <c r="C117" s="18" t="str">
        <f>VLOOKUP(B117,'[1]LISTADO ATM'!$A$2:$B$816,2,0)</f>
        <v xml:space="preserve">ATM S/M Liverpool Villa Mella </v>
      </c>
      <c r="D117" s="43" t="s">
        <v>17</v>
      </c>
      <c r="E117" s="44"/>
    </row>
    <row r="118" spans="1:5" ht="18.75" thickBot="1" x14ac:dyDescent="0.3">
      <c r="A118" s="12" t="s">
        <v>12</v>
      </c>
      <c r="B118" s="14">
        <f>COUNT(B100:B117)</f>
        <v>18</v>
      </c>
      <c r="C118" s="10"/>
      <c r="D118" s="10"/>
      <c r="E118" s="11"/>
    </row>
  </sheetData>
  <mergeCells count="29">
    <mergeCell ref="D117:E117"/>
    <mergeCell ref="D110:E110"/>
    <mergeCell ref="D113:E113"/>
    <mergeCell ref="D114:E114"/>
    <mergeCell ref="D115:E115"/>
    <mergeCell ref="D111:E111"/>
    <mergeCell ref="D116:E116"/>
    <mergeCell ref="D100:E100"/>
    <mergeCell ref="D101:E101"/>
    <mergeCell ref="D112:E112"/>
    <mergeCell ref="D102:E102"/>
    <mergeCell ref="D103:E103"/>
    <mergeCell ref="D109:E109"/>
    <mergeCell ref="D104:E104"/>
    <mergeCell ref="D108:E108"/>
    <mergeCell ref="D107:E107"/>
    <mergeCell ref="D106:E106"/>
    <mergeCell ref="D105:E105"/>
    <mergeCell ref="A1:E1"/>
    <mergeCell ref="A2:E2"/>
    <mergeCell ref="A3:E3"/>
    <mergeCell ref="A8:E8"/>
    <mergeCell ref="C27:E27"/>
    <mergeCell ref="D99:E99"/>
    <mergeCell ref="A29:E29"/>
    <mergeCell ref="A72:E72"/>
    <mergeCell ref="A95:B95"/>
    <mergeCell ref="A96:B96"/>
    <mergeCell ref="A98:E98"/>
  </mergeCells>
  <conditionalFormatting sqref="B61">
    <cfRule type="duplicateValues" dxfId="279" priority="301"/>
  </conditionalFormatting>
  <conditionalFormatting sqref="E61">
    <cfRule type="duplicateValues" dxfId="278" priority="300"/>
  </conditionalFormatting>
  <conditionalFormatting sqref="B116 B106:B107">
    <cfRule type="duplicateValues" dxfId="277" priority="295"/>
  </conditionalFormatting>
  <conditionalFormatting sqref="B67">
    <cfRule type="duplicateValues" dxfId="276" priority="292"/>
  </conditionalFormatting>
  <conditionalFormatting sqref="E67">
    <cfRule type="duplicateValues" dxfId="275" priority="291"/>
  </conditionalFormatting>
  <conditionalFormatting sqref="B59 B49:B55">
    <cfRule type="duplicateValues" dxfId="274" priority="288"/>
  </conditionalFormatting>
  <conditionalFormatting sqref="E84">
    <cfRule type="duplicateValues" dxfId="273" priority="277"/>
  </conditionalFormatting>
  <conditionalFormatting sqref="E109">
    <cfRule type="duplicateValues" dxfId="272" priority="261"/>
  </conditionalFormatting>
  <conditionalFormatting sqref="E110">
    <cfRule type="duplicateValues" dxfId="271" priority="251"/>
  </conditionalFormatting>
  <conditionalFormatting sqref="E113">
    <cfRule type="duplicateValues" dxfId="270" priority="250"/>
  </conditionalFormatting>
  <conditionalFormatting sqref="E114">
    <cfRule type="duplicateValues" dxfId="269" priority="249"/>
  </conditionalFormatting>
  <conditionalFormatting sqref="E115">
    <cfRule type="duplicateValues" dxfId="268" priority="248"/>
  </conditionalFormatting>
  <conditionalFormatting sqref="B10">
    <cfRule type="duplicateValues" dxfId="267" priority="245"/>
  </conditionalFormatting>
  <conditionalFormatting sqref="B10">
    <cfRule type="duplicateValues" dxfId="266" priority="239"/>
    <cfRule type="duplicateValues" dxfId="265" priority="240"/>
    <cfRule type="duplicateValues" dxfId="264" priority="241"/>
    <cfRule type="duplicateValues" dxfId="263" priority="242"/>
    <cfRule type="duplicateValues" dxfId="262" priority="243"/>
    <cfRule type="duplicateValues" dxfId="261" priority="244"/>
  </conditionalFormatting>
  <conditionalFormatting sqref="B10">
    <cfRule type="duplicateValues" dxfId="260" priority="246"/>
  </conditionalFormatting>
  <conditionalFormatting sqref="E10">
    <cfRule type="duplicateValues" dxfId="259" priority="247"/>
  </conditionalFormatting>
  <conditionalFormatting sqref="B10">
    <cfRule type="duplicateValues" dxfId="258" priority="238"/>
  </conditionalFormatting>
  <conditionalFormatting sqref="B11">
    <cfRule type="duplicateValues" dxfId="257" priority="234"/>
  </conditionalFormatting>
  <conditionalFormatting sqref="B11">
    <cfRule type="duplicateValues" dxfId="256" priority="228"/>
    <cfRule type="duplicateValues" dxfId="255" priority="229"/>
    <cfRule type="duplicateValues" dxfId="254" priority="230"/>
    <cfRule type="duplicateValues" dxfId="253" priority="231"/>
    <cfRule type="duplicateValues" dxfId="252" priority="232"/>
    <cfRule type="duplicateValues" dxfId="251" priority="233"/>
  </conditionalFormatting>
  <conditionalFormatting sqref="B11">
    <cfRule type="duplicateValues" dxfId="250" priority="235"/>
  </conditionalFormatting>
  <conditionalFormatting sqref="E26 E11">
    <cfRule type="duplicateValues" dxfId="249" priority="236"/>
  </conditionalFormatting>
  <conditionalFormatting sqref="B11">
    <cfRule type="duplicateValues" dxfId="248" priority="227"/>
  </conditionalFormatting>
  <conditionalFormatting sqref="B11">
    <cfRule type="duplicateValues" dxfId="247" priority="226"/>
  </conditionalFormatting>
  <conditionalFormatting sqref="B26">
    <cfRule type="duplicateValues" dxfId="246" priority="213"/>
  </conditionalFormatting>
  <conditionalFormatting sqref="B26">
    <cfRule type="duplicateValues" dxfId="245" priority="207"/>
    <cfRule type="duplicateValues" dxfId="244" priority="208"/>
    <cfRule type="duplicateValues" dxfId="243" priority="209"/>
    <cfRule type="duplicateValues" dxfId="242" priority="210"/>
    <cfRule type="duplicateValues" dxfId="241" priority="211"/>
    <cfRule type="duplicateValues" dxfId="240" priority="212"/>
  </conditionalFormatting>
  <conditionalFormatting sqref="B26">
    <cfRule type="duplicateValues" dxfId="239" priority="214"/>
  </conditionalFormatting>
  <conditionalFormatting sqref="B26">
    <cfRule type="duplicateValues" dxfId="238" priority="206"/>
  </conditionalFormatting>
  <conditionalFormatting sqref="B26">
    <cfRule type="duplicateValues" dxfId="237" priority="205"/>
  </conditionalFormatting>
  <conditionalFormatting sqref="B26:B1048576 B1:B11">
    <cfRule type="duplicateValues" dxfId="236" priority="204"/>
  </conditionalFormatting>
  <conditionalFormatting sqref="B12">
    <cfRule type="duplicateValues" dxfId="235" priority="193"/>
  </conditionalFormatting>
  <conditionalFormatting sqref="B12">
    <cfRule type="duplicateValues" dxfId="234" priority="194"/>
  </conditionalFormatting>
  <conditionalFormatting sqref="B12">
    <cfRule type="duplicateValues" dxfId="233" priority="195"/>
    <cfRule type="duplicateValues" dxfId="232" priority="196"/>
    <cfRule type="duplicateValues" dxfId="231" priority="197"/>
    <cfRule type="duplicateValues" dxfId="230" priority="198"/>
    <cfRule type="duplicateValues" dxfId="229" priority="199"/>
    <cfRule type="duplicateValues" dxfId="228" priority="200"/>
  </conditionalFormatting>
  <conditionalFormatting sqref="B12">
    <cfRule type="duplicateValues" dxfId="227" priority="201"/>
  </conditionalFormatting>
  <conditionalFormatting sqref="E12">
    <cfRule type="duplicateValues" dxfId="226" priority="202"/>
  </conditionalFormatting>
  <conditionalFormatting sqref="B12">
    <cfRule type="duplicateValues" dxfId="225" priority="203"/>
  </conditionalFormatting>
  <conditionalFormatting sqref="B12">
    <cfRule type="duplicateValues" dxfId="224" priority="192"/>
  </conditionalFormatting>
  <conditionalFormatting sqref="B26:B1048576 B1:B12">
    <cfRule type="duplicateValues" dxfId="223" priority="191"/>
  </conditionalFormatting>
  <conditionalFormatting sqref="B13">
    <cfRule type="duplicateValues" dxfId="222" priority="180"/>
  </conditionalFormatting>
  <conditionalFormatting sqref="B13">
    <cfRule type="duplicateValues" dxfId="221" priority="181"/>
  </conditionalFormatting>
  <conditionalFormatting sqref="B13">
    <cfRule type="duplicateValues" dxfId="220" priority="182"/>
    <cfRule type="duplicateValues" dxfId="219" priority="183"/>
    <cfRule type="duplicateValues" dxfId="218" priority="184"/>
    <cfRule type="duplicateValues" dxfId="217" priority="185"/>
    <cfRule type="duplicateValues" dxfId="216" priority="186"/>
    <cfRule type="duplicateValues" dxfId="215" priority="187"/>
  </conditionalFormatting>
  <conditionalFormatting sqref="B13">
    <cfRule type="duplicateValues" dxfId="214" priority="188"/>
  </conditionalFormatting>
  <conditionalFormatting sqref="E13">
    <cfRule type="duplicateValues" dxfId="213" priority="189"/>
  </conditionalFormatting>
  <conditionalFormatting sqref="B13">
    <cfRule type="duplicateValues" dxfId="212" priority="190"/>
  </conditionalFormatting>
  <conditionalFormatting sqref="B13">
    <cfRule type="duplicateValues" dxfId="211" priority="179"/>
  </conditionalFormatting>
  <conditionalFormatting sqref="B13">
    <cfRule type="duplicateValues" dxfId="210" priority="178"/>
  </conditionalFormatting>
  <conditionalFormatting sqref="B26:B1048576 B1:B13">
    <cfRule type="duplicateValues" dxfId="209" priority="177"/>
  </conditionalFormatting>
  <conditionalFormatting sqref="E111">
    <cfRule type="duplicateValues" dxfId="208" priority="176"/>
  </conditionalFormatting>
  <conditionalFormatting sqref="B14">
    <cfRule type="duplicateValues" dxfId="207" priority="165"/>
  </conditionalFormatting>
  <conditionalFormatting sqref="B14">
    <cfRule type="duplicateValues" dxfId="206" priority="166"/>
  </conditionalFormatting>
  <conditionalFormatting sqref="B14">
    <cfRule type="duplicateValues" dxfId="205" priority="167"/>
    <cfRule type="duplicateValues" dxfId="204" priority="168"/>
    <cfRule type="duplicateValues" dxfId="203" priority="169"/>
    <cfRule type="duplicateValues" dxfId="202" priority="170"/>
    <cfRule type="duplicateValues" dxfId="201" priority="171"/>
    <cfRule type="duplicateValues" dxfId="200" priority="172"/>
  </conditionalFormatting>
  <conditionalFormatting sqref="B14">
    <cfRule type="duplicateValues" dxfId="199" priority="173"/>
  </conditionalFormatting>
  <conditionalFormatting sqref="E14">
    <cfRule type="duplicateValues" dxfId="198" priority="174"/>
  </conditionalFormatting>
  <conditionalFormatting sqref="B14">
    <cfRule type="duplicateValues" dxfId="197" priority="175"/>
  </conditionalFormatting>
  <conditionalFormatting sqref="B14">
    <cfRule type="duplicateValues" dxfId="196" priority="164"/>
  </conditionalFormatting>
  <conditionalFormatting sqref="B14">
    <cfRule type="duplicateValues" dxfId="195" priority="163"/>
  </conditionalFormatting>
  <conditionalFormatting sqref="B14">
    <cfRule type="duplicateValues" dxfId="194" priority="162"/>
  </conditionalFormatting>
  <conditionalFormatting sqref="B15">
    <cfRule type="duplicateValues" dxfId="193" priority="151"/>
  </conditionalFormatting>
  <conditionalFormatting sqref="B15">
    <cfRule type="duplicateValues" dxfId="192" priority="152"/>
  </conditionalFormatting>
  <conditionalFormatting sqref="B15">
    <cfRule type="duplicateValues" dxfId="191" priority="153"/>
    <cfRule type="duplicateValues" dxfId="190" priority="154"/>
    <cfRule type="duplicateValues" dxfId="189" priority="155"/>
    <cfRule type="duplicateValues" dxfId="188" priority="156"/>
    <cfRule type="duplicateValues" dxfId="187" priority="157"/>
    <cfRule type="duplicateValues" dxfId="186" priority="158"/>
  </conditionalFormatting>
  <conditionalFormatting sqref="B15">
    <cfRule type="duplicateValues" dxfId="185" priority="159"/>
  </conditionalFormatting>
  <conditionalFormatting sqref="E15">
    <cfRule type="duplicateValues" dxfId="184" priority="160"/>
  </conditionalFormatting>
  <conditionalFormatting sqref="B15">
    <cfRule type="duplicateValues" dxfId="183" priority="161"/>
  </conditionalFormatting>
  <conditionalFormatting sqref="B15">
    <cfRule type="duplicateValues" dxfId="182" priority="150"/>
  </conditionalFormatting>
  <conditionalFormatting sqref="B15">
    <cfRule type="duplicateValues" dxfId="181" priority="149"/>
  </conditionalFormatting>
  <conditionalFormatting sqref="B15">
    <cfRule type="duplicateValues" dxfId="180" priority="148"/>
  </conditionalFormatting>
  <conditionalFormatting sqref="B16">
    <cfRule type="duplicateValues" dxfId="179" priority="137"/>
  </conditionalFormatting>
  <conditionalFormatting sqref="B16">
    <cfRule type="duplicateValues" dxfId="178" priority="138"/>
  </conditionalFormatting>
  <conditionalFormatting sqref="B16">
    <cfRule type="duplicateValues" dxfId="177" priority="139"/>
    <cfRule type="duplicateValues" dxfId="176" priority="140"/>
    <cfRule type="duplicateValues" dxfId="175" priority="141"/>
    <cfRule type="duplicateValues" dxfId="174" priority="142"/>
    <cfRule type="duplicateValues" dxfId="173" priority="143"/>
    <cfRule type="duplicateValues" dxfId="172" priority="144"/>
  </conditionalFormatting>
  <conditionalFormatting sqref="B16">
    <cfRule type="duplicateValues" dxfId="171" priority="145"/>
  </conditionalFormatting>
  <conditionalFormatting sqref="E16">
    <cfRule type="duplicateValues" dxfId="170" priority="146"/>
  </conditionalFormatting>
  <conditionalFormatting sqref="B16">
    <cfRule type="duplicateValues" dxfId="169" priority="147"/>
  </conditionalFormatting>
  <conditionalFormatting sqref="B16">
    <cfRule type="duplicateValues" dxfId="168" priority="136"/>
  </conditionalFormatting>
  <conditionalFormatting sqref="B16">
    <cfRule type="duplicateValues" dxfId="167" priority="135"/>
  </conditionalFormatting>
  <conditionalFormatting sqref="B16">
    <cfRule type="duplicateValues" dxfId="166" priority="134"/>
  </conditionalFormatting>
  <conditionalFormatting sqref="B17">
    <cfRule type="duplicateValues" dxfId="165" priority="123"/>
  </conditionalFormatting>
  <conditionalFormatting sqref="B17">
    <cfRule type="duplicateValues" dxfId="164" priority="124"/>
  </conditionalFormatting>
  <conditionalFormatting sqref="B17">
    <cfRule type="duplicateValues" dxfId="163" priority="125"/>
    <cfRule type="duplicateValues" dxfId="162" priority="126"/>
    <cfRule type="duplicateValues" dxfId="161" priority="127"/>
    <cfRule type="duplicateValues" dxfId="160" priority="128"/>
    <cfRule type="duplicateValues" dxfId="159" priority="129"/>
    <cfRule type="duplicateValues" dxfId="158" priority="130"/>
  </conditionalFormatting>
  <conditionalFormatting sqref="B17">
    <cfRule type="duplicateValues" dxfId="157" priority="131"/>
  </conditionalFormatting>
  <conditionalFormatting sqref="E17">
    <cfRule type="duplicateValues" dxfId="156" priority="132"/>
  </conditionalFormatting>
  <conditionalFormatting sqref="B17">
    <cfRule type="duplicateValues" dxfId="155" priority="133"/>
  </conditionalFormatting>
  <conditionalFormatting sqref="B17">
    <cfRule type="duplicateValues" dxfId="154" priority="122"/>
  </conditionalFormatting>
  <conditionalFormatting sqref="B17">
    <cfRule type="duplicateValues" dxfId="153" priority="121"/>
  </conditionalFormatting>
  <conditionalFormatting sqref="B17">
    <cfRule type="duplicateValues" dxfId="152" priority="120"/>
  </conditionalFormatting>
  <conditionalFormatting sqref="B18">
    <cfRule type="duplicateValues" dxfId="151" priority="109"/>
  </conditionalFormatting>
  <conditionalFormatting sqref="B18">
    <cfRule type="duplicateValues" dxfId="150" priority="110"/>
  </conditionalFormatting>
  <conditionalFormatting sqref="B18">
    <cfRule type="duplicateValues" dxfId="149" priority="111"/>
    <cfRule type="duplicateValues" dxfId="148" priority="112"/>
    <cfRule type="duplicateValues" dxfId="147" priority="113"/>
    <cfRule type="duplicateValues" dxfId="146" priority="114"/>
    <cfRule type="duplicateValues" dxfId="145" priority="115"/>
    <cfRule type="duplicateValues" dxfId="144" priority="116"/>
  </conditionalFormatting>
  <conditionalFormatting sqref="B18">
    <cfRule type="duplicateValues" dxfId="143" priority="117"/>
  </conditionalFormatting>
  <conditionalFormatting sqref="E18">
    <cfRule type="duplicateValues" dxfId="142" priority="118"/>
  </conditionalFormatting>
  <conditionalFormatting sqref="B18">
    <cfRule type="duplicateValues" dxfId="141" priority="119"/>
  </conditionalFormatting>
  <conditionalFormatting sqref="B18">
    <cfRule type="duplicateValues" dxfId="140" priority="108"/>
  </conditionalFormatting>
  <conditionalFormatting sqref="B18">
    <cfRule type="duplicateValues" dxfId="139" priority="107"/>
  </conditionalFormatting>
  <conditionalFormatting sqref="B18">
    <cfRule type="duplicateValues" dxfId="138" priority="106"/>
  </conditionalFormatting>
  <conditionalFormatting sqref="B19">
    <cfRule type="duplicateValues" dxfId="137" priority="95"/>
  </conditionalFormatting>
  <conditionalFormatting sqref="B19">
    <cfRule type="duplicateValues" dxfId="136" priority="96"/>
  </conditionalFormatting>
  <conditionalFormatting sqref="B19">
    <cfRule type="duplicateValues" dxfId="135" priority="97"/>
    <cfRule type="duplicateValues" dxfId="134" priority="98"/>
    <cfRule type="duplicateValues" dxfId="133" priority="99"/>
    <cfRule type="duplicateValues" dxfId="132" priority="100"/>
    <cfRule type="duplicateValues" dxfId="131" priority="101"/>
    <cfRule type="duplicateValues" dxfId="130" priority="102"/>
  </conditionalFormatting>
  <conditionalFormatting sqref="B19">
    <cfRule type="duplicateValues" dxfId="129" priority="103"/>
  </conditionalFormatting>
  <conditionalFormatting sqref="E19">
    <cfRule type="duplicateValues" dxfId="128" priority="104"/>
  </conditionalFormatting>
  <conditionalFormatting sqref="B19">
    <cfRule type="duplicateValues" dxfId="127" priority="105"/>
  </conditionalFormatting>
  <conditionalFormatting sqref="B19">
    <cfRule type="duplicateValues" dxfId="126" priority="94"/>
  </conditionalFormatting>
  <conditionalFormatting sqref="B19">
    <cfRule type="duplicateValues" dxfId="125" priority="93"/>
  </conditionalFormatting>
  <conditionalFormatting sqref="B19">
    <cfRule type="duplicateValues" dxfId="124" priority="92"/>
  </conditionalFormatting>
  <conditionalFormatting sqref="B20">
    <cfRule type="duplicateValues" dxfId="123" priority="83"/>
  </conditionalFormatting>
  <conditionalFormatting sqref="E20">
    <cfRule type="duplicateValues" dxfId="122" priority="82"/>
  </conditionalFormatting>
  <conditionalFormatting sqref="B20">
    <cfRule type="duplicateValues" dxfId="121" priority="81"/>
  </conditionalFormatting>
  <conditionalFormatting sqref="B20">
    <cfRule type="duplicateValues" dxfId="120" priority="84"/>
  </conditionalFormatting>
  <conditionalFormatting sqref="B20">
    <cfRule type="duplicateValues" dxfId="119" priority="85"/>
    <cfRule type="duplicateValues" dxfId="118" priority="86"/>
    <cfRule type="duplicateValues" dxfId="117" priority="87"/>
    <cfRule type="duplicateValues" dxfId="116" priority="88"/>
    <cfRule type="duplicateValues" dxfId="115" priority="89"/>
    <cfRule type="duplicateValues" dxfId="114" priority="90"/>
  </conditionalFormatting>
  <conditionalFormatting sqref="B20">
    <cfRule type="duplicateValues" dxfId="113" priority="91"/>
  </conditionalFormatting>
  <conditionalFormatting sqref="B20">
    <cfRule type="duplicateValues" dxfId="112" priority="80"/>
  </conditionalFormatting>
  <conditionalFormatting sqref="B20">
    <cfRule type="duplicateValues" dxfId="111" priority="79"/>
  </conditionalFormatting>
  <conditionalFormatting sqref="B20">
    <cfRule type="duplicateValues" dxfId="110" priority="78"/>
  </conditionalFormatting>
  <conditionalFormatting sqref="B21">
    <cfRule type="duplicateValues" dxfId="109" priority="67"/>
  </conditionalFormatting>
  <conditionalFormatting sqref="B21">
    <cfRule type="duplicateValues" dxfId="108" priority="68"/>
  </conditionalFormatting>
  <conditionalFormatting sqref="B21">
    <cfRule type="duplicateValues" dxfId="107" priority="69"/>
    <cfRule type="duplicateValues" dxfId="106" priority="70"/>
    <cfRule type="duplicateValues" dxfId="105" priority="71"/>
    <cfRule type="duplicateValues" dxfId="104" priority="72"/>
    <cfRule type="duplicateValues" dxfId="103" priority="73"/>
    <cfRule type="duplicateValues" dxfId="102" priority="74"/>
  </conditionalFormatting>
  <conditionalFormatting sqref="B21">
    <cfRule type="duplicateValues" dxfId="101" priority="75"/>
  </conditionalFormatting>
  <conditionalFormatting sqref="E21">
    <cfRule type="duplicateValues" dxfId="100" priority="76"/>
  </conditionalFormatting>
  <conditionalFormatting sqref="B21">
    <cfRule type="duplicateValues" dxfId="99" priority="77"/>
  </conditionalFormatting>
  <conditionalFormatting sqref="B21">
    <cfRule type="duplicateValues" dxfId="98" priority="66"/>
  </conditionalFormatting>
  <conditionalFormatting sqref="B21">
    <cfRule type="duplicateValues" dxfId="97" priority="65"/>
  </conditionalFormatting>
  <conditionalFormatting sqref="B21">
    <cfRule type="duplicateValues" dxfId="96" priority="64"/>
  </conditionalFormatting>
  <conditionalFormatting sqref="B22">
    <cfRule type="duplicateValues" dxfId="95" priority="53"/>
  </conditionalFormatting>
  <conditionalFormatting sqref="B22">
    <cfRule type="duplicateValues" dxfId="94" priority="54"/>
  </conditionalFormatting>
  <conditionalFormatting sqref="B22">
    <cfRule type="duplicateValues" dxfId="93" priority="55"/>
    <cfRule type="duplicateValues" dxfId="92" priority="56"/>
    <cfRule type="duplicateValues" dxfId="91" priority="57"/>
    <cfRule type="duplicateValues" dxfId="90" priority="58"/>
    <cfRule type="duplicateValues" dxfId="89" priority="59"/>
    <cfRule type="duplicateValues" dxfId="88" priority="60"/>
  </conditionalFormatting>
  <conditionalFormatting sqref="B22">
    <cfRule type="duplicateValues" dxfId="87" priority="61"/>
  </conditionalFormatting>
  <conditionalFormatting sqref="E22">
    <cfRule type="duplicateValues" dxfId="86" priority="62"/>
  </conditionalFormatting>
  <conditionalFormatting sqref="B22">
    <cfRule type="duplicateValues" dxfId="85" priority="63"/>
  </conditionalFormatting>
  <conditionalFormatting sqref="B22">
    <cfRule type="duplicateValues" dxfId="84" priority="52"/>
  </conditionalFormatting>
  <conditionalFormatting sqref="B22">
    <cfRule type="duplicateValues" dxfId="83" priority="51"/>
  </conditionalFormatting>
  <conditionalFormatting sqref="B22">
    <cfRule type="duplicateValues" dxfId="82" priority="50"/>
  </conditionalFormatting>
  <conditionalFormatting sqref="E23">
    <cfRule type="duplicateValues" dxfId="81" priority="42"/>
  </conditionalFormatting>
  <conditionalFormatting sqref="B23">
    <cfRule type="duplicateValues" dxfId="80" priority="41"/>
  </conditionalFormatting>
  <conditionalFormatting sqref="B23">
    <cfRule type="duplicateValues" dxfId="79" priority="40"/>
  </conditionalFormatting>
  <conditionalFormatting sqref="B23">
    <cfRule type="duplicateValues" dxfId="78" priority="39"/>
  </conditionalFormatting>
  <conditionalFormatting sqref="B23">
    <cfRule type="duplicateValues" dxfId="77" priority="43"/>
    <cfRule type="duplicateValues" dxfId="76" priority="44"/>
    <cfRule type="duplicateValues" dxfId="75" priority="45"/>
    <cfRule type="duplicateValues" dxfId="74" priority="46"/>
    <cfRule type="duplicateValues" dxfId="73" priority="47"/>
    <cfRule type="duplicateValues" dxfId="72" priority="48"/>
  </conditionalFormatting>
  <conditionalFormatting sqref="B23">
    <cfRule type="duplicateValues" dxfId="71" priority="49"/>
  </conditionalFormatting>
  <conditionalFormatting sqref="B23">
    <cfRule type="duplicateValues" dxfId="70" priority="38"/>
  </conditionalFormatting>
  <conditionalFormatting sqref="B23">
    <cfRule type="duplicateValues" dxfId="69" priority="37"/>
  </conditionalFormatting>
  <conditionalFormatting sqref="B23">
    <cfRule type="duplicateValues" dxfId="68" priority="36"/>
  </conditionalFormatting>
  <conditionalFormatting sqref="E112">
    <cfRule type="duplicateValues" dxfId="67" priority="35"/>
  </conditionalFormatting>
  <conditionalFormatting sqref="B26:B1048576 B1:B23">
    <cfRule type="duplicateValues" dxfId="66" priority="34"/>
  </conditionalFormatting>
  <conditionalFormatting sqref="B24">
    <cfRule type="duplicateValues" dxfId="65" priority="23"/>
  </conditionalFormatting>
  <conditionalFormatting sqref="B24">
    <cfRule type="duplicateValues" dxfId="64" priority="24"/>
  </conditionalFormatting>
  <conditionalFormatting sqref="B24">
    <cfRule type="duplicateValues" dxfId="63" priority="25"/>
    <cfRule type="duplicateValues" dxfId="62" priority="26"/>
    <cfRule type="duplicateValues" dxfId="61" priority="27"/>
    <cfRule type="duplicateValues" dxfId="60" priority="28"/>
    <cfRule type="duplicateValues" dxfId="59" priority="29"/>
    <cfRule type="duplicateValues" dxfId="58" priority="30"/>
  </conditionalFormatting>
  <conditionalFormatting sqref="E24">
    <cfRule type="duplicateValues" dxfId="57" priority="31"/>
  </conditionalFormatting>
  <conditionalFormatting sqref="B24">
    <cfRule type="duplicateValues" dxfId="56" priority="32"/>
  </conditionalFormatting>
  <conditionalFormatting sqref="B24">
    <cfRule type="duplicateValues" dxfId="55" priority="22"/>
  </conditionalFormatting>
  <conditionalFormatting sqref="B24">
    <cfRule type="duplicateValues" dxfId="54" priority="21"/>
  </conditionalFormatting>
  <conditionalFormatting sqref="B24">
    <cfRule type="duplicateValues" dxfId="53" priority="20"/>
  </conditionalFormatting>
  <conditionalFormatting sqref="B24">
    <cfRule type="duplicateValues" dxfId="52" priority="19"/>
  </conditionalFormatting>
  <conditionalFormatting sqref="B24">
    <cfRule type="duplicateValues" dxfId="51" priority="33"/>
  </conditionalFormatting>
  <conditionalFormatting sqref="B25">
    <cfRule type="duplicateValues" dxfId="50" priority="10"/>
  </conditionalFormatting>
  <conditionalFormatting sqref="E25">
    <cfRule type="duplicateValues" dxfId="49" priority="9"/>
  </conditionalFormatting>
  <conditionalFormatting sqref="B25">
    <cfRule type="duplicateValues" dxfId="48" priority="8"/>
  </conditionalFormatting>
  <conditionalFormatting sqref="B25">
    <cfRule type="duplicateValues" dxfId="47" priority="11"/>
  </conditionalFormatting>
  <conditionalFormatting sqref="B25">
    <cfRule type="duplicateValues" dxfId="46" priority="12"/>
    <cfRule type="duplicateValues" dxfId="45" priority="13"/>
    <cfRule type="duplicateValues" dxfId="44" priority="14"/>
    <cfRule type="duplicateValues" dxfId="43" priority="15"/>
    <cfRule type="duplicateValues" dxfId="42" priority="16"/>
    <cfRule type="duplicateValues" dxfId="41" priority="17"/>
  </conditionalFormatting>
  <conditionalFormatting sqref="B25">
    <cfRule type="duplicateValues" dxfId="40" priority="18"/>
  </conditionalFormatting>
  <conditionalFormatting sqref="B25">
    <cfRule type="duplicateValues" dxfId="39" priority="7"/>
  </conditionalFormatting>
  <conditionalFormatting sqref="B25">
    <cfRule type="duplicateValues" dxfId="38" priority="6"/>
  </conditionalFormatting>
  <conditionalFormatting sqref="B25">
    <cfRule type="duplicateValues" dxfId="37" priority="5"/>
  </conditionalFormatting>
  <conditionalFormatting sqref="B25">
    <cfRule type="duplicateValues" dxfId="36" priority="4"/>
  </conditionalFormatting>
  <conditionalFormatting sqref="B1:B1048576">
    <cfRule type="duplicateValues" dxfId="35" priority="3"/>
  </conditionalFormatting>
  <conditionalFormatting sqref="E1:E1048576">
    <cfRule type="duplicateValues" dxfId="34" priority="2"/>
  </conditionalFormatting>
  <conditionalFormatting sqref="E26">
    <cfRule type="duplicateValues" dxfId="33" priority="1"/>
  </conditionalFormatting>
  <conditionalFormatting sqref="E59 E49:E57">
    <cfRule type="duplicateValues" dxfId="32" priority="498"/>
  </conditionalFormatting>
  <conditionalFormatting sqref="B56:B57">
    <cfRule type="duplicateValues" dxfId="31" priority="505"/>
  </conditionalFormatting>
  <conditionalFormatting sqref="B56:B57">
    <cfRule type="duplicateValues" dxfId="30" priority="506"/>
    <cfRule type="duplicateValues" dxfId="29" priority="507"/>
    <cfRule type="duplicateValues" dxfId="28" priority="508"/>
    <cfRule type="duplicateValues" dxfId="27" priority="509"/>
    <cfRule type="duplicateValues" dxfId="26" priority="510"/>
    <cfRule type="duplicateValues" dxfId="25" priority="511"/>
  </conditionalFormatting>
  <conditionalFormatting sqref="E85:E88 E91:E92">
    <cfRule type="duplicateValues" dxfId="24" priority="515"/>
  </conditionalFormatting>
  <conditionalFormatting sqref="B91:B92 B84:B88">
    <cfRule type="duplicateValues" dxfId="23" priority="517"/>
  </conditionalFormatting>
  <conditionalFormatting sqref="E116 E106:E108">
    <cfRule type="duplicateValues" dxfId="22" priority="518"/>
  </conditionalFormatting>
  <conditionalFormatting sqref="E117:E118 E70:E83 E89:E90 E1:E9 E93:E104 E27:E48 E58 E62:E66 E60">
    <cfRule type="duplicateValues" dxfId="21" priority="524"/>
  </conditionalFormatting>
  <conditionalFormatting sqref="B105">
    <cfRule type="duplicateValues" dxfId="20" priority="550"/>
  </conditionalFormatting>
  <conditionalFormatting sqref="E105">
    <cfRule type="duplicateValues" dxfId="19" priority="551"/>
  </conditionalFormatting>
  <conditionalFormatting sqref="B112 B70:B83 B89:B90 B1:B9 B93:B104 B108:B109 B27:B48 B58 B62:B66 B60 B117:B118">
    <cfRule type="duplicateValues" dxfId="18" priority="556"/>
  </conditionalFormatting>
  <conditionalFormatting sqref="B112 B93:B109 B1:B9 B89:B90 B27:B55 B116:B1048576 B58:B83">
    <cfRule type="duplicateValues" dxfId="17" priority="568"/>
  </conditionalFormatting>
  <conditionalFormatting sqref="B112 B1:B9 B27:B55 B116:B1048576 B58:B109">
    <cfRule type="duplicateValues" dxfId="16" priority="577"/>
    <cfRule type="duplicateValues" dxfId="15" priority="578"/>
    <cfRule type="duplicateValues" dxfId="14" priority="579"/>
    <cfRule type="duplicateValues" dxfId="13" priority="580"/>
    <cfRule type="duplicateValues" dxfId="12" priority="581"/>
    <cfRule type="duplicateValues" dxfId="11" priority="582"/>
  </conditionalFormatting>
  <conditionalFormatting sqref="B113:B115 B110:B111">
    <cfRule type="duplicateValues" dxfId="10" priority="619"/>
  </conditionalFormatting>
  <conditionalFormatting sqref="B113:B115 B110:B111">
    <cfRule type="duplicateValues" dxfId="9" priority="621"/>
    <cfRule type="duplicateValues" dxfId="8" priority="622"/>
    <cfRule type="duplicateValues" dxfId="7" priority="623"/>
    <cfRule type="duplicateValues" dxfId="6" priority="624"/>
    <cfRule type="duplicateValues" dxfId="5" priority="625"/>
    <cfRule type="duplicateValues" dxfId="4" priority="626"/>
  </conditionalFormatting>
  <conditionalFormatting sqref="B68:B69">
    <cfRule type="duplicateValues" dxfId="3" priority="627"/>
  </conditionalFormatting>
  <conditionalFormatting sqref="E68:E69">
    <cfRule type="duplicateValues" dxfId="2" priority="628"/>
  </conditionalFormatting>
  <conditionalFormatting sqref="B27:B1048576 B1:B10">
    <cfRule type="duplicateValues" dxfId="1" priority="631"/>
  </conditionalFormatting>
  <conditionalFormatting sqref="B27:B1048576 B1:B9">
    <cfRule type="duplicateValues" dxfId="0" priority="63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2021-01-17T21:26:44Z</dcterms:modified>
</cp:coreProperties>
</file>