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Enero\18\"/>
    </mc:Choice>
  </mc:AlternateContent>
  <bookViews>
    <workbookView xWindow="0" yWindow="0" windowWidth="20400" windowHeight="7650"/>
  </bookViews>
  <sheets>
    <sheet name="Hoja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82" i="1" l="1"/>
  <c r="C107" i="1" l="1"/>
  <c r="A107" i="1"/>
  <c r="C105" i="1"/>
  <c r="A105" i="1"/>
  <c r="C104" i="1"/>
  <c r="A104" i="1"/>
  <c r="C103" i="1"/>
  <c r="A103" i="1"/>
  <c r="C102" i="1"/>
  <c r="A102" i="1"/>
  <c r="C154" i="1"/>
  <c r="A154" i="1"/>
  <c r="C153" i="1"/>
  <c r="A153" i="1"/>
  <c r="C152" i="1"/>
  <c r="A152" i="1"/>
  <c r="C151" i="1"/>
  <c r="A151" i="1"/>
  <c r="C150" i="1"/>
  <c r="A150" i="1"/>
  <c r="C149" i="1"/>
  <c r="A149" i="1"/>
  <c r="C148" i="1"/>
  <c r="A148" i="1"/>
  <c r="C147" i="1"/>
  <c r="A147" i="1"/>
  <c r="C101" i="1" l="1"/>
  <c r="A101" i="1"/>
  <c r="C76" i="1" l="1"/>
  <c r="A76" i="1"/>
  <c r="C75" i="1"/>
  <c r="A75" i="1"/>
  <c r="C74" i="1"/>
  <c r="A74" i="1"/>
  <c r="C73" i="1"/>
  <c r="A73" i="1"/>
  <c r="C72" i="1"/>
  <c r="A72" i="1"/>
  <c r="C71" i="1"/>
  <c r="A71" i="1"/>
  <c r="C70" i="1"/>
  <c r="A70" i="1"/>
  <c r="A108" i="1"/>
  <c r="C108" i="1"/>
  <c r="A81" i="1"/>
  <c r="C81" i="1"/>
  <c r="A122" i="1"/>
  <c r="C122" i="1"/>
  <c r="A123" i="1"/>
  <c r="C123" i="1"/>
  <c r="A124" i="1"/>
  <c r="C124" i="1"/>
  <c r="A125" i="1"/>
  <c r="C125" i="1"/>
  <c r="A126" i="1"/>
  <c r="C126" i="1"/>
  <c r="A127" i="1"/>
  <c r="C127" i="1"/>
  <c r="A128" i="1"/>
  <c r="C128" i="1"/>
  <c r="A129" i="1"/>
  <c r="C129" i="1"/>
  <c r="A130" i="1"/>
  <c r="C130" i="1"/>
  <c r="C69" i="1"/>
  <c r="A69" i="1"/>
  <c r="C68" i="1"/>
  <c r="A68" i="1"/>
  <c r="C67" i="1"/>
  <c r="A67" i="1"/>
  <c r="C66" i="1"/>
  <c r="A66" i="1"/>
  <c r="C65" i="1"/>
  <c r="A65" i="1"/>
  <c r="C64" i="1"/>
  <c r="A64" i="1"/>
  <c r="A146" i="1" l="1"/>
  <c r="C146" i="1"/>
  <c r="B155" i="1"/>
  <c r="B109" i="1"/>
  <c r="B131" i="1"/>
  <c r="C99" i="1"/>
  <c r="C100" i="1"/>
  <c r="A100" i="1"/>
  <c r="A99" i="1"/>
  <c r="A98" i="1" l="1"/>
  <c r="C98" i="1"/>
  <c r="A140" i="1"/>
  <c r="C140" i="1"/>
  <c r="A141" i="1"/>
  <c r="C141" i="1"/>
  <c r="A142" i="1"/>
  <c r="C142" i="1"/>
  <c r="A143" i="1"/>
  <c r="C143" i="1"/>
  <c r="A144" i="1"/>
  <c r="C144" i="1"/>
  <c r="A145" i="1"/>
  <c r="C145" i="1"/>
  <c r="A96" i="1"/>
  <c r="C96" i="1"/>
  <c r="A97" i="1"/>
  <c r="C97" i="1"/>
  <c r="A62" i="1"/>
  <c r="C62" i="1"/>
  <c r="A63" i="1"/>
  <c r="C63" i="1"/>
  <c r="A51" i="1"/>
  <c r="C51" i="1"/>
  <c r="A52" i="1"/>
  <c r="C52" i="1"/>
  <c r="A53" i="1"/>
  <c r="C53" i="1"/>
  <c r="A54" i="1"/>
  <c r="C54" i="1"/>
  <c r="A55" i="1"/>
  <c r="C55" i="1"/>
  <c r="A56" i="1"/>
  <c r="C56" i="1"/>
  <c r="A57" i="1"/>
  <c r="C57" i="1"/>
  <c r="A58" i="1"/>
  <c r="C58" i="1"/>
  <c r="A59" i="1"/>
  <c r="C59" i="1"/>
  <c r="A60" i="1"/>
  <c r="C60" i="1"/>
  <c r="A46" i="1"/>
  <c r="C46" i="1"/>
  <c r="A47" i="1"/>
  <c r="C47" i="1"/>
  <c r="A48" i="1"/>
  <c r="C48" i="1"/>
  <c r="A49" i="1"/>
  <c r="C49" i="1"/>
  <c r="A50" i="1"/>
  <c r="C50" i="1"/>
  <c r="A106" i="1"/>
  <c r="C106" i="1"/>
  <c r="A32" i="1"/>
  <c r="C32" i="1"/>
  <c r="A33" i="1"/>
  <c r="C33" i="1"/>
  <c r="A34" i="1"/>
  <c r="C34" i="1"/>
  <c r="A35" i="1"/>
  <c r="C35" i="1"/>
  <c r="A36" i="1"/>
  <c r="C36" i="1"/>
  <c r="A37" i="1"/>
  <c r="C37" i="1"/>
  <c r="A38" i="1"/>
  <c r="C38" i="1"/>
  <c r="A39" i="1"/>
  <c r="C39" i="1"/>
  <c r="A40" i="1"/>
  <c r="C40" i="1"/>
  <c r="A41" i="1"/>
  <c r="C41" i="1"/>
  <c r="A42" i="1"/>
  <c r="C42" i="1"/>
  <c r="A43" i="1"/>
  <c r="C43" i="1"/>
  <c r="A44" i="1"/>
  <c r="C44" i="1"/>
  <c r="A45" i="1"/>
  <c r="C45" i="1"/>
  <c r="A14" i="1"/>
  <c r="C14" i="1"/>
  <c r="A15" i="1"/>
  <c r="C15" i="1"/>
  <c r="A16" i="1"/>
  <c r="C16" i="1"/>
  <c r="A17" i="1"/>
  <c r="C17" i="1"/>
  <c r="A18" i="1"/>
  <c r="C18" i="1"/>
  <c r="A19" i="1"/>
  <c r="C19" i="1"/>
  <c r="A20" i="1"/>
  <c r="C20" i="1"/>
  <c r="A118" i="1" l="1"/>
  <c r="C118" i="1"/>
  <c r="A119" i="1"/>
  <c r="C119" i="1"/>
  <c r="A120" i="1"/>
  <c r="C120" i="1"/>
  <c r="A121" i="1"/>
  <c r="C121" i="1"/>
  <c r="A93" i="1"/>
  <c r="C93" i="1"/>
  <c r="A94" i="1"/>
  <c r="C94" i="1"/>
  <c r="A95" i="1"/>
  <c r="C95" i="1"/>
  <c r="A90" i="1"/>
  <c r="C90" i="1"/>
  <c r="A91" i="1"/>
  <c r="C91" i="1"/>
  <c r="A92" i="1"/>
  <c r="C92" i="1"/>
  <c r="A117" i="1"/>
  <c r="C117" i="1"/>
  <c r="A24" i="1" l="1"/>
  <c r="C24" i="1"/>
  <c r="A25" i="1"/>
  <c r="C25" i="1"/>
  <c r="A26" i="1"/>
  <c r="C26" i="1"/>
  <c r="A27" i="1"/>
  <c r="C27" i="1"/>
  <c r="A28" i="1"/>
  <c r="C28" i="1"/>
  <c r="A29" i="1"/>
  <c r="C29" i="1"/>
  <c r="A21" i="1"/>
  <c r="C21" i="1"/>
  <c r="A22" i="1"/>
  <c r="C22" i="1"/>
  <c r="A23" i="1"/>
  <c r="C23" i="1"/>
  <c r="A30" i="1"/>
  <c r="C30" i="1"/>
  <c r="A139" i="1"/>
  <c r="C139" i="1"/>
  <c r="A10" i="1"/>
  <c r="C10" i="1"/>
  <c r="A11" i="1"/>
  <c r="C11" i="1"/>
  <c r="A12" i="1"/>
  <c r="C12" i="1"/>
  <c r="A13" i="1"/>
  <c r="C13" i="1"/>
  <c r="A31" i="1"/>
  <c r="C31" i="1"/>
  <c r="A61" i="1"/>
  <c r="C61" i="1"/>
  <c r="C138" i="1" l="1"/>
  <c r="A138" i="1"/>
  <c r="C116" i="1"/>
  <c r="A116" i="1"/>
  <c r="C115" i="1"/>
  <c r="A115" i="1"/>
  <c r="C114" i="1"/>
  <c r="A114" i="1"/>
  <c r="C113" i="1"/>
  <c r="A113" i="1"/>
  <c r="C89" i="1"/>
  <c r="A89" i="1"/>
  <c r="C80" i="1"/>
  <c r="A80" i="1"/>
  <c r="C79" i="1"/>
  <c r="A79" i="1"/>
  <c r="C78" i="1"/>
  <c r="A78" i="1"/>
  <c r="C88" i="1"/>
  <c r="A88" i="1"/>
  <c r="C77" i="1"/>
  <c r="A77" i="1"/>
  <c r="C87" i="1"/>
  <c r="A87" i="1"/>
  <c r="C86" i="1"/>
  <c r="A86" i="1"/>
  <c r="A134" i="1" l="1"/>
</calcChain>
</file>

<file path=xl/sharedStrings.xml><?xml version="1.0" encoding="utf-8"?>
<sst xmlns="http://schemas.openxmlformats.org/spreadsheetml/2006/main" count="167" uniqueCount="27">
  <si>
    <t>Cajeros Reportados Sin Efectivo</t>
  </si>
  <si>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</si>
  <si>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</si>
  <si>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</si>
  <si>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</si>
  <si>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</si>
  <si>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</si>
  <si>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</si>
  <si>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</si>
  <si>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</si>
  <si>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</si>
  <si>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Sin Efectivo</t>
  </si>
  <si>
    <t>TOTAL</t>
  </si>
  <si>
    <t xml:space="preserve">FUERA DE SERVICIO CON FALLAS y GAVETAS VACIAS </t>
  </si>
  <si>
    <t>Gavetas Vacias + Gavetas Fallando</t>
  </si>
  <si>
    <t>TOTAL DE CAJEROS REPORTADOS</t>
  </si>
  <si>
    <t>EN OBSERVACION / CON FALLAS y GAVETAS VACIAS (CON GAVETAS DISPONIBLES)</t>
  </si>
  <si>
    <t>3 Gavetas Vacías</t>
  </si>
  <si>
    <t>Abastecido</t>
  </si>
  <si>
    <t>2 Gavetas Vacías y 1 Fallando</t>
  </si>
  <si>
    <t>335765681 </t>
  </si>
  <si>
    <t>335765701 </t>
  </si>
  <si>
    <t>335765727 </t>
  </si>
  <si>
    <t>18/1/2021 6:00 AM</t>
  </si>
  <si>
    <t>18/1/2021 5:00 PM</t>
  </si>
  <si>
    <t>1 Gaveta Vacía y 2 Fallando</t>
  </si>
  <si>
    <t>335767146 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</si>
</sst>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6"/>
      <color rgb="FF000000"/>
      <name val="Palatino Linotype"/>
      <family val="1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4D4D4"/>
      </left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 style="medium">
        <color rgb="FFD4D4D4"/>
      </bottom>
      <diagonal/>
    </border>
    <border>
      <left style="medium">
        <color rgb="FFD4D4D4"/>
      </left>
      <right/>
      <top/>
      <bottom/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5" fillId="4" borderId="4" xfId="0" applyFont="1" applyFill="1" applyBorder="1" applyAlignment="1">
      <alignment horizontal="center" vertical="center" wrapText="1"/>
    </xf>
    <xf numFmtId="22" fontId="4" fillId="0" borderId="5" xfId="0" applyNumberFormat="1" applyFont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5" fillId="5" borderId="7" xfId="0" applyFont="1" applyFill="1" applyBorder="1" applyAlignment="1">
      <alignment horizontal="center" vertical="center" wrapText="1"/>
    </xf>
    <xf numFmtId="0" fontId="6" fillId="6" borderId="12" xfId="0" applyFont="1" applyFill="1" applyBorder="1" applyAlignment="1">
      <alignment horizontal="center" vertical="center" wrapText="1"/>
    </xf>
    <xf numFmtId="0" fontId="7" fillId="10" borderId="12" xfId="0" applyFont="1" applyFill="1" applyBorder="1" applyAlignment="1">
      <alignment horizontal="center" vertical="center" wrapText="1"/>
    </xf>
    <xf numFmtId="0" fontId="10" fillId="9" borderId="14" xfId="0" applyFont="1" applyFill="1" applyBorder="1" applyAlignment="1">
      <alignment horizontal="center" vertical="center" wrapText="1"/>
    </xf>
    <xf numFmtId="0" fontId="10" fillId="9" borderId="13" xfId="0" applyFont="1" applyFill="1" applyBorder="1" applyAlignment="1">
      <alignment horizontal="center" vertical="center" wrapText="1"/>
    </xf>
    <xf numFmtId="0" fontId="8" fillId="7" borderId="15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9" fillId="8" borderId="20" xfId="0" applyFont="1" applyFill="1" applyBorder="1" applyAlignment="1">
      <alignment horizontal="center" vertical="center" wrapText="1"/>
    </xf>
    <xf numFmtId="0" fontId="7" fillId="11" borderId="1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6" borderId="13" xfId="0" applyFont="1" applyFill="1" applyBorder="1" applyAlignment="1">
      <alignment horizontal="center" vertical="center" wrapText="1"/>
    </xf>
    <xf numFmtId="0" fontId="6" fillId="6" borderId="3" xfId="0" applyFont="1" applyFill="1" applyBorder="1" applyAlignment="1">
      <alignment horizontal="center" vertical="center" wrapText="1"/>
    </xf>
    <xf numFmtId="0" fontId="6" fillId="6" borderId="23" xfId="0" applyFont="1" applyFill="1" applyBorder="1" applyAlignment="1">
      <alignment horizontal="center" vertical="center" wrapText="1"/>
    </xf>
    <xf numFmtId="0" fontId="7" fillId="10" borderId="23" xfId="0" applyFont="1" applyFill="1" applyBorder="1" applyAlignment="1">
      <alignment horizontal="center" vertical="center" wrapText="1"/>
    </xf>
    <xf numFmtId="0" fontId="8" fillId="7" borderId="12" xfId="0" applyFont="1" applyFill="1" applyBorder="1" applyAlignment="1">
      <alignment horizontal="center" vertical="center" wrapText="1"/>
    </xf>
    <xf numFmtId="0" fontId="9" fillId="8" borderId="12" xfId="0" applyFont="1" applyFill="1" applyBorder="1" applyAlignment="1">
      <alignment horizontal="center" vertical="center" wrapText="1"/>
    </xf>
    <xf numFmtId="0" fontId="10" fillId="9" borderId="12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 wrapText="1"/>
    </xf>
    <xf numFmtId="0" fontId="10" fillId="9" borderId="2" xfId="0" applyFont="1" applyFill="1" applyBorder="1" applyAlignment="1">
      <alignment horizontal="center" vertical="center" wrapText="1"/>
    </xf>
    <xf numFmtId="0" fontId="10" fillId="9" borderId="3" xfId="0" applyFont="1" applyFill="1" applyBorder="1" applyAlignment="1">
      <alignment horizontal="center" vertical="center" wrapText="1"/>
    </xf>
    <xf numFmtId="0" fontId="5" fillId="5" borderId="16" xfId="0" applyFont="1" applyFill="1" applyBorder="1" applyAlignment="1">
      <alignment horizontal="center" vertical="center" wrapText="1"/>
    </xf>
    <xf numFmtId="0" fontId="5" fillId="5" borderId="17" xfId="0" applyFont="1" applyFill="1" applyBorder="1" applyAlignment="1">
      <alignment horizontal="center" vertical="center" wrapText="1"/>
    </xf>
    <xf numFmtId="0" fontId="9" fillId="8" borderId="18" xfId="0" applyFont="1" applyFill="1" applyBorder="1" applyAlignment="1">
      <alignment horizontal="center" vertical="center" wrapText="1"/>
    </xf>
    <xf numFmtId="0" fontId="9" fillId="8" borderId="19" xfId="0" applyFont="1" applyFill="1" applyBorder="1" applyAlignment="1">
      <alignment horizontal="center" vertical="center" wrapText="1"/>
    </xf>
    <xf numFmtId="0" fontId="5" fillId="5" borderId="21" xfId="0" applyFont="1" applyFill="1" applyBorder="1" applyAlignment="1">
      <alignment horizontal="center" vertical="center" wrapText="1"/>
    </xf>
    <xf numFmtId="0" fontId="5" fillId="5" borderId="22" xfId="0" applyFont="1" applyFill="1" applyBorder="1" applyAlignment="1">
      <alignment horizontal="center" vertical="center" wrapText="1"/>
    </xf>
  </cellXfs>
  <cellStyles count="1">
    <cellStyle name="Normal" xfId="0" builtinId="0"/>
  </cellStyles>
  <dxfs count="33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5"/>
  <sheetViews>
    <sheetView tabSelected="1" topLeftCell="A58" zoomScale="80" zoomScaleNormal="80" workbookViewId="0">
      <selection activeCell="B83" sqref="B83"/>
    </sheetView>
  </sheetViews>
  <sheetFormatPr baseColWidth="10" defaultColWidth="52.7109375" defaultRowHeight="15" x14ac:dyDescent="0.25"/>
  <cols>
    <col min="1" max="1" width="25.7109375" bestFit="1" customWidth="1"/>
    <col min="2" max="2" width="21.7109375" style="16" bestFit="1" customWidth="1"/>
    <col min="3" max="3" width="58.140625" customWidth="1"/>
    <col min="4" max="4" width="39.28515625" bestFit="1" customWidth="1"/>
    <col min="5" max="5" width="13" bestFit="1" customWidth="1"/>
  </cols>
  <sheetData>
    <row r="1" spans="1:5" ht="22.5" x14ac:dyDescent="0.25">
      <c r="A1" s="28" t="s">
        <v>0</v>
      </c>
      <c r="B1" s="29"/>
      <c r="C1" s="29"/>
      <c r="D1" s="29"/>
      <c r="E1" s="30"/>
    </row>
    <row r="2" spans="1:5" ht="22.5" customHeight="1" x14ac:dyDescent="0.25">
      <c r="A2" s="28" t="s">
        <v>1</v>
      </c>
      <c r="B2" s="29"/>
      <c r="C2" s="29"/>
      <c r="D2" s="29"/>
      <c r="E2" s="30"/>
    </row>
    <row r="3" spans="1:5" ht="25.5" x14ac:dyDescent="0.25">
      <c r="A3" s="31" t="s">
        <v>0</v>
      </c>
      <c r="B3" s="32"/>
      <c r="C3" s="32"/>
      <c r="D3" s="32"/>
      <c r="E3" s="33"/>
    </row>
    <row r="5" spans="1:5" ht="18.75" thickBot="1" x14ac:dyDescent="0.3">
      <c r="A5" s="1" t="s">
        <v>2</v>
      </c>
      <c r="B5" s="2" t="s">
        <v>23</v>
      </c>
      <c r="C5" s="3"/>
      <c r="D5" s="4"/>
      <c r="E5" s="5"/>
    </row>
    <row r="6" spans="1:5" ht="18.75" thickBot="1" x14ac:dyDescent="0.3">
      <c r="A6" s="1" t="s">
        <v>3</v>
      </c>
      <c r="B6" s="2" t="s">
        <v>24</v>
      </c>
      <c r="C6" s="3"/>
      <c r="D6" s="4"/>
      <c r="E6" s="5"/>
    </row>
    <row r="7" spans="1:5" ht="15.75" thickBot="1" x14ac:dyDescent="0.3"/>
    <row r="8" spans="1:5" ht="18.75" thickBot="1" x14ac:dyDescent="0.3">
      <c r="A8" s="34" t="s">
        <v>4</v>
      </c>
      <c r="B8" s="35"/>
      <c r="C8" s="35"/>
      <c r="D8" s="35"/>
      <c r="E8" s="36"/>
    </row>
    <row r="9" spans="1:5" ht="18" x14ac:dyDescent="0.25">
      <c r="A9" s="6" t="s">
        <v>5</v>
      </c>
      <c r="B9" s="6" t="s">
        <v>6</v>
      </c>
      <c r="C9" s="7" t="s">
        <v>7</v>
      </c>
      <c r="D9" s="7" t="s">
        <v>8</v>
      </c>
      <c r="E9" s="7" t="s">
        <v>9</v>
      </c>
    </row>
    <row r="10" spans="1:5" ht="18" x14ac:dyDescent="0.25">
      <c r="A10" s="8" t="str">
        <f>VLOOKUP(B10,'[1]LISTADO ATM'!$A$2:$C$817,3,0)</f>
        <v>NORTE</v>
      </c>
      <c r="B10" s="8">
        <v>157</v>
      </c>
      <c r="C10" s="8" t="str">
        <f>VLOOKUP(B10,'[1]LISTADO ATM'!$A$2:$B$816,2,0)</f>
        <v xml:space="preserve">ATM Oficina Samaná </v>
      </c>
      <c r="D10" s="15" t="s">
        <v>18</v>
      </c>
      <c r="E10" s="17" t="s">
        <v>20</v>
      </c>
    </row>
    <row r="11" spans="1:5" ht="18" x14ac:dyDescent="0.25">
      <c r="A11" s="8" t="str">
        <f>VLOOKUP(B11,'[1]LISTADO ATM'!$A$2:$C$817,3,0)</f>
        <v>ESTE</v>
      </c>
      <c r="B11" s="8">
        <v>912</v>
      </c>
      <c r="C11" s="8" t="str">
        <f>VLOOKUP(B11,'[1]LISTADO ATM'!$A$2:$B$816,2,0)</f>
        <v xml:space="preserve">ATM Oficina San Pedro II </v>
      </c>
      <c r="D11" s="15" t="s">
        <v>18</v>
      </c>
      <c r="E11" s="17">
        <v>335765742</v>
      </c>
    </row>
    <row r="12" spans="1:5" ht="18" x14ac:dyDescent="0.25">
      <c r="A12" s="8" t="str">
        <f>VLOOKUP(B12,'[1]LISTADO ATM'!$A$2:$C$817,3,0)</f>
        <v>NORTE</v>
      </c>
      <c r="B12" s="8">
        <v>350</v>
      </c>
      <c r="C12" s="8" t="str">
        <f>VLOOKUP(B12,'[1]LISTADO ATM'!$A$2:$B$816,2,0)</f>
        <v xml:space="preserve">ATM Oficina Villa Tapia </v>
      </c>
      <c r="D12" s="15" t="s">
        <v>18</v>
      </c>
      <c r="E12" s="17">
        <v>335765788</v>
      </c>
    </row>
    <row r="13" spans="1:5" ht="18" x14ac:dyDescent="0.25">
      <c r="A13" s="8" t="str">
        <f>VLOOKUP(B13,'[1]LISTADO ATM'!$A$2:$C$817,3,0)</f>
        <v>ESTE</v>
      </c>
      <c r="B13" s="8">
        <v>963</v>
      </c>
      <c r="C13" s="8" t="str">
        <f>VLOOKUP(B13,'[1]LISTADO ATM'!$A$2:$B$816,2,0)</f>
        <v xml:space="preserve">ATM Multiplaza La Romana </v>
      </c>
      <c r="D13" s="15" t="s">
        <v>18</v>
      </c>
      <c r="E13" s="17">
        <v>335764977</v>
      </c>
    </row>
    <row r="14" spans="1:5" ht="18" x14ac:dyDescent="0.25">
      <c r="A14" s="8" t="str">
        <f>VLOOKUP(B14,'[1]LISTADO ATM'!$A$2:$C$817,3,0)</f>
        <v>NORTE</v>
      </c>
      <c r="B14" s="8">
        <v>256</v>
      </c>
      <c r="C14" s="8" t="str">
        <f>VLOOKUP(B14,'[1]LISTADO ATM'!$A$2:$B$816,2,0)</f>
        <v xml:space="preserve">ATM Oficina Licey Al Medio </v>
      </c>
      <c r="D14" s="15" t="s">
        <v>18</v>
      </c>
      <c r="E14" s="17">
        <v>335765726</v>
      </c>
    </row>
    <row r="15" spans="1:5" ht="18" x14ac:dyDescent="0.25">
      <c r="A15" s="8" t="str">
        <f>VLOOKUP(B15,'[1]LISTADO ATM'!$A$2:$C$817,3,0)</f>
        <v>SUR</v>
      </c>
      <c r="B15" s="8">
        <v>750</v>
      </c>
      <c r="C15" s="8" t="str">
        <f>VLOOKUP(B15,'[1]LISTADO ATM'!$A$2:$B$816,2,0)</f>
        <v xml:space="preserve">ATM UNP Duvergé </v>
      </c>
      <c r="D15" s="15" t="s">
        <v>18</v>
      </c>
      <c r="E15" s="17">
        <v>335765563</v>
      </c>
    </row>
    <row r="16" spans="1:5" ht="18" x14ac:dyDescent="0.25">
      <c r="A16" s="8" t="str">
        <f>VLOOKUP(B16,'[1]LISTADO ATM'!$A$2:$C$817,3,0)</f>
        <v>ESTE</v>
      </c>
      <c r="B16" s="8">
        <v>660</v>
      </c>
      <c r="C16" s="8" t="str">
        <f>VLOOKUP(B16,'[1]LISTADO ATM'!$A$2:$B$816,2,0)</f>
        <v>ATM Oficina Romana Norte II</v>
      </c>
      <c r="D16" s="15" t="s">
        <v>18</v>
      </c>
      <c r="E16" s="17">
        <v>335765566</v>
      </c>
    </row>
    <row r="17" spans="1:5" ht="18" x14ac:dyDescent="0.25">
      <c r="A17" s="8" t="str">
        <f>VLOOKUP(B17,'[1]LISTADO ATM'!$A$2:$C$817,3,0)</f>
        <v>SUR</v>
      </c>
      <c r="B17" s="8">
        <v>783</v>
      </c>
      <c r="C17" s="8" t="str">
        <f>VLOOKUP(B17,'[1]LISTADO ATM'!$A$2:$B$816,2,0)</f>
        <v xml:space="preserve">ATM Autobanco Alfa y Omega (Barahona) </v>
      </c>
      <c r="D17" s="15" t="s">
        <v>18</v>
      </c>
      <c r="E17" s="8">
        <v>335765600</v>
      </c>
    </row>
    <row r="18" spans="1:5" ht="18" x14ac:dyDescent="0.25">
      <c r="A18" s="8" t="str">
        <f>VLOOKUP(B18,'[1]LISTADO ATM'!$A$2:$C$817,3,0)</f>
        <v>ESTE</v>
      </c>
      <c r="B18" s="8">
        <v>742</v>
      </c>
      <c r="C18" s="8" t="str">
        <f>VLOOKUP(B18,'[1]LISTADO ATM'!$A$2:$B$816,2,0)</f>
        <v xml:space="preserve">ATM Oficina Plaza del Rey (La Romana) </v>
      </c>
      <c r="D18" s="15" t="s">
        <v>18</v>
      </c>
      <c r="E18" s="17">
        <v>335765606</v>
      </c>
    </row>
    <row r="19" spans="1:5" ht="18" x14ac:dyDescent="0.25">
      <c r="A19" s="8" t="str">
        <f>VLOOKUP(B19,'[1]LISTADO ATM'!$A$2:$C$817,3,0)</f>
        <v>ESTE</v>
      </c>
      <c r="B19" s="8">
        <v>211</v>
      </c>
      <c r="C19" s="8" t="str">
        <f>VLOOKUP(B19,'[1]LISTADO ATM'!$A$2:$B$816,2,0)</f>
        <v xml:space="preserve">ATM Oficina La Romana I </v>
      </c>
      <c r="D19" s="15" t="s">
        <v>18</v>
      </c>
      <c r="E19" s="17">
        <v>335765619</v>
      </c>
    </row>
    <row r="20" spans="1:5" ht="18" x14ac:dyDescent="0.25">
      <c r="A20" s="8" t="str">
        <f>VLOOKUP(B20,'[1]LISTADO ATM'!$A$2:$C$817,3,0)</f>
        <v>DISTRITO NACIONAL</v>
      </c>
      <c r="B20" s="8">
        <v>821</v>
      </c>
      <c r="C20" s="8" t="str">
        <f>VLOOKUP(B20,'[1]LISTADO ATM'!$A$2:$B$816,2,0)</f>
        <v xml:space="preserve">ATM S/M Bravo Churchill </v>
      </c>
      <c r="D20" s="15" t="s">
        <v>18</v>
      </c>
      <c r="E20" s="17">
        <v>335766188</v>
      </c>
    </row>
    <row r="21" spans="1:5" ht="18" x14ac:dyDescent="0.25">
      <c r="A21" s="8" t="str">
        <f>VLOOKUP(B21,'[1]LISTADO ATM'!$A$2:$C$817,3,0)</f>
        <v>NORTE</v>
      </c>
      <c r="B21" s="8">
        <v>716</v>
      </c>
      <c r="C21" s="8" t="str">
        <f>VLOOKUP(B21,'[1]LISTADO ATM'!$A$2:$B$816,2,0)</f>
        <v xml:space="preserve">ATM Oficina Zona Franca (Santiago) </v>
      </c>
      <c r="D21" s="15" t="s">
        <v>18</v>
      </c>
      <c r="E21" s="17">
        <v>335765629</v>
      </c>
    </row>
    <row r="22" spans="1:5" ht="18" x14ac:dyDescent="0.25">
      <c r="A22" s="8" t="str">
        <f>VLOOKUP(B22,'[1]LISTADO ATM'!$A$2:$C$817,3,0)</f>
        <v>NORTE</v>
      </c>
      <c r="B22" s="8">
        <v>171</v>
      </c>
      <c r="C22" s="8" t="str">
        <f>VLOOKUP(B22,'[1]LISTADO ATM'!$A$2:$B$816,2,0)</f>
        <v xml:space="preserve">ATM Oficina Moca </v>
      </c>
      <c r="D22" s="15" t="s">
        <v>18</v>
      </c>
      <c r="E22" s="17">
        <v>335765637</v>
      </c>
    </row>
    <row r="23" spans="1:5" ht="18" x14ac:dyDescent="0.25">
      <c r="A23" s="8" t="str">
        <f>VLOOKUP(B23,'[1]LISTADO ATM'!$A$2:$C$817,3,0)</f>
        <v>NORTE</v>
      </c>
      <c r="B23" s="8">
        <v>950</v>
      </c>
      <c r="C23" s="8" t="str">
        <f>VLOOKUP(B23,'[1]LISTADO ATM'!$A$2:$B$816,2,0)</f>
        <v xml:space="preserve">ATM Oficina Monterrico </v>
      </c>
      <c r="D23" s="15" t="s">
        <v>18</v>
      </c>
      <c r="E23" s="17">
        <v>335765640</v>
      </c>
    </row>
    <row r="24" spans="1:5" ht="18" x14ac:dyDescent="0.25">
      <c r="A24" s="8" t="str">
        <f>VLOOKUP(B24,'[1]LISTADO ATM'!$A$2:$C$817,3,0)</f>
        <v>DISTRITO NACIONAL</v>
      </c>
      <c r="B24" s="8">
        <v>410</v>
      </c>
      <c r="C24" s="8" t="str">
        <f>VLOOKUP(B24,'[1]LISTADO ATM'!$A$2:$B$816,2,0)</f>
        <v xml:space="preserve">ATM Oficina Las Palmas de Herrera II </v>
      </c>
      <c r="D24" s="15" t="s">
        <v>18</v>
      </c>
      <c r="E24" s="17">
        <v>335765662</v>
      </c>
    </row>
    <row r="25" spans="1:5" ht="18" x14ac:dyDescent="0.25">
      <c r="A25" s="8" t="str">
        <f>VLOOKUP(B25,'[1]LISTADO ATM'!$A$2:$C$817,3,0)</f>
        <v>DISTRITO NACIONAL</v>
      </c>
      <c r="B25" s="8">
        <v>347</v>
      </c>
      <c r="C25" s="8" t="str">
        <f>VLOOKUP(B25,'[1]LISTADO ATM'!$A$2:$B$816,2,0)</f>
        <v>ATM Patio de Colombia</v>
      </c>
      <c r="D25" s="15" t="s">
        <v>18</v>
      </c>
      <c r="E25" s="17">
        <v>335765676</v>
      </c>
    </row>
    <row r="26" spans="1:5" ht="18" x14ac:dyDescent="0.25">
      <c r="A26" s="8" t="str">
        <f>VLOOKUP(B26,'[1]LISTADO ATM'!$A$2:$C$817,3,0)</f>
        <v>DISTRITO NACIONAL</v>
      </c>
      <c r="B26" s="8">
        <v>706</v>
      </c>
      <c r="C26" s="8" t="str">
        <f>VLOOKUP(B26,'[1]LISTADO ATM'!$A$2:$B$816,2,0)</f>
        <v xml:space="preserve">ATM S/M Pristine </v>
      </c>
      <c r="D26" s="15" t="s">
        <v>18</v>
      </c>
      <c r="E26" s="17">
        <v>335765679</v>
      </c>
    </row>
    <row r="27" spans="1:5" ht="18" x14ac:dyDescent="0.25">
      <c r="A27" s="8" t="str">
        <f>VLOOKUP(B27,'[1]LISTADO ATM'!$A$2:$C$817,3,0)</f>
        <v>SUR</v>
      </c>
      <c r="B27" s="8">
        <v>512</v>
      </c>
      <c r="C27" s="8" t="str">
        <f>VLOOKUP(B27,'[1]LISTADO ATM'!$A$2:$B$816,2,0)</f>
        <v>ATM Plaza Jesús Ferreira</v>
      </c>
      <c r="D27" s="15" t="s">
        <v>18</v>
      </c>
      <c r="E27" s="17">
        <v>335765683</v>
      </c>
    </row>
    <row r="28" spans="1:5" ht="18" x14ac:dyDescent="0.25">
      <c r="A28" s="8" t="str">
        <f>VLOOKUP(B28,'[1]LISTADO ATM'!$A$2:$C$817,3,0)</f>
        <v>NORTE</v>
      </c>
      <c r="B28" s="8">
        <v>189</v>
      </c>
      <c r="C28" s="8" t="str">
        <f>VLOOKUP(B28,'[1]LISTADO ATM'!$A$2:$B$816,2,0)</f>
        <v xml:space="preserve">ATM Comando Regional Cibao Central P.N. </v>
      </c>
      <c r="D28" s="15" t="s">
        <v>18</v>
      </c>
      <c r="E28" s="17">
        <v>335765710</v>
      </c>
    </row>
    <row r="29" spans="1:5" ht="18" x14ac:dyDescent="0.25">
      <c r="A29" s="8" t="str">
        <f>VLOOKUP(B29,'[1]LISTADO ATM'!$A$2:$C$817,3,0)</f>
        <v>DISTRITO NACIONAL</v>
      </c>
      <c r="B29" s="8">
        <v>192</v>
      </c>
      <c r="C29" s="8" t="str">
        <f>VLOOKUP(B29,'[1]LISTADO ATM'!$A$2:$B$816,2,0)</f>
        <v xml:space="preserve">ATM Autobanco Luperón II </v>
      </c>
      <c r="D29" s="15" t="s">
        <v>18</v>
      </c>
      <c r="E29" s="17">
        <v>335765711</v>
      </c>
    </row>
    <row r="30" spans="1:5" ht="18" x14ac:dyDescent="0.25">
      <c r="A30" s="8" t="str">
        <f>VLOOKUP(B30,'[1]LISTADO ATM'!$A$2:$C$817,3,0)</f>
        <v>SUR</v>
      </c>
      <c r="B30" s="8">
        <v>252</v>
      </c>
      <c r="C30" s="8" t="str">
        <f>VLOOKUP(B30,'[1]LISTADO ATM'!$A$2:$B$816,2,0)</f>
        <v xml:space="preserve">ATM Banco Agrícola (Barahona) </v>
      </c>
      <c r="D30" s="15" t="s">
        <v>18</v>
      </c>
      <c r="E30" s="17">
        <v>335765713</v>
      </c>
    </row>
    <row r="31" spans="1:5" ht="18" x14ac:dyDescent="0.25">
      <c r="A31" s="8" t="str">
        <f>VLOOKUP(B31,'[1]LISTADO ATM'!$A$2:$C$817,3,0)</f>
        <v>DISTRITO NACIONAL</v>
      </c>
      <c r="B31" s="8">
        <v>516</v>
      </c>
      <c r="C31" s="8" t="str">
        <f>VLOOKUP(B31,'[1]LISTADO ATM'!$A$2:$B$816,2,0)</f>
        <v xml:space="preserve">ATM Oficina Gascue </v>
      </c>
      <c r="D31" s="15" t="s">
        <v>18</v>
      </c>
      <c r="E31" s="17">
        <v>335765719</v>
      </c>
    </row>
    <row r="32" spans="1:5" ht="18" x14ac:dyDescent="0.25">
      <c r="A32" s="8" t="str">
        <f>VLOOKUP(B32,'[1]LISTADO ATM'!$A$2:$C$817,3,0)</f>
        <v>DISTRITO NACIONAL</v>
      </c>
      <c r="B32" s="8">
        <v>889</v>
      </c>
      <c r="C32" s="8" t="str">
        <f>VLOOKUP(B32,'[1]LISTADO ATM'!$A$2:$B$816,2,0)</f>
        <v>ATM Oficina Plaza Lama Máximo Gómez II</v>
      </c>
      <c r="D32" s="15" t="s">
        <v>18</v>
      </c>
      <c r="E32" s="17">
        <v>335765724</v>
      </c>
    </row>
    <row r="33" spans="1:5" ht="18" x14ac:dyDescent="0.25">
      <c r="A33" s="8" t="str">
        <f>VLOOKUP(B33,'[1]LISTADO ATM'!$A$2:$C$817,3,0)</f>
        <v>DISTRITO NACIONAL</v>
      </c>
      <c r="B33" s="8">
        <v>314</v>
      </c>
      <c r="C33" s="8" t="str">
        <f>VLOOKUP(B33,'[1]LISTADO ATM'!$A$2:$B$816,2,0)</f>
        <v xml:space="preserve">ATM UNP Cambita Garabito (San Cristóbal) </v>
      </c>
      <c r="D33" s="15" t="s">
        <v>18</v>
      </c>
      <c r="E33" s="17" t="s">
        <v>22</v>
      </c>
    </row>
    <row r="34" spans="1:5" ht="18" x14ac:dyDescent="0.25">
      <c r="A34" s="8" t="str">
        <f>VLOOKUP(B34,'[1]LISTADO ATM'!$A$2:$C$817,3,0)</f>
        <v>DISTRITO NACIONAL</v>
      </c>
      <c r="B34" s="8">
        <v>955</v>
      </c>
      <c r="C34" s="8" t="str">
        <f>VLOOKUP(B34,'[1]LISTADO ATM'!$A$2:$B$816,2,0)</f>
        <v xml:space="preserve">ATM Oficina Americana Independencia II </v>
      </c>
      <c r="D34" s="15" t="s">
        <v>18</v>
      </c>
      <c r="E34" s="17">
        <v>335765735</v>
      </c>
    </row>
    <row r="35" spans="1:5" ht="18" x14ac:dyDescent="0.25">
      <c r="A35" s="8" t="str">
        <f>VLOOKUP(B35,'[1]LISTADO ATM'!$A$2:$C$817,3,0)</f>
        <v>NORTE</v>
      </c>
      <c r="B35" s="8">
        <v>720</v>
      </c>
      <c r="C35" s="8" t="str">
        <f>VLOOKUP(B35,'[1]LISTADO ATM'!$A$2:$B$816,2,0)</f>
        <v xml:space="preserve">ATM OMSA (Santiago) </v>
      </c>
      <c r="D35" s="15" t="s">
        <v>18</v>
      </c>
      <c r="E35" s="17">
        <v>335765736</v>
      </c>
    </row>
    <row r="36" spans="1:5" ht="18" x14ac:dyDescent="0.25">
      <c r="A36" s="8" t="str">
        <f>VLOOKUP(B36,'[1]LISTADO ATM'!$A$2:$C$817,3,0)</f>
        <v>ESTE</v>
      </c>
      <c r="B36" s="8">
        <v>204</v>
      </c>
      <c r="C36" s="8" t="str">
        <f>VLOOKUP(B36,'[1]LISTADO ATM'!$A$2:$B$816,2,0)</f>
        <v>ATM Hotel Dominicus II</v>
      </c>
      <c r="D36" s="15" t="s">
        <v>18</v>
      </c>
      <c r="E36" s="17">
        <v>335765737</v>
      </c>
    </row>
    <row r="37" spans="1:5" ht="18" x14ac:dyDescent="0.25">
      <c r="A37" s="8" t="str">
        <f>VLOOKUP(B37,'[1]LISTADO ATM'!$A$2:$C$817,3,0)</f>
        <v>SUR</v>
      </c>
      <c r="B37" s="8">
        <v>45</v>
      </c>
      <c r="C37" s="8" t="str">
        <f>VLOOKUP(B37,'[1]LISTADO ATM'!$A$2:$B$816,2,0)</f>
        <v xml:space="preserve">ATM Oficina Tamayo </v>
      </c>
      <c r="D37" s="15" t="s">
        <v>18</v>
      </c>
      <c r="E37" s="17">
        <v>335765698</v>
      </c>
    </row>
    <row r="38" spans="1:5" ht="18" x14ac:dyDescent="0.25">
      <c r="A38" s="8" t="str">
        <f>VLOOKUP(B38,'[1]LISTADO ATM'!$A$2:$C$817,3,0)</f>
        <v>DISTRITO NACIONAL</v>
      </c>
      <c r="B38" s="8">
        <v>883</v>
      </c>
      <c r="C38" s="8" t="str">
        <f>VLOOKUP(B38,'[1]LISTADO ATM'!$A$2:$B$816,2,0)</f>
        <v xml:space="preserve">ATM Oficina Filadelfia Plaza </v>
      </c>
      <c r="D38" s="15" t="s">
        <v>18</v>
      </c>
      <c r="E38" s="17">
        <v>335765823</v>
      </c>
    </row>
    <row r="39" spans="1:5" ht="18" x14ac:dyDescent="0.25">
      <c r="A39" s="8" t="str">
        <f>VLOOKUP(B39,'[1]LISTADO ATM'!$A$2:$C$817,3,0)</f>
        <v>NORTE</v>
      </c>
      <c r="B39" s="8">
        <v>757</v>
      </c>
      <c r="C39" s="8" t="str">
        <f>VLOOKUP(B39,'[1]LISTADO ATM'!$A$2:$B$816,2,0)</f>
        <v xml:space="preserve">ATM UNP Plaza Paseo (Santiago) </v>
      </c>
      <c r="D39" s="15" t="s">
        <v>18</v>
      </c>
      <c r="E39" s="17">
        <v>335765854</v>
      </c>
    </row>
    <row r="40" spans="1:5" ht="18" x14ac:dyDescent="0.25">
      <c r="A40" s="8" t="str">
        <f>VLOOKUP(B40,'[1]LISTADO ATM'!$A$2:$C$817,3,0)</f>
        <v>DISTRITO NACIONAL</v>
      </c>
      <c r="B40" s="8">
        <v>570</v>
      </c>
      <c r="C40" s="8" t="str">
        <f>VLOOKUP(B40,'[1]LISTADO ATM'!$A$2:$B$816,2,0)</f>
        <v xml:space="preserve">ATM S/M Liverpool Villa Mella </v>
      </c>
      <c r="D40" s="15" t="s">
        <v>18</v>
      </c>
      <c r="E40" s="17">
        <v>335765919</v>
      </c>
    </row>
    <row r="41" spans="1:5" ht="18" x14ac:dyDescent="0.25">
      <c r="A41" s="8" t="str">
        <f>VLOOKUP(B41,'[1]LISTADO ATM'!$A$2:$C$817,3,0)</f>
        <v>NORTE</v>
      </c>
      <c r="B41" s="8">
        <v>747</v>
      </c>
      <c r="C41" s="8" t="str">
        <f>VLOOKUP(B41,'[1]LISTADO ATM'!$A$2:$B$816,2,0)</f>
        <v xml:space="preserve">ATM Club BR (Santiago) </v>
      </c>
      <c r="D41" s="15" t="s">
        <v>18</v>
      </c>
      <c r="E41" s="17">
        <v>335765935</v>
      </c>
    </row>
    <row r="42" spans="1:5" ht="18" x14ac:dyDescent="0.25">
      <c r="A42" s="8" t="str">
        <f>VLOOKUP(B42,'[1]LISTADO ATM'!$A$2:$C$817,3,0)</f>
        <v>DISTRITO NACIONAL</v>
      </c>
      <c r="B42" s="8">
        <v>927</v>
      </c>
      <c r="C42" s="8" t="str">
        <f>VLOOKUP(B42,'[1]LISTADO ATM'!$A$2:$B$816,2,0)</f>
        <v>ATM S/M Bravo La Esperilla</v>
      </c>
      <c r="D42" s="15" t="s">
        <v>18</v>
      </c>
      <c r="E42" s="17">
        <v>335765945</v>
      </c>
    </row>
    <row r="43" spans="1:5" ht="18" x14ac:dyDescent="0.25">
      <c r="A43" s="8" t="str">
        <f>VLOOKUP(B43,'[1]LISTADO ATM'!$A$2:$C$817,3,0)</f>
        <v>DISTRITO NACIONAL</v>
      </c>
      <c r="B43" s="8">
        <v>718</v>
      </c>
      <c r="C43" s="8" t="str">
        <f>VLOOKUP(B43,'[1]LISTADO ATM'!$A$2:$B$816,2,0)</f>
        <v xml:space="preserve">ATM Feria Ganadera </v>
      </c>
      <c r="D43" s="15" t="s">
        <v>18</v>
      </c>
      <c r="E43" s="17">
        <v>335766066</v>
      </c>
    </row>
    <row r="44" spans="1:5" ht="18" x14ac:dyDescent="0.25">
      <c r="A44" s="8" t="str">
        <f>VLOOKUP(B44,'[1]LISTADO ATM'!$A$2:$C$817,3,0)</f>
        <v>DISTRITO NACIONAL</v>
      </c>
      <c r="B44" s="8">
        <v>628</v>
      </c>
      <c r="C44" s="8" t="str">
        <f>VLOOKUP(B44,'[1]LISTADO ATM'!$A$2:$B$816,2,0)</f>
        <v xml:space="preserve">ATM Autobanco San Isidro </v>
      </c>
      <c r="D44" s="15" t="s">
        <v>18</v>
      </c>
      <c r="E44" s="17">
        <v>335766076</v>
      </c>
    </row>
    <row r="45" spans="1:5" ht="18" x14ac:dyDescent="0.25">
      <c r="A45" s="8" t="str">
        <f>VLOOKUP(B45,'[1]LISTADO ATM'!$A$2:$C$817,3,0)</f>
        <v>DISTRITO NACIONAL</v>
      </c>
      <c r="B45" s="8">
        <v>407</v>
      </c>
      <c r="C45" s="8" t="str">
        <f>VLOOKUP(B45,'[1]LISTADO ATM'!$A$2:$B$816,2,0)</f>
        <v xml:space="preserve">ATM Multicentro La Sirena Villa Mella </v>
      </c>
      <c r="D45" s="15" t="s">
        <v>18</v>
      </c>
      <c r="E45" s="17">
        <v>335766164</v>
      </c>
    </row>
    <row r="46" spans="1:5" ht="18" x14ac:dyDescent="0.25">
      <c r="A46" s="8" t="str">
        <f>VLOOKUP(B46,'[1]LISTADO ATM'!$A$2:$C$817,3,0)</f>
        <v>DISTRITO NACIONAL</v>
      </c>
      <c r="B46" s="8">
        <v>583</v>
      </c>
      <c r="C46" s="8" t="str">
        <f>VLOOKUP(B46,'[1]LISTADO ATM'!$A$2:$B$816,2,0)</f>
        <v xml:space="preserve">ATM Ministerio Fuerzas Armadas I </v>
      </c>
      <c r="D46" s="15" t="s">
        <v>18</v>
      </c>
      <c r="E46" s="17">
        <v>335766328</v>
      </c>
    </row>
    <row r="47" spans="1:5" ht="18" x14ac:dyDescent="0.25">
      <c r="A47" s="8" t="str">
        <f>VLOOKUP(B47,'[1]LISTADO ATM'!$A$2:$C$817,3,0)</f>
        <v>NORTE</v>
      </c>
      <c r="B47" s="8">
        <v>862</v>
      </c>
      <c r="C47" s="8" t="str">
        <f>VLOOKUP(B47,'[1]LISTADO ATM'!$A$2:$B$816,2,0)</f>
        <v xml:space="preserve">ATM S/M Doble A (Sabaneta) </v>
      </c>
      <c r="D47" s="15" t="s">
        <v>18</v>
      </c>
      <c r="E47" s="17">
        <v>335766359</v>
      </c>
    </row>
    <row r="48" spans="1:5" ht="18" x14ac:dyDescent="0.25">
      <c r="A48" s="8" t="str">
        <f>VLOOKUP(B48,'[1]LISTADO ATM'!$A$2:$C$817,3,0)</f>
        <v>NORTE</v>
      </c>
      <c r="B48" s="8">
        <v>594</v>
      </c>
      <c r="C48" s="8" t="str">
        <f>VLOOKUP(B48,'[1]LISTADO ATM'!$A$2:$B$816,2,0)</f>
        <v xml:space="preserve">ATM Plaza Venezuela II (Santiago) </v>
      </c>
      <c r="D48" s="15" t="s">
        <v>18</v>
      </c>
      <c r="E48" s="17">
        <v>335766413</v>
      </c>
    </row>
    <row r="49" spans="1:5" ht="18" x14ac:dyDescent="0.25">
      <c r="A49" s="8" t="str">
        <f>VLOOKUP(B49,'[1]LISTADO ATM'!$A$2:$C$817,3,0)</f>
        <v>NORTE</v>
      </c>
      <c r="B49" s="8">
        <v>144</v>
      </c>
      <c r="C49" s="8" t="str">
        <f>VLOOKUP(B49,'[1]LISTADO ATM'!$A$2:$B$816,2,0)</f>
        <v xml:space="preserve">ATM Oficina Villa Altagracia </v>
      </c>
      <c r="D49" s="15" t="s">
        <v>18</v>
      </c>
      <c r="E49" s="17">
        <v>335766423</v>
      </c>
    </row>
    <row r="50" spans="1:5" ht="18" x14ac:dyDescent="0.25">
      <c r="A50" s="8" t="str">
        <f>VLOOKUP(B50,'[1]LISTADO ATM'!$A$2:$C$817,3,0)</f>
        <v>DISTRITO NACIONAL</v>
      </c>
      <c r="B50" s="8">
        <v>678</v>
      </c>
      <c r="C50" s="8" t="str">
        <f>VLOOKUP(B50,'[1]LISTADO ATM'!$A$2:$B$816,2,0)</f>
        <v>ATM Eco Petroleo San Isidro</v>
      </c>
      <c r="D50" s="15" t="s">
        <v>18</v>
      </c>
      <c r="E50" s="17">
        <v>335766455</v>
      </c>
    </row>
    <row r="51" spans="1:5" ht="18" x14ac:dyDescent="0.25">
      <c r="A51" s="8" t="str">
        <f>VLOOKUP(B51,'[1]LISTADO ATM'!$A$2:$C$817,3,0)</f>
        <v>NORTE</v>
      </c>
      <c r="B51" s="8">
        <v>837</v>
      </c>
      <c r="C51" s="8" t="str">
        <f>VLOOKUP(B51,'[1]LISTADO ATM'!$A$2:$B$816,2,0)</f>
        <v>ATM Estación Next Canabacoa</v>
      </c>
      <c r="D51" s="15" t="s">
        <v>18</v>
      </c>
      <c r="E51" s="17">
        <v>335765413</v>
      </c>
    </row>
    <row r="52" spans="1:5" ht="18" x14ac:dyDescent="0.25">
      <c r="A52" s="8" t="str">
        <f>VLOOKUP(B52,'[1]LISTADO ATM'!$A$2:$C$817,3,0)</f>
        <v>DISTRITO NACIONAL</v>
      </c>
      <c r="B52" s="8">
        <v>717</v>
      </c>
      <c r="C52" s="8" t="str">
        <f>VLOOKUP(B52,'[1]LISTADO ATM'!$A$2:$B$816,2,0)</f>
        <v xml:space="preserve">ATM Oficina Los Alcarrizos </v>
      </c>
      <c r="D52" s="15" t="s">
        <v>18</v>
      </c>
      <c r="E52" s="17">
        <v>335765722</v>
      </c>
    </row>
    <row r="53" spans="1:5" ht="18" x14ac:dyDescent="0.25">
      <c r="A53" s="8" t="str">
        <f>VLOOKUP(B53,'[1]LISTADO ATM'!$A$2:$C$817,3,0)</f>
        <v>DISTRITO NACIONAL</v>
      </c>
      <c r="B53" s="8">
        <v>153</v>
      </c>
      <c r="C53" s="8" t="str">
        <f>VLOOKUP(B53,'[1]LISTADO ATM'!$A$2:$B$816,2,0)</f>
        <v xml:space="preserve">ATM Rehabilitación </v>
      </c>
      <c r="D53" s="15" t="s">
        <v>18</v>
      </c>
      <c r="E53" s="17">
        <v>335765198</v>
      </c>
    </row>
    <row r="54" spans="1:5" ht="18" x14ac:dyDescent="0.25">
      <c r="A54" s="8" t="str">
        <f>VLOOKUP(B54,'[1]LISTADO ATM'!$A$2:$C$817,3,0)</f>
        <v>ESTE</v>
      </c>
      <c r="B54" s="8">
        <v>673</v>
      </c>
      <c r="C54" s="8" t="str">
        <f>VLOOKUP(B54,'[1]LISTADO ATM'!$A$2:$B$816,2,0)</f>
        <v>ATM Clínica Dr. Cruz Jiminián</v>
      </c>
      <c r="D54" s="15" t="s">
        <v>18</v>
      </c>
      <c r="E54" s="17">
        <v>335765449</v>
      </c>
    </row>
    <row r="55" spans="1:5" ht="18" x14ac:dyDescent="0.25">
      <c r="A55" s="8" t="str">
        <f>VLOOKUP(B55,'[1]LISTADO ATM'!$A$2:$C$817,3,0)</f>
        <v>DISTRITO NACIONAL</v>
      </c>
      <c r="B55" s="8">
        <v>710</v>
      </c>
      <c r="C55" s="8" t="str">
        <f>VLOOKUP(B55,'[1]LISTADO ATM'!$A$2:$B$816,2,0)</f>
        <v xml:space="preserve">ATM S/M Soberano </v>
      </c>
      <c r="D55" s="15" t="s">
        <v>18</v>
      </c>
      <c r="E55" s="17">
        <v>335765532</v>
      </c>
    </row>
    <row r="56" spans="1:5" ht="18" x14ac:dyDescent="0.25">
      <c r="A56" s="8" t="str">
        <f>VLOOKUP(B56,'[1]LISTADO ATM'!$A$2:$C$817,3,0)</f>
        <v>NORTE</v>
      </c>
      <c r="B56" s="8">
        <v>882</v>
      </c>
      <c r="C56" s="8" t="str">
        <f>VLOOKUP(B56,'[1]LISTADO ATM'!$A$2:$B$816,2,0)</f>
        <v xml:space="preserve">ATM Oficina Moca II </v>
      </c>
      <c r="D56" s="15" t="s">
        <v>18</v>
      </c>
      <c r="E56" s="17">
        <v>335765638</v>
      </c>
    </row>
    <row r="57" spans="1:5" ht="18" x14ac:dyDescent="0.25">
      <c r="A57" s="8" t="str">
        <f>VLOOKUP(B57,'[1]LISTADO ATM'!$A$2:$C$817,3,0)</f>
        <v>DISTRITO NACIONAL</v>
      </c>
      <c r="B57" s="8">
        <v>911</v>
      </c>
      <c r="C57" s="8" t="str">
        <f>VLOOKUP(B57,'[1]LISTADO ATM'!$A$2:$B$816,2,0)</f>
        <v xml:space="preserve">ATM Oficina Venezuela II </v>
      </c>
      <c r="D57" s="15" t="s">
        <v>18</v>
      </c>
      <c r="E57" s="17">
        <v>335765639</v>
      </c>
    </row>
    <row r="58" spans="1:5" ht="18" x14ac:dyDescent="0.25">
      <c r="A58" s="8" t="str">
        <f>VLOOKUP(B58,'[1]LISTADO ATM'!$A$2:$C$817,3,0)</f>
        <v>DISTRITO NACIONAL</v>
      </c>
      <c r="B58" s="8">
        <v>938</v>
      </c>
      <c r="C58" s="8" t="str">
        <f>VLOOKUP(B58,'[1]LISTADO ATM'!$A$2:$B$816,2,0)</f>
        <v xml:space="preserve">ATM Autobanco Oficina Filadelfia Plaza </v>
      </c>
      <c r="D58" s="15" t="s">
        <v>18</v>
      </c>
      <c r="E58" s="17">
        <v>335765641</v>
      </c>
    </row>
    <row r="59" spans="1:5" ht="18" x14ac:dyDescent="0.25">
      <c r="A59" s="8" t="str">
        <f>VLOOKUP(B59,'[1]LISTADO ATM'!$A$2:$C$817,3,0)</f>
        <v>ESTE</v>
      </c>
      <c r="B59" s="8">
        <v>159</v>
      </c>
      <c r="C59" s="8" t="str">
        <f>VLOOKUP(B59,'[1]LISTADO ATM'!$A$2:$B$816,2,0)</f>
        <v xml:space="preserve">ATM Hotel Dreams Bayahibe I </v>
      </c>
      <c r="D59" s="15" t="s">
        <v>18</v>
      </c>
      <c r="E59" s="17">
        <v>335765709</v>
      </c>
    </row>
    <row r="60" spans="1:5" ht="18" x14ac:dyDescent="0.25">
      <c r="A60" s="8" t="str">
        <f>VLOOKUP(B60,'[1]LISTADO ATM'!$A$2:$C$817,3,0)</f>
        <v>DISTRITO NACIONAL</v>
      </c>
      <c r="B60" s="8">
        <v>406</v>
      </c>
      <c r="C60" s="8" t="str">
        <f>VLOOKUP(B60,'[1]LISTADO ATM'!$A$2:$B$816,2,0)</f>
        <v xml:space="preserve">ATM UNP Plaza Lama Máximo Gómez </v>
      </c>
      <c r="D60" s="15" t="s">
        <v>18</v>
      </c>
      <c r="E60" s="17">
        <v>335765717</v>
      </c>
    </row>
    <row r="61" spans="1:5" ht="18" x14ac:dyDescent="0.25">
      <c r="A61" s="8" t="str">
        <f>VLOOKUP(B61,'[1]LISTADO ATM'!$A$2:$C$817,3,0)</f>
        <v>DISTRITO NACIONAL</v>
      </c>
      <c r="B61" s="8">
        <v>957</v>
      </c>
      <c r="C61" s="8" t="str">
        <f>VLOOKUP(B61,'[1]LISTADO ATM'!$A$2:$B$816,2,0)</f>
        <v xml:space="preserve">ATM Oficina Venezuela </v>
      </c>
      <c r="D61" s="15" t="s">
        <v>18</v>
      </c>
      <c r="E61" s="17">
        <v>335765725</v>
      </c>
    </row>
    <row r="62" spans="1:5" ht="18" x14ac:dyDescent="0.25">
      <c r="A62" s="8" t="str">
        <f>VLOOKUP(B62,'[1]LISTADO ATM'!$A$2:$C$817,3,0)</f>
        <v>ESTE</v>
      </c>
      <c r="B62" s="8">
        <v>842</v>
      </c>
      <c r="C62" s="8" t="str">
        <f>VLOOKUP(B62,'[1]LISTADO ATM'!$A$2:$B$816,2,0)</f>
        <v xml:space="preserve">ATM Plaza Orense II (La Romana) </v>
      </c>
      <c r="D62" s="15" t="s">
        <v>18</v>
      </c>
      <c r="E62" s="17">
        <v>335766033</v>
      </c>
    </row>
    <row r="63" spans="1:5" ht="18" x14ac:dyDescent="0.25">
      <c r="A63" s="8" t="str">
        <f>VLOOKUP(B63,'[1]LISTADO ATM'!$A$2:$C$817,3,0)</f>
        <v>DISTRITO NACIONAL</v>
      </c>
      <c r="B63" s="8">
        <v>708</v>
      </c>
      <c r="C63" s="8" t="str">
        <f>VLOOKUP(B63,'[1]LISTADO ATM'!$A$2:$B$816,2,0)</f>
        <v xml:space="preserve">ATM El Vestir De Hoy </v>
      </c>
      <c r="D63" s="15" t="s">
        <v>18</v>
      </c>
      <c r="E63" s="17">
        <v>335766241</v>
      </c>
    </row>
    <row r="64" spans="1:5" ht="18" x14ac:dyDescent="0.25">
      <c r="A64" s="8" t="str">
        <f>VLOOKUP(B64,'[1]LISTADO ATM'!$A$2:$C$817,3,0)</f>
        <v>NORTE</v>
      </c>
      <c r="B64" s="8">
        <v>937</v>
      </c>
      <c r="C64" s="8" t="str">
        <f>VLOOKUP(B64,'[1]LISTADO ATM'!$A$2:$B$816,2,0)</f>
        <v xml:space="preserve">ATM Autobanco Oficina La Vega II </v>
      </c>
      <c r="D64" s="15" t="s">
        <v>18</v>
      </c>
      <c r="E64" s="17">
        <v>335765734</v>
      </c>
    </row>
    <row r="65" spans="1:5" ht="18" x14ac:dyDescent="0.25">
      <c r="A65" s="8" t="str">
        <f>VLOOKUP(B65,'[1]LISTADO ATM'!$A$2:$C$817,3,0)</f>
        <v>DISTRITO NACIONAL</v>
      </c>
      <c r="B65" s="8">
        <v>567</v>
      </c>
      <c r="C65" s="8" t="str">
        <f>VLOOKUP(B65,'[1]LISTADO ATM'!$A$2:$B$816,2,0)</f>
        <v xml:space="preserve">ATM Oficina Máximo Gómez </v>
      </c>
      <c r="D65" s="15" t="s">
        <v>18</v>
      </c>
      <c r="E65" s="17" t="s">
        <v>21</v>
      </c>
    </row>
    <row r="66" spans="1:5" ht="18" x14ac:dyDescent="0.25">
      <c r="A66" s="8" t="str">
        <f>VLOOKUP(B66,'[1]LISTADO ATM'!$A$2:$C$817,3,0)</f>
        <v>NORTE</v>
      </c>
      <c r="B66" s="8">
        <v>333</v>
      </c>
      <c r="C66" s="8" t="str">
        <f>VLOOKUP(B66,'[1]LISTADO ATM'!$A$2:$B$816,2,0)</f>
        <v>ATM Oficina Turey Maimón</v>
      </c>
      <c r="D66" s="15" t="s">
        <v>18</v>
      </c>
      <c r="E66" s="17">
        <v>335765678</v>
      </c>
    </row>
    <row r="67" spans="1:5" ht="18.75" customHeight="1" x14ac:dyDescent="0.25">
      <c r="A67" s="8" t="str">
        <f>VLOOKUP(B67,'[1]LISTADO ATM'!$A$2:$C$817,3,0)</f>
        <v>NORTE</v>
      </c>
      <c r="B67" s="8">
        <v>4</v>
      </c>
      <c r="C67" s="8" t="str">
        <f>VLOOKUP(B67,'[1]LISTADO ATM'!$A$2:$B$816,2,0)</f>
        <v>ATM Avenida Rivas</v>
      </c>
      <c r="D67" s="15" t="s">
        <v>18</v>
      </c>
      <c r="E67" s="17">
        <v>335765665</v>
      </c>
    </row>
    <row r="68" spans="1:5" ht="18" x14ac:dyDescent="0.25">
      <c r="A68" s="8" t="str">
        <f>VLOOKUP(B68,'[1]LISTADO ATM'!$A$2:$C$817,3,0)</f>
        <v>DISTRITO NACIONAL</v>
      </c>
      <c r="B68" s="8">
        <v>232</v>
      </c>
      <c r="C68" s="18" t="str">
        <f>VLOOKUP(B68,'[1]LISTADO ATM'!$A$2:$B$816,2,0)</f>
        <v xml:space="preserve">ATM S/M Nacional Charles de Gaulle </v>
      </c>
      <c r="D68" s="15" t="s">
        <v>18</v>
      </c>
      <c r="E68" s="17">
        <v>335765621</v>
      </c>
    </row>
    <row r="69" spans="1:5" ht="18" x14ac:dyDescent="0.25">
      <c r="A69" s="8" t="str">
        <f>VLOOKUP(B69,'[1]LISTADO ATM'!$A$2:$C$817,3,0)</f>
        <v>NORTE</v>
      </c>
      <c r="B69" s="8">
        <v>142</v>
      </c>
      <c r="C69" s="18" t="str">
        <f>VLOOKUP(B69,'[1]LISTADO ATM'!$A$2:$B$816,2,0)</f>
        <v xml:space="preserve">ATM Centro de Caja Galerías Bonao </v>
      </c>
      <c r="D69" s="15" t="s">
        <v>18</v>
      </c>
      <c r="E69" s="17">
        <v>335765602</v>
      </c>
    </row>
    <row r="70" spans="1:5" ht="18" x14ac:dyDescent="0.25">
      <c r="A70" s="8" t="str">
        <f>VLOOKUP(B70,'[1]LISTADO ATM'!$A$2:$C$817,3,0)</f>
        <v>NORTE</v>
      </c>
      <c r="B70" s="8">
        <v>809</v>
      </c>
      <c r="C70" s="8" t="str">
        <f>VLOOKUP(B70,'[1]LISTADO ATM'!$A$2:$B$816,2,0)</f>
        <v>ATM Yoma (Cotuí)</v>
      </c>
      <c r="D70" s="15" t="s">
        <v>18</v>
      </c>
      <c r="E70" s="17">
        <v>335766910</v>
      </c>
    </row>
    <row r="71" spans="1:5" ht="18" x14ac:dyDescent="0.25">
      <c r="A71" s="8" t="str">
        <f>VLOOKUP(B71,'[1]LISTADO ATM'!$A$2:$C$817,3,0)</f>
        <v>SUR</v>
      </c>
      <c r="B71" s="8">
        <v>767</v>
      </c>
      <c r="C71" s="8" t="str">
        <f>VLOOKUP(B71,'[1]LISTADO ATM'!$A$2:$B$816,2,0)</f>
        <v xml:space="preserve">ATM S/M Diverso (Azua) </v>
      </c>
      <c r="D71" s="15" t="s">
        <v>18</v>
      </c>
      <c r="E71" s="17">
        <v>335766715</v>
      </c>
    </row>
    <row r="72" spans="1:5" ht="18" x14ac:dyDescent="0.25">
      <c r="A72" s="8" t="str">
        <f>VLOOKUP(B72,'[1]LISTADO ATM'!$A$2:$C$817,3,0)</f>
        <v>DISTRITO NACIONAL</v>
      </c>
      <c r="B72" s="8">
        <v>967</v>
      </c>
      <c r="C72" s="8" t="str">
        <f>VLOOKUP(B72,'[1]LISTADO ATM'!$A$2:$B$816,2,0)</f>
        <v xml:space="preserve">ATM UNP Hiper Olé Autopista Duarte </v>
      </c>
      <c r="D72" s="15" t="s">
        <v>18</v>
      </c>
      <c r="E72" s="17">
        <v>335766620</v>
      </c>
    </row>
    <row r="73" spans="1:5" ht="18" x14ac:dyDescent="0.25">
      <c r="A73" s="8" t="str">
        <f>VLOOKUP(B73,'[1]LISTADO ATM'!$A$2:$C$817,3,0)</f>
        <v>NORTE</v>
      </c>
      <c r="B73" s="8">
        <v>936</v>
      </c>
      <c r="C73" s="8" t="str">
        <f>VLOOKUP(B73,'[1]LISTADO ATM'!$A$2:$B$816,2,0)</f>
        <v xml:space="preserve">ATM Autobanco Oficina La Vega I </v>
      </c>
      <c r="D73" s="15" t="s">
        <v>18</v>
      </c>
      <c r="E73" s="17">
        <v>335766536</v>
      </c>
    </row>
    <row r="74" spans="1:5" ht="18" x14ac:dyDescent="0.25">
      <c r="A74" s="8" t="str">
        <f>VLOOKUP(B74,'[1]LISTADO ATM'!$A$2:$C$817,3,0)</f>
        <v>DISTRITO NACIONAL</v>
      </c>
      <c r="B74" s="8">
        <v>875</v>
      </c>
      <c r="C74" s="8" t="str">
        <f>VLOOKUP(B74,'[1]LISTADO ATM'!$A$2:$B$816,2,0)</f>
        <v xml:space="preserve">ATM Texaco Aut. Duarte KM 14 1/2 (Los Alcarrizos) </v>
      </c>
      <c r="D74" s="15" t="s">
        <v>18</v>
      </c>
      <c r="E74" s="17">
        <v>335765708</v>
      </c>
    </row>
    <row r="75" spans="1:5" ht="18" x14ac:dyDescent="0.25">
      <c r="A75" s="8" t="str">
        <f>VLOOKUP(B75,'[1]LISTADO ATM'!$A$2:$C$817,3,0)</f>
        <v>NORTE</v>
      </c>
      <c r="B75" s="8">
        <v>857</v>
      </c>
      <c r="C75" s="8" t="str">
        <f>VLOOKUP(B75,'[1]LISTADO ATM'!$A$2:$B$816,2,0)</f>
        <v xml:space="preserve">ATM Oficina Los Alamos </v>
      </c>
      <c r="D75" s="15" t="s">
        <v>18</v>
      </c>
      <c r="E75" s="17">
        <v>335765707</v>
      </c>
    </row>
    <row r="76" spans="1:5" ht="18" x14ac:dyDescent="0.25">
      <c r="A76" s="8" t="str">
        <f>VLOOKUP(B76,'[1]LISTADO ATM'!$A$2:$C$817,3,0)</f>
        <v>ESTE</v>
      </c>
      <c r="B76" s="8">
        <v>838</v>
      </c>
      <c r="C76" s="8" t="str">
        <f>VLOOKUP(B76,'[1]LISTADO ATM'!$A$2:$B$816,2,0)</f>
        <v xml:space="preserve">ATM UNP Consuelo </v>
      </c>
      <c r="D76" s="15" t="s">
        <v>18</v>
      </c>
      <c r="E76" s="17">
        <v>335765706</v>
      </c>
    </row>
    <row r="77" spans="1:5" ht="18" x14ac:dyDescent="0.25">
      <c r="A77" s="8" t="str">
        <f>VLOOKUP(B77,'[1]LISTADO ATM'!$A$2:$C$817,3,0)</f>
        <v>DISTRITO NACIONAL</v>
      </c>
      <c r="B77" s="8">
        <v>183</v>
      </c>
      <c r="C77" s="8" t="str">
        <f>VLOOKUP(B77,'[1]LISTADO ATM'!$A$2:$B$816,2,0)</f>
        <v>ATM Estación Nativa Km. 22 Aut. Duarte.</v>
      </c>
      <c r="D77" s="15" t="s">
        <v>18</v>
      </c>
      <c r="E77" s="17">
        <v>335765400</v>
      </c>
    </row>
    <row r="78" spans="1:5" ht="18" x14ac:dyDescent="0.25">
      <c r="A78" s="19" t="str">
        <f>VLOOKUP(B78,'[1]LISTADO ATM'!$A$2:$C$817,3,0)</f>
        <v>DISTRITO NACIONAL</v>
      </c>
      <c r="B78" s="8">
        <v>900</v>
      </c>
      <c r="C78" s="19" t="str">
        <f>VLOOKUP(B78,'[1]LISTADO ATM'!$A$2:$B$816,2,0)</f>
        <v xml:space="preserve">ATM UNP Merca Santo Domingo </v>
      </c>
      <c r="D78" s="15" t="s">
        <v>18</v>
      </c>
      <c r="E78" s="8">
        <v>335765604</v>
      </c>
    </row>
    <row r="79" spans="1:5" ht="18" x14ac:dyDescent="0.25">
      <c r="A79" s="8" t="str">
        <f>VLOOKUP(B79,'[1]LISTADO ATM'!$A$2:$C$817,3,0)</f>
        <v>NORTE</v>
      </c>
      <c r="B79" s="8">
        <v>605</v>
      </c>
      <c r="C79" s="8" t="str">
        <f>VLOOKUP(B79,'[1]LISTADO ATM'!$A$2:$B$816,2,0)</f>
        <v xml:space="preserve">ATM Oficina Bonao I </v>
      </c>
      <c r="D79" s="15" t="s">
        <v>18</v>
      </c>
      <c r="E79" s="17">
        <v>335765677</v>
      </c>
    </row>
    <row r="80" spans="1:5" ht="18" x14ac:dyDescent="0.25">
      <c r="A80" s="8" t="str">
        <f>VLOOKUP(B80,'[1]LISTADO ATM'!$A$2:$C$817,3,0)</f>
        <v>DISTRITO NACIONAL</v>
      </c>
      <c r="B80" s="8">
        <v>721</v>
      </c>
      <c r="C80" s="8" t="str">
        <f>VLOOKUP(B80,'[1]LISTADO ATM'!$A$2:$B$816,2,0)</f>
        <v xml:space="preserve">ATM Oficina Charles de Gaulle II </v>
      </c>
      <c r="D80" s="15" t="s">
        <v>18</v>
      </c>
      <c r="E80" s="17">
        <v>335765684</v>
      </c>
    </row>
    <row r="81" spans="1:5" ht="18" x14ac:dyDescent="0.25">
      <c r="A81" s="8" t="e">
        <f>VLOOKUP(B81,'[1]LISTADO ATM'!$A$2:$C$817,3,0)</f>
        <v>#N/A</v>
      </c>
      <c r="B81" s="8"/>
      <c r="C81" s="8" t="e">
        <f>VLOOKUP(B81,'[1]LISTADO ATM'!$A$2:$B$816,2,0)</f>
        <v>#N/A</v>
      </c>
      <c r="D81" s="15" t="s">
        <v>18</v>
      </c>
      <c r="E81" s="17"/>
    </row>
    <row r="82" spans="1:5" ht="18.75" thickBot="1" x14ac:dyDescent="0.3">
      <c r="A82" s="12" t="s">
        <v>12</v>
      </c>
      <c r="B82" s="14">
        <f>COUNT(B10:B81)</f>
        <v>71</v>
      </c>
      <c r="C82" s="37"/>
      <c r="D82" s="38"/>
      <c r="E82" s="39"/>
    </row>
    <row r="83" spans="1:5" ht="15.75" thickBot="1" x14ac:dyDescent="0.3"/>
    <row r="84" spans="1:5" ht="18.75" thickBot="1" x14ac:dyDescent="0.3">
      <c r="A84" s="34" t="s">
        <v>10</v>
      </c>
      <c r="B84" s="35"/>
      <c r="C84" s="35"/>
      <c r="D84" s="35"/>
      <c r="E84" s="36"/>
    </row>
    <row r="85" spans="1:5" ht="18" x14ac:dyDescent="0.25">
      <c r="A85" s="6" t="s">
        <v>5</v>
      </c>
      <c r="B85" s="6" t="s">
        <v>6</v>
      </c>
      <c r="C85" s="7" t="s">
        <v>7</v>
      </c>
      <c r="D85" s="7" t="s">
        <v>8</v>
      </c>
      <c r="E85" s="7" t="s">
        <v>9</v>
      </c>
    </row>
    <row r="86" spans="1:5" ht="18" x14ac:dyDescent="0.25">
      <c r="A86" s="8" t="str">
        <f>VLOOKUP(B86,'[1]LISTADO ATM'!$A$2:$C$817,3,0)</f>
        <v>DISTRITO NACIONAL</v>
      </c>
      <c r="B86" s="8">
        <v>958</v>
      </c>
      <c r="C86" s="8" t="str">
        <f>VLOOKUP(B86,'[1]LISTADO ATM'!$A$2:$B$816,2,0)</f>
        <v xml:space="preserve">ATM Olé Aut. San Isidro </v>
      </c>
      <c r="D86" s="9" t="s">
        <v>11</v>
      </c>
      <c r="E86" s="17">
        <v>335764689</v>
      </c>
    </row>
    <row r="87" spans="1:5" ht="18" x14ac:dyDescent="0.25">
      <c r="A87" s="8" t="str">
        <f>VLOOKUP(B87,'[1]LISTADO ATM'!$A$2:$C$817,3,0)</f>
        <v>DISTRITO NACIONAL</v>
      </c>
      <c r="B87" s="8">
        <v>377</v>
      </c>
      <c r="C87" s="8" t="str">
        <f>VLOOKUP(B87,'[1]LISTADO ATM'!$A$2:$B$816,2,0)</f>
        <v>ATM Estación del Metro Eduardo Brito</v>
      </c>
      <c r="D87" s="9" t="s">
        <v>11</v>
      </c>
      <c r="E87" s="17">
        <v>335765374</v>
      </c>
    </row>
    <row r="88" spans="1:5" ht="18" x14ac:dyDescent="0.25">
      <c r="A88" s="19" t="str">
        <f>VLOOKUP(B88,'[1]LISTADO ATM'!$A$2:$C$817,3,0)</f>
        <v>DISTRITO NACIONAL</v>
      </c>
      <c r="B88" s="8">
        <v>946</v>
      </c>
      <c r="C88" s="19" t="str">
        <f>VLOOKUP(B88,'[1]LISTADO ATM'!$A$2:$B$816,2,0)</f>
        <v xml:space="preserve">ATM Oficina Núñez de Cáceres I </v>
      </c>
      <c r="D88" s="20" t="s">
        <v>11</v>
      </c>
      <c r="E88" s="8">
        <v>335765580</v>
      </c>
    </row>
    <row r="89" spans="1:5" ht="18" x14ac:dyDescent="0.25">
      <c r="A89" s="8" t="str">
        <f>VLOOKUP(B89,'[1]LISTADO ATM'!$A$2:$C$817,3,0)</f>
        <v>NORTE</v>
      </c>
      <c r="B89" s="8">
        <v>778</v>
      </c>
      <c r="C89" s="8" t="str">
        <f>VLOOKUP(B89,'[1]LISTADO ATM'!$A$2:$B$816,2,0)</f>
        <v xml:space="preserve">ATM Oficina Esperanza (Mao) </v>
      </c>
      <c r="D89" s="9" t="s">
        <v>11</v>
      </c>
      <c r="E89" s="17">
        <v>335765723</v>
      </c>
    </row>
    <row r="90" spans="1:5" ht="18" x14ac:dyDescent="0.25">
      <c r="A90" s="8" t="str">
        <f>VLOOKUP(B90,'[1]LISTADO ATM'!$A$2:$C$817,3,0)</f>
        <v>NORTE</v>
      </c>
      <c r="B90" s="8">
        <v>599</v>
      </c>
      <c r="C90" s="8" t="str">
        <f>VLOOKUP(B90,'[1]LISTADO ATM'!$A$2:$B$816,2,0)</f>
        <v xml:space="preserve">ATM Oficina Plaza Internacional (Santiago) </v>
      </c>
      <c r="D90" s="20" t="s">
        <v>11</v>
      </c>
      <c r="E90" s="17">
        <v>335766467</v>
      </c>
    </row>
    <row r="91" spans="1:5" ht="18" x14ac:dyDescent="0.25">
      <c r="A91" s="8" t="str">
        <f>VLOOKUP(B91,'[1]LISTADO ATM'!$A$2:$C$817,3,0)</f>
        <v>NORTE</v>
      </c>
      <c r="B91" s="8">
        <v>119</v>
      </c>
      <c r="C91" s="8" t="str">
        <f>VLOOKUP(B91,'[1]LISTADO ATM'!$A$2:$B$816,2,0)</f>
        <v>ATM Oficina La Barranquita</v>
      </c>
      <c r="D91" s="20" t="s">
        <v>11</v>
      </c>
      <c r="E91" s="17">
        <v>335766482</v>
      </c>
    </row>
    <row r="92" spans="1:5" ht="18" x14ac:dyDescent="0.25">
      <c r="A92" s="8" t="str">
        <f>VLOOKUP(B92,'[1]LISTADO ATM'!$A$2:$C$817,3,0)</f>
        <v>DISTRITO NACIONAL</v>
      </c>
      <c r="B92" s="8">
        <v>527</v>
      </c>
      <c r="C92" s="8" t="str">
        <f>VLOOKUP(B92,'[1]LISTADO ATM'!$A$2:$B$816,2,0)</f>
        <v>ATM Oficina Zona Oriental II</v>
      </c>
      <c r="D92" s="20" t="s">
        <v>11</v>
      </c>
      <c r="E92" s="17">
        <v>335766505</v>
      </c>
    </row>
    <row r="93" spans="1:5" ht="18" x14ac:dyDescent="0.25">
      <c r="A93" s="8" t="str">
        <f>VLOOKUP(B93,'[1]LISTADO ATM'!$A$2:$C$817,3,0)</f>
        <v>DISTRITO NACIONAL</v>
      </c>
      <c r="B93" s="8">
        <v>904</v>
      </c>
      <c r="C93" s="8" t="str">
        <f>VLOOKUP(B93,'[1]LISTADO ATM'!$A$2:$B$816,2,0)</f>
        <v xml:space="preserve">ATM Oficina Multicentro La Sirena Churchill </v>
      </c>
      <c r="D93" s="20" t="s">
        <v>11</v>
      </c>
      <c r="E93" s="17">
        <v>335766615</v>
      </c>
    </row>
    <row r="94" spans="1:5" ht="18" x14ac:dyDescent="0.25">
      <c r="A94" s="8" t="str">
        <f>VLOOKUP(B94,'[1]LISTADO ATM'!$A$2:$C$817,3,0)</f>
        <v>DISTRITO NACIONAL</v>
      </c>
      <c r="B94" s="8">
        <v>409</v>
      </c>
      <c r="C94" s="8" t="str">
        <f>VLOOKUP(B94,'[1]LISTADO ATM'!$A$2:$B$816,2,0)</f>
        <v xml:space="preserve">ATM Oficina Las Palmas de Herrera I </v>
      </c>
      <c r="D94" s="20" t="s">
        <v>11</v>
      </c>
      <c r="E94" s="17">
        <v>335766621</v>
      </c>
    </row>
    <row r="95" spans="1:5" ht="18" x14ac:dyDescent="0.25">
      <c r="A95" s="8" t="str">
        <f>VLOOKUP(B95,'[1]LISTADO ATM'!$A$2:$C$817,3,0)</f>
        <v>ESTE</v>
      </c>
      <c r="B95" s="8">
        <v>480</v>
      </c>
      <c r="C95" s="8" t="str">
        <f>VLOOKUP(B95,'[1]LISTADO ATM'!$A$2:$B$816,2,0)</f>
        <v>ATM UNP Farmaconal Higuey</v>
      </c>
      <c r="D95" s="20" t="s">
        <v>11</v>
      </c>
      <c r="E95" s="17">
        <v>335766625</v>
      </c>
    </row>
    <row r="96" spans="1:5" ht="18" x14ac:dyDescent="0.25">
      <c r="A96" s="8" t="str">
        <f>VLOOKUP(B96,'[1]LISTADO ATM'!$A$2:$C$817,3,0)</f>
        <v>DISTRITO NACIONAL</v>
      </c>
      <c r="B96" s="8">
        <v>696</v>
      </c>
      <c r="C96" s="8" t="str">
        <f>VLOOKUP(B96,'[1]LISTADO ATM'!$A$2:$B$816,2,0)</f>
        <v>ATM Olé Jacobo Majluta</v>
      </c>
      <c r="D96" s="20" t="s">
        <v>11</v>
      </c>
      <c r="E96" s="17">
        <v>335766758</v>
      </c>
    </row>
    <row r="97" spans="1:5" ht="18" x14ac:dyDescent="0.25">
      <c r="A97" s="8" t="str">
        <f>VLOOKUP(B97,'[1]LISTADO ATM'!$A$2:$C$817,3,0)</f>
        <v>NORTE</v>
      </c>
      <c r="B97" s="8">
        <v>749</v>
      </c>
      <c r="C97" s="8" t="str">
        <f>VLOOKUP(B97,'[1]LISTADO ATM'!$A$2:$B$816,2,0)</f>
        <v xml:space="preserve">ATM Oficina Yaque </v>
      </c>
      <c r="D97" s="20" t="s">
        <v>11</v>
      </c>
      <c r="E97" s="17">
        <v>335766770</v>
      </c>
    </row>
    <row r="98" spans="1:5" ht="18" x14ac:dyDescent="0.25">
      <c r="A98" s="8" t="str">
        <f>VLOOKUP(B98,'[1]LISTADO ATM'!$A$2:$C$817,3,0)</f>
        <v>DISTRITO NACIONAL</v>
      </c>
      <c r="B98" s="8">
        <v>574</v>
      </c>
      <c r="C98" s="8" t="str">
        <f>VLOOKUP(B98,'[1]LISTADO ATM'!$A$2:$B$816,2,0)</f>
        <v xml:space="preserve">ATM Club Obras Públicas </v>
      </c>
      <c r="D98" s="20" t="s">
        <v>11</v>
      </c>
      <c r="E98" s="17">
        <v>335766787</v>
      </c>
    </row>
    <row r="99" spans="1:5" ht="18" x14ac:dyDescent="0.25">
      <c r="A99" s="8" t="str">
        <f>VLOOKUP(B99,'[1]LISTADO ATM'!$A$2:$C$817,3,0)</f>
        <v>ESTE</v>
      </c>
      <c r="B99" s="8">
        <v>612</v>
      </c>
      <c r="C99" s="8" t="str">
        <f>VLOOKUP(B99,'[1]LISTADO ATM'!$A$2:$B$816,2,0)</f>
        <v xml:space="preserve">ATM Plaza Orense (La Romana) </v>
      </c>
      <c r="D99" s="20" t="s">
        <v>11</v>
      </c>
      <c r="E99" s="17">
        <v>335766850</v>
      </c>
    </row>
    <row r="100" spans="1:5" ht="18" x14ac:dyDescent="0.25">
      <c r="A100" s="8" t="str">
        <f>VLOOKUP(B100,'[1]LISTADO ATM'!$A$2:$C$817,3,0)</f>
        <v>DISTRITO NACIONAL</v>
      </c>
      <c r="B100" s="8">
        <v>422</v>
      </c>
      <c r="C100" s="8" t="str">
        <f>VLOOKUP(B100,'[1]LISTADO ATM'!$A$2:$B$816,2,0)</f>
        <v xml:space="preserve">ATM Olé Manoguayabo </v>
      </c>
      <c r="D100" s="20" t="s">
        <v>11</v>
      </c>
      <c r="E100" s="17">
        <v>335766879</v>
      </c>
    </row>
    <row r="101" spans="1:5" ht="18" x14ac:dyDescent="0.25">
      <c r="A101" s="8" t="e">
        <f>VLOOKUP(B101,'[1]LISTADO ATM'!$A$2:$C$817,3,0)</f>
        <v>#N/A</v>
      </c>
      <c r="B101" s="8">
        <v>497</v>
      </c>
      <c r="C101" s="8" t="e">
        <f>VLOOKUP(B101,'[1]LISTADO ATM'!$A$2:$B$816,2,0)</f>
        <v>#N/A</v>
      </c>
      <c r="D101" s="20" t="s">
        <v>11</v>
      </c>
      <c r="E101" s="17">
        <v>335766439</v>
      </c>
    </row>
    <row r="102" spans="1:5" ht="18" x14ac:dyDescent="0.25">
      <c r="A102" s="8" t="str">
        <f>VLOOKUP(B102,'[1]LISTADO ATM'!$A$2:$C$817,3,0)</f>
        <v>DISTRITO NACIONAL</v>
      </c>
      <c r="B102" s="8">
        <v>160</v>
      </c>
      <c r="C102" s="8" t="str">
        <f>VLOOKUP(B102,'[1]LISTADO ATM'!$A$2:$B$816,2,0)</f>
        <v xml:space="preserve">ATM Oficina Herrera </v>
      </c>
      <c r="D102" s="20" t="s">
        <v>11</v>
      </c>
      <c r="E102" s="17">
        <v>335767143</v>
      </c>
    </row>
    <row r="103" spans="1:5" ht="18" x14ac:dyDescent="0.25">
      <c r="A103" s="8" t="str">
        <f>VLOOKUP(B103,'[1]LISTADO ATM'!$A$2:$C$817,3,0)</f>
        <v>NORTE</v>
      </c>
      <c r="B103" s="8">
        <v>645</v>
      </c>
      <c r="C103" s="8" t="str">
        <f>VLOOKUP(B103,'[1]LISTADO ATM'!$A$2:$B$816,2,0)</f>
        <v xml:space="preserve">ATM UNP Cabrera </v>
      </c>
      <c r="D103" s="20" t="s">
        <v>11</v>
      </c>
      <c r="E103" s="17" t="s">
        <v>26</v>
      </c>
    </row>
    <row r="104" spans="1:5" ht="18" x14ac:dyDescent="0.25">
      <c r="A104" s="8" t="str">
        <f>VLOOKUP(B104,'[1]LISTADO ATM'!$A$2:$C$817,3,0)</f>
        <v>DISTRITO NACIONAL</v>
      </c>
      <c r="B104" s="8">
        <v>697</v>
      </c>
      <c r="C104" s="8" t="str">
        <f>VLOOKUP(B104,'[1]LISTADO ATM'!$A$2:$B$816,2,0)</f>
        <v>ATM Hipermercado Olé Ciudad Juan Bosch</v>
      </c>
      <c r="D104" s="20" t="s">
        <v>11</v>
      </c>
      <c r="E104" s="17">
        <v>335767148</v>
      </c>
    </row>
    <row r="105" spans="1:5" ht="18" x14ac:dyDescent="0.25">
      <c r="A105" s="8" t="str">
        <f>VLOOKUP(B105,'[1]LISTADO ATM'!$A$2:$C$817,3,0)</f>
        <v>NORTE</v>
      </c>
      <c r="B105" s="8">
        <v>944</v>
      </c>
      <c r="C105" s="8" t="str">
        <f>VLOOKUP(B105,'[1]LISTADO ATM'!$A$2:$B$816,2,0)</f>
        <v xml:space="preserve">ATM UNP Mao </v>
      </c>
      <c r="D105" s="20" t="s">
        <v>11</v>
      </c>
      <c r="E105" s="17">
        <v>335767151</v>
      </c>
    </row>
    <row r="106" spans="1:5" ht="18" x14ac:dyDescent="0.25">
      <c r="A106" s="8" t="str">
        <f>VLOOKUP(B106,'[1]LISTADO ATM'!$A$2:$C$817,3,0)</f>
        <v>NORTE</v>
      </c>
      <c r="B106" s="8">
        <v>895</v>
      </c>
      <c r="C106" s="8" t="str">
        <f>VLOOKUP(B106,'[1]LISTADO ATM'!$A$2:$B$816,2,0)</f>
        <v xml:space="preserve">ATM S/M Bravo (Santiago) </v>
      </c>
      <c r="D106" s="20" t="s">
        <v>11</v>
      </c>
      <c r="E106" s="17">
        <v>335765559</v>
      </c>
    </row>
    <row r="107" spans="1:5" ht="18" x14ac:dyDescent="0.25">
      <c r="A107" s="8" t="e">
        <f>VLOOKUP(B107,'[1]LISTADO ATM'!$A$2:$C$817,3,0)</f>
        <v>#N/A</v>
      </c>
      <c r="B107" s="8"/>
      <c r="C107" s="8" t="e">
        <f>VLOOKUP(B107,'[1]LISTADO ATM'!$A$2:$B$816,2,0)</f>
        <v>#N/A</v>
      </c>
      <c r="D107" s="20" t="s">
        <v>11</v>
      </c>
      <c r="E107" s="17"/>
    </row>
    <row r="108" spans="1:5" ht="18" x14ac:dyDescent="0.25">
      <c r="A108" s="8" t="e">
        <f>VLOOKUP(B108,'[1]LISTADO ATM'!$A$2:$C$817,3,0)</f>
        <v>#N/A</v>
      </c>
      <c r="B108" s="8"/>
      <c r="C108" s="8" t="e">
        <f>VLOOKUP(B108,'[1]LISTADO ATM'!$A$2:$B$816,2,0)</f>
        <v>#N/A</v>
      </c>
      <c r="D108" s="20" t="s">
        <v>11</v>
      </c>
      <c r="E108" s="17"/>
    </row>
    <row r="109" spans="1:5" ht="18" customHeight="1" x14ac:dyDescent="0.25">
      <c r="A109" s="21" t="s">
        <v>12</v>
      </c>
      <c r="B109" s="22">
        <f>COUNT(B86:B108)</f>
        <v>21</v>
      </c>
      <c r="C109" s="23"/>
      <c r="D109" s="23"/>
      <c r="E109" s="23"/>
    </row>
    <row r="110" spans="1:5" ht="15.75" thickBot="1" x14ac:dyDescent="0.3"/>
    <row r="111" spans="1:5" ht="18.75" thickBot="1" x14ac:dyDescent="0.3">
      <c r="A111" s="34" t="s">
        <v>13</v>
      </c>
      <c r="B111" s="35"/>
      <c r="C111" s="35"/>
      <c r="D111" s="35"/>
      <c r="E111" s="36"/>
    </row>
    <row r="112" spans="1:5" ht="18" x14ac:dyDescent="0.25">
      <c r="A112" s="6" t="s">
        <v>5</v>
      </c>
      <c r="B112" s="6" t="s">
        <v>6</v>
      </c>
      <c r="C112" s="7" t="s">
        <v>7</v>
      </c>
      <c r="D112" s="7" t="s">
        <v>8</v>
      </c>
      <c r="E112" s="7" t="s">
        <v>9</v>
      </c>
    </row>
    <row r="113" spans="1:5" ht="18" x14ac:dyDescent="0.25">
      <c r="A113" s="8" t="str">
        <f>VLOOKUP(B113,'[1]LISTADO ATM'!$A$2:$C$817,3,0)</f>
        <v>NORTE</v>
      </c>
      <c r="B113" s="8">
        <v>501</v>
      </c>
      <c r="C113" s="8" t="str">
        <f>VLOOKUP(B113,'[1]LISTADO ATM'!$A$2:$B$816,2,0)</f>
        <v xml:space="preserve">ATM UNP La Canela </v>
      </c>
      <c r="D113" s="8" t="s">
        <v>14</v>
      </c>
      <c r="E113" s="17">
        <v>335765562</v>
      </c>
    </row>
    <row r="114" spans="1:5" ht="18" x14ac:dyDescent="0.25">
      <c r="A114" s="8" t="str">
        <f>VLOOKUP(B114,'[1]LISTADO ATM'!$A$2:$C$817,3,0)</f>
        <v>DISTRITO NACIONAL</v>
      </c>
      <c r="B114" s="8">
        <v>354</v>
      </c>
      <c r="C114" s="8" t="str">
        <f>VLOOKUP(B114,'[1]LISTADO ATM'!$A$2:$B$816,2,0)</f>
        <v xml:space="preserve">ATM Oficina Núñez de Cáceres II </v>
      </c>
      <c r="D114" s="8" t="s">
        <v>14</v>
      </c>
      <c r="E114" s="17">
        <v>335765561</v>
      </c>
    </row>
    <row r="115" spans="1:5" ht="18" x14ac:dyDescent="0.25">
      <c r="A115" s="8" t="str">
        <f>VLOOKUP(B115,'[1]LISTADO ATM'!$A$2:$C$817,3,0)</f>
        <v>DISTRITO NACIONAL</v>
      </c>
      <c r="B115" s="8">
        <v>298</v>
      </c>
      <c r="C115" s="8" t="str">
        <f>VLOOKUP(B115,'[1]LISTADO ATM'!$A$2:$B$816,2,0)</f>
        <v xml:space="preserve">ATM S/M Aprezio Engombe </v>
      </c>
      <c r="D115" s="8" t="s">
        <v>14</v>
      </c>
      <c r="E115" s="17">
        <v>335765682</v>
      </c>
    </row>
    <row r="116" spans="1:5" ht="18" x14ac:dyDescent="0.25">
      <c r="A116" s="8" t="str">
        <f>VLOOKUP(B116,'[1]LISTADO ATM'!$A$2:$C$817,3,0)</f>
        <v>NORTE</v>
      </c>
      <c r="B116" s="8">
        <v>383</v>
      </c>
      <c r="C116" s="8" t="str">
        <f>VLOOKUP(B116,'[1]LISTADO ATM'!$A$2:$B$816,2,0)</f>
        <v>ATM S/M Daniel (Dajabón)</v>
      </c>
      <c r="D116" s="8" t="s">
        <v>14</v>
      </c>
      <c r="E116" s="17">
        <v>335765699</v>
      </c>
    </row>
    <row r="117" spans="1:5" ht="18" x14ac:dyDescent="0.25">
      <c r="A117" s="8" t="str">
        <f>VLOOKUP(B117,'[1]LISTADO ATM'!$A$2:$C$817,3,0)</f>
        <v>DISTRITO NACIONAL</v>
      </c>
      <c r="B117" s="8">
        <v>908</v>
      </c>
      <c r="C117" s="8" t="str">
        <f>VLOOKUP(B117,'[1]LISTADO ATM'!$A$2:$B$816,2,0)</f>
        <v xml:space="preserve">ATM Oficina Plaza Botánika </v>
      </c>
      <c r="D117" s="8" t="s">
        <v>14</v>
      </c>
      <c r="E117" s="17">
        <v>335766310</v>
      </c>
    </row>
    <row r="118" spans="1:5" ht="18" x14ac:dyDescent="0.25">
      <c r="A118" s="8" t="str">
        <f>VLOOKUP(B118,'[1]LISTADO ATM'!$A$2:$C$817,3,0)</f>
        <v>DISTRITO NACIONAL</v>
      </c>
      <c r="B118" s="8">
        <v>713</v>
      </c>
      <c r="C118" s="8" t="str">
        <f>VLOOKUP(B118,'[1]LISTADO ATM'!$A$2:$B$816,2,0)</f>
        <v xml:space="preserve">ATM Oficina Las Américas </v>
      </c>
      <c r="D118" s="8" t="s">
        <v>14</v>
      </c>
      <c r="E118" s="17">
        <v>335766697</v>
      </c>
    </row>
    <row r="119" spans="1:5" ht="18" x14ac:dyDescent="0.25">
      <c r="A119" s="8" t="str">
        <f>VLOOKUP(B119,'[1]LISTADO ATM'!$A$2:$C$817,3,0)</f>
        <v>DISTRITO NACIONAL</v>
      </c>
      <c r="B119" s="8">
        <v>580</v>
      </c>
      <c r="C119" s="8" t="str">
        <f>VLOOKUP(B119,'[1]LISTADO ATM'!$A$2:$B$816,2,0)</f>
        <v xml:space="preserve">ATM Edificio Propagas </v>
      </c>
      <c r="D119" s="8" t="s">
        <v>14</v>
      </c>
      <c r="E119" s="17">
        <v>335766739</v>
      </c>
    </row>
    <row r="120" spans="1:5" ht="18" x14ac:dyDescent="0.25">
      <c r="A120" s="8" t="str">
        <f>VLOOKUP(B120,'[1]LISTADO ATM'!$A$2:$C$817,3,0)</f>
        <v>DISTRITO NACIONAL</v>
      </c>
      <c r="B120" s="8">
        <v>745</v>
      </c>
      <c r="C120" s="8" t="str">
        <f>VLOOKUP(B120,'[1]LISTADO ATM'!$A$2:$B$816,2,0)</f>
        <v xml:space="preserve">ATM Oficina Ave. Duarte </v>
      </c>
      <c r="D120" s="8" t="s">
        <v>14</v>
      </c>
      <c r="E120" s="17">
        <v>335766799</v>
      </c>
    </row>
    <row r="121" spans="1:5" ht="18" x14ac:dyDescent="0.25">
      <c r="A121" s="8" t="str">
        <f>VLOOKUP(B121,'[1]LISTADO ATM'!$A$2:$C$817,3,0)</f>
        <v>DISTRITO NACIONAL</v>
      </c>
      <c r="B121" s="8">
        <v>642</v>
      </c>
      <c r="C121" s="8" t="str">
        <f>VLOOKUP(B121,'[1]LISTADO ATM'!$A$2:$B$816,2,0)</f>
        <v xml:space="preserve">ATM OMSA Sto. Dgo. </v>
      </c>
      <c r="D121" s="8" t="s">
        <v>14</v>
      </c>
      <c r="E121" s="17">
        <v>335766867</v>
      </c>
    </row>
    <row r="122" spans="1:5" ht="18" x14ac:dyDescent="0.25">
      <c r="A122" s="8" t="str">
        <f>VLOOKUP(B122,'[1]LISTADO ATM'!$A$2:$C$817,3,0)</f>
        <v>NORTE</v>
      </c>
      <c r="B122" s="8">
        <v>888</v>
      </c>
      <c r="C122" s="8" t="str">
        <f>VLOOKUP(B122,'[1]LISTADO ATM'!$A$2:$B$816,2,0)</f>
        <v>ATM Oficina galeria 56 II (SFM)</v>
      </c>
      <c r="D122" s="8" t="s">
        <v>14</v>
      </c>
      <c r="E122" s="17">
        <v>335767149</v>
      </c>
    </row>
    <row r="123" spans="1:5" ht="18" x14ac:dyDescent="0.25">
      <c r="A123" s="8" t="e">
        <f>VLOOKUP(B123,'[1]LISTADO ATM'!$A$2:$C$817,3,0)</f>
        <v>#N/A</v>
      </c>
      <c r="B123" s="8"/>
      <c r="C123" s="18" t="e">
        <f>VLOOKUP(B123,'[1]LISTADO ATM'!$A$2:$B$816,2,0)</f>
        <v>#N/A</v>
      </c>
      <c r="D123" s="8" t="s">
        <v>14</v>
      </c>
      <c r="E123" s="17"/>
    </row>
    <row r="124" spans="1:5" ht="18.75" customHeight="1" x14ac:dyDescent="0.25">
      <c r="A124" s="8" t="e">
        <f>VLOOKUP(B124,'[1]LISTADO ATM'!$A$2:$C$817,3,0)</f>
        <v>#N/A</v>
      </c>
      <c r="B124" s="8"/>
      <c r="C124" s="8" t="e">
        <f>VLOOKUP(B124,'[1]LISTADO ATM'!$A$2:$B$816,2,0)</f>
        <v>#N/A</v>
      </c>
      <c r="D124" s="8" t="s">
        <v>14</v>
      </c>
      <c r="E124" s="17"/>
    </row>
    <row r="125" spans="1:5" ht="18" x14ac:dyDescent="0.25">
      <c r="A125" s="8" t="e">
        <f>VLOOKUP(B125,'[1]LISTADO ATM'!$A$2:$C$817,3,0)</f>
        <v>#N/A</v>
      </c>
      <c r="B125" s="8"/>
      <c r="C125" s="8" t="e">
        <f>VLOOKUP(B125,'[1]LISTADO ATM'!$A$2:$B$816,2,0)</f>
        <v>#N/A</v>
      </c>
      <c r="D125" s="8" t="s">
        <v>14</v>
      </c>
      <c r="E125" s="17"/>
    </row>
    <row r="126" spans="1:5" ht="18" x14ac:dyDescent="0.25">
      <c r="A126" s="8" t="e">
        <f>VLOOKUP(B126,'[1]LISTADO ATM'!$A$2:$C$817,3,0)</f>
        <v>#N/A</v>
      </c>
      <c r="B126" s="8"/>
      <c r="C126" s="8" t="e">
        <f>VLOOKUP(B126,'[1]LISTADO ATM'!$A$2:$B$816,2,0)</f>
        <v>#N/A</v>
      </c>
      <c r="D126" s="8" t="s">
        <v>14</v>
      </c>
      <c r="E126" s="17"/>
    </row>
    <row r="127" spans="1:5" ht="18" x14ac:dyDescent="0.25">
      <c r="A127" s="8" t="e">
        <f>VLOOKUP(B127,'[1]LISTADO ATM'!$A$2:$C$817,3,0)</f>
        <v>#N/A</v>
      </c>
      <c r="B127" s="8"/>
      <c r="C127" s="8" t="e">
        <f>VLOOKUP(B127,'[1]LISTADO ATM'!$A$2:$B$816,2,0)</f>
        <v>#N/A</v>
      </c>
      <c r="D127" s="8" t="s">
        <v>14</v>
      </c>
      <c r="E127" s="17"/>
    </row>
    <row r="128" spans="1:5" ht="18" x14ac:dyDescent="0.25">
      <c r="A128" s="8" t="e">
        <f>VLOOKUP(B128,'[1]LISTADO ATM'!$A$2:$C$817,3,0)</f>
        <v>#N/A</v>
      </c>
      <c r="B128" s="8"/>
      <c r="C128" s="18" t="e">
        <f>VLOOKUP(B128,'[1]LISTADO ATM'!$A$2:$B$816,2,0)</f>
        <v>#N/A</v>
      </c>
      <c r="D128" s="8" t="s">
        <v>14</v>
      </c>
      <c r="E128" s="17"/>
    </row>
    <row r="129" spans="1:5" ht="18" x14ac:dyDescent="0.25">
      <c r="A129" s="8" t="e">
        <f>VLOOKUP(B129,'[1]LISTADO ATM'!$A$2:$C$817,3,0)</f>
        <v>#N/A</v>
      </c>
      <c r="B129" s="8"/>
      <c r="C129" s="8" t="e">
        <f>VLOOKUP(B129,'[1]LISTADO ATM'!$A$2:$B$816,2,0)</f>
        <v>#N/A</v>
      </c>
      <c r="D129" s="8" t="s">
        <v>14</v>
      </c>
      <c r="E129" s="17"/>
    </row>
    <row r="130" spans="1:5" ht="18" x14ac:dyDescent="0.25">
      <c r="A130" s="8" t="e">
        <f>VLOOKUP(B130,'[1]LISTADO ATM'!$A$2:$C$817,3,0)</f>
        <v>#N/A</v>
      </c>
      <c r="B130" s="8"/>
      <c r="C130" s="8" t="e">
        <f>VLOOKUP(B130,'[1]LISTADO ATM'!$A$2:$B$816,2,0)</f>
        <v>#N/A</v>
      </c>
      <c r="D130" s="8" t="s">
        <v>14</v>
      </c>
      <c r="E130" s="17"/>
    </row>
    <row r="131" spans="1:5" ht="18.75" thickBot="1" x14ac:dyDescent="0.3">
      <c r="A131" s="12" t="s">
        <v>12</v>
      </c>
      <c r="B131" s="14">
        <f>COUNT(B113:B130)</f>
        <v>10</v>
      </c>
      <c r="C131" s="10"/>
      <c r="D131" s="10"/>
      <c r="E131" s="11"/>
    </row>
    <row r="132" spans="1:5" ht="15.75" thickBot="1" x14ac:dyDescent="0.3"/>
    <row r="133" spans="1:5" ht="18.75" thickBot="1" x14ac:dyDescent="0.3">
      <c r="A133" s="40" t="s">
        <v>15</v>
      </c>
      <c r="B133" s="41"/>
    </row>
    <row r="134" spans="1:5" ht="18.75" thickBot="1" x14ac:dyDescent="0.3">
      <c r="A134" s="42">
        <f>+B109+B131</f>
        <v>31</v>
      </c>
      <c r="B134" s="43"/>
    </row>
    <row r="135" spans="1:5" ht="15.75" thickBot="1" x14ac:dyDescent="0.3"/>
    <row r="136" spans="1:5" ht="18.75" thickBot="1" x14ac:dyDescent="0.3">
      <c r="A136" s="34" t="s">
        <v>16</v>
      </c>
      <c r="B136" s="35"/>
      <c r="C136" s="35"/>
      <c r="D136" s="35"/>
      <c r="E136" s="36"/>
    </row>
    <row r="137" spans="1:5" ht="18" x14ac:dyDescent="0.25">
      <c r="A137" s="6" t="s">
        <v>5</v>
      </c>
      <c r="B137" s="6" t="s">
        <v>6</v>
      </c>
      <c r="C137" s="13" t="s">
        <v>7</v>
      </c>
      <c r="D137" s="44" t="s">
        <v>8</v>
      </c>
      <c r="E137" s="45"/>
    </row>
    <row r="138" spans="1:5" ht="18" x14ac:dyDescent="0.25">
      <c r="A138" s="8" t="str">
        <f>VLOOKUP(B138,'[1]LISTADO ATM'!$A$2:$C$817,3,0)</f>
        <v>NORTE</v>
      </c>
      <c r="B138" s="8">
        <v>853</v>
      </c>
      <c r="C138" s="18" t="str">
        <f>VLOOKUP(B138,'[1]LISTADO ATM'!$A$2:$B$816,2,0)</f>
        <v xml:space="preserve">ATM Inversiones JF Group (Shell Canabacoa) </v>
      </c>
      <c r="D138" s="26" t="s">
        <v>19</v>
      </c>
      <c r="E138" s="27"/>
    </row>
    <row r="139" spans="1:5" ht="18" x14ac:dyDescent="0.25">
      <c r="A139" s="8" t="str">
        <f>VLOOKUP(B139,'[1]LISTADO ATM'!$A$2:$C$817,3,0)</f>
        <v>SUR</v>
      </c>
      <c r="B139" s="8">
        <v>44</v>
      </c>
      <c r="C139" s="18" t="str">
        <f>VLOOKUP(B139,'[1]LISTADO ATM'!$A$2:$B$816,2,0)</f>
        <v xml:space="preserve">ATM Oficina Pedernales </v>
      </c>
      <c r="D139" s="26" t="s">
        <v>17</v>
      </c>
      <c r="E139" s="27"/>
    </row>
    <row r="140" spans="1:5" ht="18" x14ac:dyDescent="0.25">
      <c r="A140" s="8" t="str">
        <f>VLOOKUP(B140,'[1]LISTADO ATM'!$A$2:$C$817,3,0)</f>
        <v>ESTE</v>
      </c>
      <c r="B140" s="8">
        <v>366</v>
      </c>
      <c r="C140" s="18" t="str">
        <f>VLOOKUP(B140,'[1]LISTADO ATM'!$A$2:$B$816,2,0)</f>
        <v>ATM Oficina Boulevard (Higuey) II</v>
      </c>
      <c r="D140" s="26" t="s">
        <v>17</v>
      </c>
      <c r="E140" s="27"/>
    </row>
    <row r="141" spans="1:5" ht="18" x14ac:dyDescent="0.25">
      <c r="A141" s="8" t="str">
        <f>VLOOKUP(B141,'[1]LISTADO ATM'!$A$2:$C$817,3,0)</f>
        <v>DISTRITO NACIONAL</v>
      </c>
      <c r="B141" s="8">
        <v>557</v>
      </c>
      <c r="C141" s="18" t="str">
        <f>VLOOKUP(B141,'[1]LISTADO ATM'!$A$2:$B$816,2,0)</f>
        <v xml:space="preserve">ATM Multicentro La Sirena Ave. Mella </v>
      </c>
      <c r="D141" s="26" t="s">
        <v>25</v>
      </c>
      <c r="E141" s="27"/>
    </row>
    <row r="142" spans="1:5" ht="18" x14ac:dyDescent="0.25">
      <c r="A142" s="8" t="str">
        <f>VLOOKUP(B142,'[1]LISTADO ATM'!$A$2:$C$817,3,0)</f>
        <v>NORTE</v>
      </c>
      <c r="B142" s="8">
        <v>740</v>
      </c>
      <c r="C142" s="18" t="str">
        <f>VLOOKUP(B142,'[1]LISTADO ATM'!$A$2:$B$816,2,0)</f>
        <v xml:space="preserve">ATM EDENORTE (Santiago) </v>
      </c>
      <c r="D142" s="26" t="s">
        <v>17</v>
      </c>
      <c r="E142" s="27"/>
    </row>
    <row r="143" spans="1:5" ht="18" x14ac:dyDescent="0.25">
      <c r="A143" s="8" t="str">
        <f>VLOOKUP(B143,'[1]LISTADO ATM'!$A$2:$C$817,3,0)</f>
        <v>DISTRITO NACIONAL</v>
      </c>
      <c r="B143" s="8">
        <v>791</v>
      </c>
      <c r="C143" s="18" t="str">
        <f>VLOOKUP(B143,'[1]LISTADO ATM'!$A$2:$B$816,2,0)</f>
        <v xml:space="preserve">ATM Oficina Sans Soucí </v>
      </c>
      <c r="D143" s="26" t="s">
        <v>17</v>
      </c>
      <c r="E143" s="27"/>
    </row>
    <row r="144" spans="1:5" ht="18" x14ac:dyDescent="0.25">
      <c r="A144" s="8" t="str">
        <f>VLOOKUP(B144,'[1]LISTADO ATM'!$A$2:$C$817,3,0)</f>
        <v>DISTRITO NACIONAL</v>
      </c>
      <c r="B144" s="8">
        <v>815</v>
      </c>
      <c r="C144" s="18" t="str">
        <f>VLOOKUP(B144,'[1]LISTADO ATM'!$A$2:$B$816,2,0)</f>
        <v xml:space="preserve">ATM Oficina Atalaya del Mar </v>
      </c>
      <c r="D144" s="26" t="s">
        <v>25</v>
      </c>
      <c r="E144" s="27"/>
    </row>
    <row r="145" spans="1:5" ht="18" x14ac:dyDescent="0.25">
      <c r="A145" s="8" t="str">
        <f>VLOOKUP(B145,'[1]LISTADO ATM'!$A$2:$C$817,3,0)</f>
        <v>ESTE</v>
      </c>
      <c r="B145" s="8">
        <v>268</v>
      </c>
      <c r="C145" s="18" t="str">
        <f>VLOOKUP(B145,'[1]LISTADO ATM'!$A$2:$B$816,2,0)</f>
        <v xml:space="preserve">ATM Autobanco La Altagracia (Higuey) </v>
      </c>
      <c r="D145" s="26" t="s">
        <v>17</v>
      </c>
      <c r="E145" s="27"/>
    </row>
    <row r="146" spans="1:5" ht="18" x14ac:dyDescent="0.25">
      <c r="A146" s="8" t="str">
        <f>VLOOKUP(B146,'[1]LISTADO ATM'!$A$2:$C$817,3,0)</f>
        <v>DISTRITO NACIONAL</v>
      </c>
      <c r="B146" s="8">
        <v>551</v>
      </c>
      <c r="C146" s="18" t="str">
        <f>VLOOKUP(B146,'[1]LISTADO ATM'!$A$2:$B$816,2,0)</f>
        <v xml:space="preserve">ATM Oficina Padre Castellanos </v>
      </c>
      <c r="D146" s="26" t="s">
        <v>17</v>
      </c>
      <c r="E146" s="27"/>
    </row>
    <row r="147" spans="1:5" ht="18" x14ac:dyDescent="0.25">
      <c r="A147" s="8" t="str">
        <f>VLOOKUP(B147,'[1]LISTADO ATM'!$A$2:$C$817,3,0)</f>
        <v>ESTE</v>
      </c>
      <c r="B147" s="8">
        <v>158</v>
      </c>
      <c r="C147" s="18" t="str">
        <f>VLOOKUP(B147,'[1]LISTADO ATM'!$A$2:$B$816,2,0)</f>
        <v xml:space="preserve">ATM Oficina Romana Norte </v>
      </c>
      <c r="D147" s="26" t="s">
        <v>17</v>
      </c>
      <c r="E147" s="27"/>
    </row>
    <row r="148" spans="1:5" ht="18" x14ac:dyDescent="0.25">
      <c r="A148" s="8" t="str">
        <f>VLOOKUP(B148,'[1]LISTADO ATM'!$A$2:$C$817,3,0)</f>
        <v>NORTE</v>
      </c>
      <c r="B148" s="8">
        <v>282</v>
      </c>
      <c r="C148" s="18" t="str">
        <f>VLOOKUP(B148,'[1]LISTADO ATM'!$A$2:$B$816,2,0)</f>
        <v xml:space="preserve">ATM Autobanco Nibaje </v>
      </c>
      <c r="D148" s="26" t="s">
        <v>19</v>
      </c>
      <c r="E148" s="27"/>
    </row>
    <row r="149" spans="1:5" ht="18" x14ac:dyDescent="0.25">
      <c r="A149" s="8" t="str">
        <f>VLOOKUP(B149,'[1]LISTADO ATM'!$A$2:$C$817,3,0)</f>
        <v>NORTE</v>
      </c>
      <c r="B149" s="8">
        <v>351</v>
      </c>
      <c r="C149" s="18" t="str">
        <f>VLOOKUP(B149,'[1]LISTADO ATM'!$A$2:$B$816,2,0)</f>
        <v xml:space="preserve">ATM S/M José Luís (Puerto Plata) </v>
      </c>
      <c r="D149" s="26" t="s">
        <v>17</v>
      </c>
      <c r="E149" s="27"/>
    </row>
    <row r="150" spans="1:5" ht="18" x14ac:dyDescent="0.25">
      <c r="A150" s="8" t="str">
        <f>VLOOKUP(B150,'[1]LISTADO ATM'!$A$2:$C$817,3,0)</f>
        <v>DISTRITO NACIONAL</v>
      </c>
      <c r="B150" s="8">
        <v>378</v>
      </c>
      <c r="C150" s="18" t="str">
        <f>VLOOKUP(B150,'[1]LISTADO ATM'!$A$2:$B$816,2,0)</f>
        <v>ATM UNP Villa Flores</v>
      </c>
      <c r="D150" s="26" t="s">
        <v>17</v>
      </c>
      <c r="E150" s="27"/>
    </row>
    <row r="151" spans="1:5" ht="18" x14ac:dyDescent="0.25">
      <c r="A151" s="8" t="str">
        <f>VLOOKUP(B151,'[1]LISTADO ATM'!$A$2:$C$817,3,0)</f>
        <v>NORTE</v>
      </c>
      <c r="B151" s="8">
        <v>396</v>
      </c>
      <c r="C151" s="18" t="str">
        <f>VLOOKUP(B151,'[1]LISTADO ATM'!$A$2:$B$816,2,0)</f>
        <v xml:space="preserve">ATM Oficina Plaza Ulloa (La Fuente) </v>
      </c>
      <c r="D151" s="26" t="s">
        <v>17</v>
      </c>
      <c r="E151" s="27"/>
    </row>
    <row r="152" spans="1:5" ht="18" x14ac:dyDescent="0.25">
      <c r="A152" s="8" t="str">
        <f>VLOOKUP(B152,'[1]LISTADO ATM'!$A$2:$C$817,3,0)</f>
        <v>DISTRITO NACIONAL</v>
      </c>
      <c r="B152" s="8">
        <v>565</v>
      </c>
      <c r="C152" s="18" t="str">
        <f>VLOOKUP(B152,'[1]LISTADO ATM'!$A$2:$B$816,2,0)</f>
        <v xml:space="preserve">ATM S/M La Cadena Núñez de Cáceres </v>
      </c>
      <c r="D152" s="26" t="s">
        <v>17</v>
      </c>
      <c r="E152" s="27"/>
    </row>
    <row r="153" spans="1:5" ht="18" x14ac:dyDescent="0.25">
      <c r="A153" s="8" t="e">
        <f>VLOOKUP(B153,'[1]LISTADO ATM'!$A$2:$C$817,3,0)</f>
        <v>#N/A</v>
      </c>
      <c r="B153" s="8"/>
      <c r="C153" s="18" t="e">
        <f>VLOOKUP(B153,'[1]LISTADO ATM'!$A$2:$B$816,2,0)</f>
        <v>#N/A</v>
      </c>
      <c r="D153" s="24"/>
      <c r="E153" s="25"/>
    </row>
    <row r="154" spans="1:5" ht="18" x14ac:dyDescent="0.25">
      <c r="A154" s="8" t="e">
        <f>VLOOKUP(B154,'[1]LISTADO ATM'!$A$2:$C$817,3,0)</f>
        <v>#N/A</v>
      </c>
      <c r="B154" s="8"/>
      <c r="C154" s="18" t="e">
        <f>VLOOKUP(B154,'[1]LISTADO ATM'!$A$2:$B$816,2,0)</f>
        <v>#N/A</v>
      </c>
      <c r="D154" s="24"/>
      <c r="E154" s="25"/>
    </row>
    <row r="155" spans="1:5" ht="18.75" thickBot="1" x14ac:dyDescent="0.3">
      <c r="A155" s="12" t="s">
        <v>12</v>
      </c>
      <c r="B155" s="14">
        <f>COUNT(B138:B154)</f>
        <v>15</v>
      </c>
      <c r="C155" s="10"/>
      <c r="D155" s="10"/>
      <c r="E155" s="11"/>
    </row>
  </sheetData>
  <mergeCells count="26">
    <mergeCell ref="D140:E140"/>
    <mergeCell ref="D141:E141"/>
    <mergeCell ref="D145:E145"/>
    <mergeCell ref="D142:E142"/>
    <mergeCell ref="D143:E143"/>
    <mergeCell ref="D144:E144"/>
    <mergeCell ref="D146:E146"/>
    <mergeCell ref="D147:E147"/>
    <mergeCell ref="D148:E148"/>
    <mergeCell ref="D149:E149"/>
    <mergeCell ref="D150:E150"/>
    <mergeCell ref="D151:E151"/>
    <mergeCell ref="D152:E152"/>
    <mergeCell ref="A1:E1"/>
    <mergeCell ref="A2:E2"/>
    <mergeCell ref="A3:E3"/>
    <mergeCell ref="A8:E8"/>
    <mergeCell ref="C82:E82"/>
    <mergeCell ref="D139:E139"/>
    <mergeCell ref="A84:E84"/>
    <mergeCell ref="A111:E111"/>
    <mergeCell ref="A133:B133"/>
    <mergeCell ref="A134:B134"/>
    <mergeCell ref="A136:E136"/>
    <mergeCell ref="D137:E137"/>
    <mergeCell ref="D138:E138"/>
  </mergeCells>
  <conditionalFormatting sqref="B156:B1048576">
    <cfRule type="duplicateValues" dxfId="338" priority="749"/>
  </conditionalFormatting>
  <conditionalFormatting sqref="E156:E1048576">
    <cfRule type="duplicateValues" dxfId="337" priority="547"/>
  </conditionalFormatting>
  <conditionalFormatting sqref="E124">
    <cfRule type="duplicateValues" dxfId="336" priority="540"/>
  </conditionalFormatting>
  <conditionalFormatting sqref="B101 B10:B63 B106 B81">
    <cfRule type="duplicateValues" dxfId="335" priority="533"/>
  </conditionalFormatting>
  <conditionalFormatting sqref="B101 B10:B63 B106 B81">
    <cfRule type="duplicateValues" dxfId="334" priority="527"/>
    <cfRule type="duplicateValues" dxfId="333" priority="528"/>
    <cfRule type="duplicateValues" dxfId="332" priority="529"/>
    <cfRule type="duplicateValues" dxfId="331" priority="530"/>
    <cfRule type="duplicateValues" dxfId="330" priority="531"/>
    <cfRule type="duplicateValues" dxfId="329" priority="532"/>
  </conditionalFormatting>
  <conditionalFormatting sqref="B101 B10:B63 B106">
    <cfRule type="duplicateValues" dxfId="328" priority="526"/>
  </conditionalFormatting>
  <conditionalFormatting sqref="E155 E109:E114 E123 E1:E8 E131:E138 E82:E84 E86:E89 E77:E78 E128">
    <cfRule type="duplicateValues" dxfId="327" priority="492"/>
  </conditionalFormatting>
  <conditionalFormatting sqref="B156:B1048576">
    <cfRule type="duplicateValues" dxfId="326" priority="1194"/>
    <cfRule type="duplicateValues" dxfId="325" priority="1195"/>
    <cfRule type="duplicateValues" dxfId="324" priority="1196"/>
    <cfRule type="duplicateValues" dxfId="323" priority="1197"/>
    <cfRule type="duplicateValues" dxfId="322" priority="1198"/>
    <cfRule type="duplicateValues" dxfId="321" priority="1199"/>
  </conditionalFormatting>
  <conditionalFormatting sqref="E10">
    <cfRule type="duplicateValues" dxfId="320" priority="478"/>
  </conditionalFormatting>
  <conditionalFormatting sqref="E11">
    <cfRule type="duplicateValues" dxfId="319" priority="477"/>
  </conditionalFormatting>
  <conditionalFormatting sqref="E12">
    <cfRule type="duplicateValues" dxfId="318" priority="476"/>
  </conditionalFormatting>
  <conditionalFormatting sqref="E17">
    <cfRule type="duplicateValues" dxfId="317" priority="454"/>
  </conditionalFormatting>
  <conditionalFormatting sqref="E30">
    <cfRule type="duplicateValues" dxfId="316" priority="453"/>
  </conditionalFormatting>
  <conditionalFormatting sqref="E28">
    <cfRule type="duplicateValues" dxfId="315" priority="452"/>
  </conditionalFormatting>
  <conditionalFormatting sqref="E31 E29">
    <cfRule type="duplicateValues" dxfId="314" priority="451"/>
  </conditionalFormatting>
  <conditionalFormatting sqref="E106">
    <cfRule type="duplicateValues" dxfId="313" priority="450"/>
  </conditionalFormatting>
  <conditionalFormatting sqref="E51">
    <cfRule type="duplicateValues" dxfId="312" priority="449"/>
  </conditionalFormatting>
  <conditionalFormatting sqref="E52">
    <cfRule type="duplicateValues" dxfId="311" priority="448"/>
  </conditionalFormatting>
  <conditionalFormatting sqref="E115:E122 E125:E127 E129:E130">
    <cfRule type="duplicateValues" dxfId="310" priority="3131"/>
  </conditionalFormatting>
  <conditionalFormatting sqref="B115:B122 B129:B130 B124:B127">
    <cfRule type="duplicateValues" dxfId="309" priority="3133"/>
  </conditionalFormatting>
  <conditionalFormatting sqref="E140">
    <cfRule type="duplicateValues" dxfId="308" priority="444"/>
  </conditionalFormatting>
  <conditionalFormatting sqref="E141">
    <cfRule type="duplicateValues" dxfId="307" priority="437"/>
  </conditionalFormatting>
  <conditionalFormatting sqref="E141">
    <cfRule type="duplicateValues" dxfId="306" priority="436"/>
  </conditionalFormatting>
  <conditionalFormatting sqref="E142">
    <cfRule type="duplicateValues" dxfId="305" priority="426"/>
  </conditionalFormatting>
  <conditionalFormatting sqref="E143">
    <cfRule type="duplicateValues" dxfId="304" priority="424"/>
  </conditionalFormatting>
  <conditionalFormatting sqref="E144">
    <cfRule type="duplicateValues" dxfId="303" priority="419"/>
  </conditionalFormatting>
  <conditionalFormatting sqref="E144">
    <cfRule type="duplicateValues" dxfId="302" priority="418"/>
  </conditionalFormatting>
  <conditionalFormatting sqref="E145">
    <cfRule type="duplicateValues" dxfId="301" priority="415"/>
  </conditionalFormatting>
  <conditionalFormatting sqref="E146">
    <cfRule type="duplicateValues" dxfId="300" priority="413"/>
  </conditionalFormatting>
  <conditionalFormatting sqref="E64">
    <cfRule type="duplicateValues" dxfId="299" priority="397"/>
  </conditionalFormatting>
  <conditionalFormatting sqref="B64">
    <cfRule type="duplicateValues" dxfId="298" priority="396"/>
  </conditionalFormatting>
  <conditionalFormatting sqref="B64">
    <cfRule type="duplicateValues" dxfId="297" priority="394"/>
    <cfRule type="duplicateValues" dxfId="296" priority="395"/>
  </conditionalFormatting>
  <conditionalFormatting sqref="E64">
    <cfRule type="duplicateValues" dxfId="295" priority="398"/>
  </conditionalFormatting>
  <conditionalFormatting sqref="B64">
    <cfRule type="duplicateValues" dxfId="294" priority="399"/>
  </conditionalFormatting>
  <conditionalFormatting sqref="B64">
    <cfRule type="duplicateValues" dxfId="293" priority="400"/>
    <cfRule type="duplicateValues" dxfId="292" priority="401"/>
    <cfRule type="duplicateValues" dxfId="291" priority="402"/>
    <cfRule type="duplicateValues" dxfId="290" priority="403"/>
    <cfRule type="duplicateValues" dxfId="289" priority="404"/>
    <cfRule type="duplicateValues" dxfId="288" priority="405"/>
  </conditionalFormatting>
  <conditionalFormatting sqref="B64">
    <cfRule type="duplicateValues" dxfId="287" priority="406"/>
  </conditionalFormatting>
  <conditionalFormatting sqref="B64">
    <cfRule type="duplicateValues" dxfId="286" priority="407"/>
  </conditionalFormatting>
  <conditionalFormatting sqref="B64">
    <cfRule type="duplicateValues" dxfId="285" priority="408"/>
  </conditionalFormatting>
  <conditionalFormatting sqref="B64">
    <cfRule type="duplicateValues" dxfId="284" priority="409"/>
  </conditionalFormatting>
  <conditionalFormatting sqref="B64">
    <cfRule type="duplicateValues" dxfId="283" priority="393"/>
  </conditionalFormatting>
  <conditionalFormatting sqref="E65">
    <cfRule type="duplicateValues" dxfId="282" priority="380"/>
  </conditionalFormatting>
  <conditionalFormatting sqref="B65">
    <cfRule type="duplicateValues" dxfId="281" priority="379"/>
  </conditionalFormatting>
  <conditionalFormatting sqref="B65">
    <cfRule type="duplicateValues" dxfId="280" priority="377"/>
    <cfRule type="duplicateValues" dxfId="279" priority="378"/>
  </conditionalFormatting>
  <conditionalFormatting sqref="E65">
    <cfRule type="duplicateValues" dxfId="278" priority="381"/>
  </conditionalFormatting>
  <conditionalFormatting sqref="B65">
    <cfRule type="duplicateValues" dxfId="277" priority="382"/>
  </conditionalFormatting>
  <conditionalFormatting sqref="B65">
    <cfRule type="duplicateValues" dxfId="276" priority="383"/>
    <cfRule type="duplicateValues" dxfId="275" priority="384"/>
    <cfRule type="duplicateValues" dxfId="274" priority="385"/>
    <cfRule type="duplicateValues" dxfId="273" priority="386"/>
    <cfRule type="duplicateValues" dxfId="272" priority="387"/>
    <cfRule type="duplicateValues" dxfId="271" priority="388"/>
  </conditionalFormatting>
  <conditionalFormatting sqref="B65">
    <cfRule type="duplicateValues" dxfId="270" priority="389"/>
  </conditionalFormatting>
  <conditionalFormatting sqref="B65">
    <cfRule type="duplicateValues" dxfId="269" priority="390"/>
  </conditionalFormatting>
  <conditionalFormatting sqref="B65">
    <cfRule type="duplicateValues" dxfId="268" priority="391"/>
  </conditionalFormatting>
  <conditionalFormatting sqref="B65">
    <cfRule type="duplicateValues" dxfId="267" priority="392"/>
  </conditionalFormatting>
  <conditionalFormatting sqref="B65">
    <cfRule type="duplicateValues" dxfId="266" priority="376"/>
  </conditionalFormatting>
  <conditionalFormatting sqref="E66">
    <cfRule type="duplicateValues" dxfId="265" priority="362"/>
  </conditionalFormatting>
  <conditionalFormatting sqref="B66">
    <cfRule type="duplicateValues" dxfId="264" priority="361"/>
  </conditionalFormatting>
  <conditionalFormatting sqref="B66">
    <cfRule type="duplicateValues" dxfId="263" priority="359"/>
    <cfRule type="duplicateValues" dxfId="262" priority="360"/>
  </conditionalFormatting>
  <conditionalFormatting sqref="E66">
    <cfRule type="duplicateValues" dxfId="261" priority="363"/>
  </conditionalFormatting>
  <conditionalFormatting sqref="B66">
    <cfRule type="duplicateValues" dxfId="260" priority="364"/>
  </conditionalFormatting>
  <conditionalFormatting sqref="B66">
    <cfRule type="duplicateValues" dxfId="259" priority="365"/>
    <cfRule type="duplicateValues" dxfId="258" priority="366"/>
    <cfRule type="duplicateValues" dxfId="257" priority="367"/>
    <cfRule type="duplicateValues" dxfId="256" priority="368"/>
    <cfRule type="duplicateValues" dxfId="255" priority="369"/>
    <cfRule type="duplicateValues" dxfId="254" priority="370"/>
  </conditionalFormatting>
  <conditionalFormatting sqref="B66">
    <cfRule type="duplicateValues" dxfId="253" priority="371"/>
  </conditionalFormatting>
  <conditionalFormatting sqref="B66">
    <cfRule type="duplicateValues" dxfId="252" priority="372"/>
  </conditionalFormatting>
  <conditionalFormatting sqref="B66">
    <cfRule type="duplicateValues" dxfId="251" priority="373"/>
  </conditionalFormatting>
  <conditionalFormatting sqref="B66">
    <cfRule type="duplicateValues" dxfId="250" priority="374"/>
  </conditionalFormatting>
  <conditionalFormatting sqref="B66">
    <cfRule type="duplicateValues" dxfId="249" priority="358"/>
  </conditionalFormatting>
  <conditionalFormatting sqref="B66">
    <cfRule type="duplicateValues" dxfId="248" priority="357"/>
  </conditionalFormatting>
  <conditionalFormatting sqref="E67">
    <cfRule type="duplicateValues" dxfId="247" priority="345"/>
  </conditionalFormatting>
  <conditionalFormatting sqref="E67">
    <cfRule type="duplicateValues" dxfId="246" priority="344"/>
  </conditionalFormatting>
  <conditionalFormatting sqref="B67">
    <cfRule type="duplicateValues" dxfId="245" priority="343"/>
  </conditionalFormatting>
  <conditionalFormatting sqref="B67">
    <cfRule type="duplicateValues" dxfId="244" priority="341"/>
    <cfRule type="duplicateValues" dxfId="243" priority="342"/>
  </conditionalFormatting>
  <conditionalFormatting sqref="B67">
    <cfRule type="duplicateValues" dxfId="242" priority="346"/>
  </conditionalFormatting>
  <conditionalFormatting sqref="B67">
    <cfRule type="duplicateValues" dxfId="241" priority="347"/>
    <cfRule type="duplicateValues" dxfId="240" priority="348"/>
    <cfRule type="duplicateValues" dxfId="239" priority="349"/>
    <cfRule type="duplicateValues" dxfId="238" priority="350"/>
    <cfRule type="duplicateValues" dxfId="237" priority="351"/>
    <cfRule type="duplicateValues" dxfId="236" priority="352"/>
  </conditionalFormatting>
  <conditionalFormatting sqref="B67">
    <cfRule type="duplicateValues" dxfId="235" priority="353"/>
  </conditionalFormatting>
  <conditionalFormatting sqref="B67">
    <cfRule type="duplicateValues" dxfId="234" priority="354"/>
  </conditionalFormatting>
  <conditionalFormatting sqref="B67">
    <cfRule type="duplicateValues" dxfId="233" priority="355"/>
  </conditionalFormatting>
  <conditionalFormatting sqref="B67">
    <cfRule type="duplicateValues" dxfId="232" priority="356"/>
  </conditionalFormatting>
  <conditionalFormatting sqref="B67">
    <cfRule type="duplicateValues" dxfId="231" priority="340"/>
  </conditionalFormatting>
  <conditionalFormatting sqref="B67">
    <cfRule type="duplicateValues" dxfId="230" priority="339"/>
  </conditionalFormatting>
  <conditionalFormatting sqref="E68">
    <cfRule type="duplicateValues" dxfId="229" priority="326"/>
  </conditionalFormatting>
  <conditionalFormatting sqref="E68">
    <cfRule type="duplicateValues" dxfId="228" priority="325"/>
  </conditionalFormatting>
  <conditionalFormatting sqref="B68">
    <cfRule type="duplicateValues" dxfId="227" priority="324"/>
  </conditionalFormatting>
  <conditionalFormatting sqref="B68">
    <cfRule type="duplicateValues" dxfId="226" priority="322"/>
    <cfRule type="duplicateValues" dxfId="225" priority="323"/>
  </conditionalFormatting>
  <conditionalFormatting sqref="B68">
    <cfRule type="duplicateValues" dxfId="224" priority="327"/>
  </conditionalFormatting>
  <conditionalFormatting sqref="B68">
    <cfRule type="duplicateValues" dxfId="223" priority="328"/>
  </conditionalFormatting>
  <conditionalFormatting sqref="B68">
    <cfRule type="duplicateValues" dxfId="222" priority="329"/>
    <cfRule type="duplicateValues" dxfId="221" priority="330"/>
    <cfRule type="duplicateValues" dxfId="220" priority="331"/>
    <cfRule type="duplicateValues" dxfId="219" priority="332"/>
    <cfRule type="duplicateValues" dxfId="218" priority="333"/>
    <cfRule type="duplicateValues" dxfId="217" priority="334"/>
  </conditionalFormatting>
  <conditionalFormatting sqref="B68">
    <cfRule type="duplicateValues" dxfId="216" priority="335"/>
  </conditionalFormatting>
  <conditionalFormatting sqref="B68">
    <cfRule type="duplicateValues" dxfId="215" priority="336"/>
  </conditionalFormatting>
  <conditionalFormatting sqref="B68">
    <cfRule type="duplicateValues" dxfId="214" priority="337"/>
  </conditionalFormatting>
  <conditionalFormatting sqref="B68">
    <cfRule type="duplicateValues" dxfId="213" priority="338"/>
  </conditionalFormatting>
  <conditionalFormatting sqref="B68">
    <cfRule type="duplicateValues" dxfId="212" priority="321"/>
  </conditionalFormatting>
  <conditionalFormatting sqref="B68">
    <cfRule type="duplicateValues" dxfId="211" priority="320"/>
  </conditionalFormatting>
  <conditionalFormatting sqref="E69">
    <cfRule type="duplicateValues" dxfId="210" priority="307"/>
  </conditionalFormatting>
  <conditionalFormatting sqref="E69">
    <cfRule type="duplicateValues" dxfId="209" priority="306"/>
  </conditionalFormatting>
  <conditionalFormatting sqref="B69">
    <cfRule type="duplicateValues" dxfId="208" priority="305"/>
  </conditionalFormatting>
  <conditionalFormatting sqref="B69">
    <cfRule type="duplicateValues" dxfId="207" priority="303"/>
    <cfRule type="duplicateValues" dxfId="206" priority="304"/>
  </conditionalFormatting>
  <conditionalFormatting sqref="B69">
    <cfRule type="duplicateValues" dxfId="205" priority="308"/>
  </conditionalFormatting>
  <conditionalFormatting sqref="B69">
    <cfRule type="duplicateValues" dxfId="204" priority="309"/>
  </conditionalFormatting>
  <conditionalFormatting sqref="B69">
    <cfRule type="duplicateValues" dxfId="203" priority="310"/>
    <cfRule type="duplicateValues" dxfId="202" priority="311"/>
    <cfRule type="duplicateValues" dxfId="201" priority="312"/>
    <cfRule type="duplicateValues" dxfId="200" priority="313"/>
    <cfRule type="duplicateValues" dxfId="199" priority="314"/>
    <cfRule type="duplicateValues" dxfId="198" priority="315"/>
  </conditionalFormatting>
  <conditionalFormatting sqref="B69">
    <cfRule type="duplicateValues" dxfId="197" priority="316"/>
  </conditionalFormatting>
  <conditionalFormatting sqref="B69">
    <cfRule type="duplicateValues" dxfId="196" priority="317"/>
  </conditionalFormatting>
  <conditionalFormatting sqref="B69">
    <cfRule type="duplicateValues" dxfId="195" priority="318"/>
  </conditionalFormatting>
  <conditionalFormatting sqref="B69">
    <cfRule type="duplicateValues" dxfId="194" priority="319"/>
  </conditionalFormatting>
  <conditionalFormatting sqref="B69">
    <cfRule type="duplicateValues" dxfId="193" priority="302"/>
  </conditionalFormatting>
  <conditionalFormatting sqref="B69">
    <cfRule type="duplicateValues" dxfId="192" priority="301"/>
  </conditionalFormatting>
  <conditionalFormatting sqref="E70">
    <cfRule type="duplicateValues" dxfId="191" priority="287"/>
  </conditionalFormatting>
  <conditionalFormatting sqref="B70">
    <cfRule type="duplicateValues" dxfId="190" priority="286"/>
  </conditionalFormatting>
  <conditionalFormatting sqref="B70">
    <cfRule type="duplicateValues" dxfId="189" priority="284"/>
    <cfRule type="duplicateValues" dxfId="188" priority="285"/>
  </conditionalFormatting>
  <conditionalFormatting sqref="B70">
    <cfRule type="duplicateValues" dxfId="187" priority="288"/>
  </conditionalFormatting>
  <conditionalFormatting sqref="E70">
    <cfRule type="duplicateValues" dxfId="186" priority="289"/>
  </conditionalFormatting>
  <conditionalFormatting sqref="B70">
    <cfRule type="duplicateValues" dxfId="185" priority="290"/>
  </conditionalFormatting>
  <conditionalFormatting sqref="B70">
    <cfRule type="duplicateValues" dxfId="184" priority="291"/>
    <cfRule type="duplicateValues" dxfId="183" priority="292"/>
    <cfRule type="duplicateValues" dxfId="182" priority="293"/>
    <cfRule type="duplicateValues" dxfId="181" priority="294"/>
    <cfRule type="duplicateValues" dxfId="180" priority="295"/>
    <cfRule type="duplicateValues" dxfId="179" priority="296"/>
  </conditionalFormatting>
  <conditionalFormatting sqref="B70">
    <cfRule type="duplicateValues" dxfId="178" priority="297"/>
  </conditionalFormatting>
  <conditionalFormatting sqref="B70">
    <cfRule type="duplicateValues" dxfId="177" priority="298"/>
  </conditionalFormatting>
  <conditionalFormatting sqref="B70">
    <cfRule type="duplicateValues" dxfId="176" priority="299"/>
  </conditionalFormatting>
  <conditionalFormatting sqref="B70">
    <cfRule type="duplicateValues" dxfId="175" priority="300"/>
  </conditionalFormatting>
  <conditionalFormatting sqref="B70">
    <cfRule type="duplicateValues" dxfId="174" priority="283"/>
  </conditionalFormatting>
  <conditionalFormatting sqref="B70">
    <cfRule type="duplicateValues" dxfId="173" priority="282"/>
  </conditionalFormatting>
  <conditionalFormatting sqref="E71">
    <cfRule type="duplicateValues" dxfId="172" priority="268"/>
  </conditionalFormatting>
  <conditionalFormatting sqref="B71">
    <cfRule type="duplicateValues" dxfId="171" priority="267"/>
  </conditionalFormatting>
  <conditionalFormatting sqref="B71">
    <cfRule type="duplicateValues" dxfId="170" priority="265"/>
    <cfRule type="duplicateValues" dxfId="169" priority="266"/>
  </conditionalFormatting>
  <conditionalFormatting sqref="B71">
    <cfRule type="duplicateValues" dxfId="168" priority="269"/>
  </conditionalFormatting>
  <conditionalFormatting sqref="E71">
    <cfRule type="duplicateValues" dxfId="167" priority="270"/>
  </conditionalFormatting>
  <conditionalFormatting sqref="B71">
    <cfRule type="duplicateValues" dxfId="166" priority="271"/>
  </conditionalFormatting>
  <conditionalFormatting sqref="B71">
    <cfRule type="duplicateValues" dxfId="165" priority="272"/>
    <cfRule type="duplicateValues" dxfId="164" priority="273"/>
    <cfRule type="duplicateValues" dxfId="163" priority="274"/>
    <cfRule type="duplicateValues" dxfId="162" priority="275"/>
    <cfRule type="duplicateValues" dxfId="161" priority="276"/>
    <cfRule type="duplicateValues" dxfId="160" priority="277"/>
  </conditionalFormatting>
  <conditionalFormatting sqref="B71">
    <cfRule type="duplicateValues" dxfId="159" priority="278"/>
  </conditionalFormatting>
  <conditionalFormatting sqref="B71">
    <cfRule type="duplicateValues" dxfId="158" priority="279"/>
  </conditionalFormatting>
  <conditionalFormatting sqref="B71">
    <cfRule type="duplicateValues" dxfId="157" priority="280"/>
  </conditionalFormatting>
  <conditionalFormatting sqref="B71">
    <cfRule type="duplicateValues" dxfId="156" priority="281"/>
  </conditionalFormatting>
  <conditionalFormatting sqref="B71">
    <cfRule type="duplicateValues" dxfId="155" priority="264"/>
  </conditionalFormatting>
  <conditionalFormatting sqref="B71">
    <cfRule type="duplicateValues" dxfId="154" priority="263"/>
  </conditionalFormatting>
  <conditionalFormatting sqref="E72">
    <cfRule type="duplicateValues" dxfId="153" priority="249"/>
  </conditionalFormatting>
  <conditionalFormatting sqref="B72">
    <cfRule type="duplicateValues" dxfId="152" priority="248"/>
  </conditionalFormatting>
  <conditionalFormatting sqref="B72">
    <cfRule type="duplicateValues" dxfId="151" priority="246"/>
    <cfRule type="duplicateValues" dxfId="150" priority="247"/>
  </conditionalFormatting>
  <conditionalFormatting sqref="B72">
    <cfRule type="duplicateValues" dxfId="149" priority="250"/>
  </conditionalFormatting>
  <conditionalFormatting sqref="E72">
    <cfRule type="duplicateValues" dxfId="148" priority="251"/>
  </conditionalFormatting>
  <conditionalFormatting sqref="B72">
    <cfRule type="duplicateValues" dxfId="147" priority="252"/>
  </conditionalFormatting>
  <conditionalFormatting sqref="B72">
    <cfRule type="duplicateValues" dxfId="146" priority="253"/>
    <cfRule type="duplicateValues" dxfId="145" priority="254"/>
    <cfRule type="duplicateValues" dxfId="144" priority="255"/>
    <cfRule type="duplicateValues" dxfId="143" priority="256"/>
    <cfRule type="duplicateValues" dxfId="142" priority="257"/>
    <cfRule type="duplicateValues" dxfId="141" priority="258"/>
  </conditionalFormatting>
  <conditionalFormatting sqref="B72">
    <cfRule type="duplicateValues" dxfId="140" priority="259"/>
  </conditionalFormatting>
  <conditionalFormatting sqref="B72">
    <cfRule type="duplicateValues" dxfId="139" priority="260"/>
  </conditionalFormatting>
  <conditionalFormatting sqref="B72">
    <cfRule type="duplicateValues" dxfId="138" priority="261"/>
  </conditionalFormatting>
  <conditionalFormatting sqref="B72">
    <cfRule type="duplicateValues" dxfId="137" priority="262"/>
  </conditionalFormatting>
  <conditionalFormatting sqref="B72">
    <cfRule type="duplicateValues" dxfId="136" priority="245"/>
  </conditionalFormatting>
  <conditionalFormatting sqref="B72">
    <cfRule type="duplicateValues" dxfId="135" priority="244"/>
  </conditionalFormatting>
  <conditionalFormatting sqref="E73">
    <cfRule type="duplicateValues" dxfId="134" priority="230"/>
  </conditionalFormatting>
  <conditionalFormatting sqref="B73">
    <cfRule type="duplicateValues" dxfId="133" priority="229"/>
  </conditionalFormatting>
  <conditionalFormatting sqref="B73">
    <cfRule type="duplicateValues" dxfId="132" priority="227"/>
    <cfRule type="duplicateValues" dxfId="131" priority="228"/>
  </conditionalFormatting>
  <conditionalFormatting sqref="B73">
    <cfRule type="duplicateValues" dxfId="130" priority="231"/>
  </conditionalFormatting>
  <conditionalFormatting sqref="E73">
    <cfRule type="duplicateValues" dxfId="129" priority="232"/>
  </conditionalFormatting>
  <conditionalFormatting sqref="B73">
    <cfRule type="duplicateValues" dxfId="128" priority="233"/>
  </conditionalFormatting>
  <conditionalFormatting sqref="B73">
    <cfRule type="duplicateValues" dxfId="127" priority="234"/>
    <cfRule type="duplicateValues" dxfId="126" priority="235"/>
    <cfRule type="duplicateValues" dxfId="125" priority="236"/>
    <cfRule type="duplicateValues" dxfId="124" priority="237"/>
    <cfRule type="duplicateValues" dxfId="123" priority="238"/>
    <cfRule type="duplicateValues" dxfId="122" priority="239"/>
  </conditionalFormatting>
  <conditionalFormatting sqref="B73">
    <cfRule type="duplicateValues" dxfId="121" priority="240"/>
  </conditionalFormatting>
  <conditionalFormatting sqref="B73">
    <cfRule type="duplicateValues" dxfId="120" priority="241"/>
  </conditionalFormatting>
  <conditionalFormatting sqref="B73">
    <cfRule type="duplicateValues" dxfId="119" priority="242"/>
  </conditionalFormatting>
  <conditionalFormatting sqref="B73">
    <cfRule type="duplicateValues" dxfId="118" priority="243"/>
  </conditionalFormatting>
  <conditionalFormatting sqref="B73">
    <cfRule type="duplicateValues" dxfId="117" priority="226"/>
  </conditionalFormatting>
  <conditionalFormatting sqref="B73">
    <cfRule type="duplicateValues" dxfId="116" priority="225"/>
  </conditionalFormatting>
  <conditionalFormatting sqref="E74">
    <cfRule type="duplicateValues" dxfId="115" priority="212"/>
  </conditionalFormatting>
  <conditionalFormatting sqref="E74">
    <cfRule type="duplicateValues" dxfId="114" priority="211"/>
  </conditionalFormatting>
  <conditionalFormatting sqref="B74">
    <cfRule type="duplicateValues" dxfId="113" priority="210"/>
  </conditionalFormatting>
  <conditionalFormatting sqref="B74">
    <cfRule type="duplicateValues" dxfId="112" priority="208"/>
    <cfRule type="duplicateValues" dxfId="111" priority="209"/>
  </conditionalFormatting>
  <conditionalFormatting sqref="B74">
    <cfRule type="duplicateValues" dxfId="110" priority="213"/>
  </conditionalFormatting>
  <conditionalFormatting sqref="B74">
    <cfRule type="duplicateValues" dxfId="109" priority="214"/>
  </conditionalFormatting>
  <conditionalFormatting sqref="B74">
    <cfRule type="duplicateValues" dxfId="108" priority="215"/>
    <cfRule type="duplicateValues" dxfId="107" priority="216"/>
    <cfRule type="duplicateValues" dxfId="106" priority="217"/>
    <cfRule type="duplicateValues" dxfId="105" priority="218"/>
    <cfRule type="duplicateValues" dxfId="104" priority="219"/>
    <cfRule type="duplicateValues" dxfId="103" priority="220"/>
  </conditionalFormatting>
  <conditionalFormatting sqref="B74">
    <cfRule type="duplicateValues" dxfId="102" priority="221"/>
  </conditionalFormatting>
  <conditionalFormatting sqref="B74">
    <cfRule type="duplicateValues" dxfId="101" priority="222"/>
  </conditionalFormatting>
  <conditionalFormatting sqref="B74">
    <cfRule type="duplicateValues" dxfId="100" priority="223"/>
  </conditionalFormatting>
  <conditionalFormatting sqref="B74">
    <cfRule type="duplicateValues" dxfId="99" priority="224"/>
  </conditionalFormatting>
  <conditionalFormatting sqref="B74">
    <cfRule type="duplicateValues" dxfId="98" priority="207"/>
  </conditionalFormatting>
  <conditionalFormatting sqref="B74">
    <cfRule type="duplicateValues" dxfId="97" priority="206"/>
  </conditionalFormatting>
  <conditionalFormatting sqref="B75">
    <cfRule type="duplicateValues" dxfId="96" priority="200"/>
  </conditionalFormatting>
  <conditionalFormatting sqref="B75">
    <cfRule type="duplicateValues" dxfId="95" priority="194"/>
    <cfRule type="duplicateValues" dxfId="94" priority="195"/>
    <cfRule type="duplicateValues" dxfId="93" priority="196"/>
    <cfRule type="duplicateValues" dxfId="92" priority="197"/>
    <cfRule type="duplicateValues" dxfId="91" priority="198"/>
    <cfRule type="duplicateValues" dxfId="90" priority="199"/>
  </conditionalFormatting>
  <conditionalFormatting sqref="E75">
    <cfRule type="duplicateValues" dxfId="89" priority="193"/>
  </conditionalFormatting>
  <conditionalFormatting sqref="B75">
    <cfRule type="duplicateValues" dxfId="88" priority="192"/>
  </conditionalFormatting>
  <conditionalFormatting sqref="B75">
    <cfRule type="duplicateValues" dxfId="87" priority="190"/>
    <cfRule type="duplicateValues" dxfId="86" priority="191"/>
  </conditionalFormatting>
  <conditionalFormatting sqref="E75">
    <cfRule type="duplicateValues" dxfId="85" priority="201"/>
  </conditionalFormatting>
  <conditionalFormatting sqref="B75">
    <cfRule type="duplicateValues" dxfId="84" priority="202"/>
  </conditionalFormatting>
  <conditionalFormatting sqref="B75">
    <cfRule type="duplicateValues" dxfId="83" priority="203"/>
  </conditionalFormatting>
  <conditionalFormatting sqref="B75">
    <cfRule type="duplicateValues" dxfId="82" priority="204"/>
  </conditionalFormatting>
  <conditionalFormatting sqref="B75">
    <cfRule type="duplicateValues" dxfId="81" priority="205"/>
  </conditionalFormatting>
  <conditionalFormatting sqref="B75">
    <cfRule type="duplicateValues" dxfId="80" priority="189"/>
  </conditionalFormatting>
  <conditionalFormatting sqref="B75">
    <cfRule type="duplicateValues" dxfId="79" priority="188"/>
  </conditionalFormatting>
  <conditionalFormatting sqref="B76">
    <cfRule type="duplicateValues" dxfId="78" priority="182"/>
  </conditionalFormatting>
  <conditionalFormatting sqref="B76">
    <cfRule type="duplicateValues" dxfId="77" priority="176"/>
    <cfRule type="duplicateValues" dxfId="76" priority="177"/>
    <cfRule type="duplicateValues" dxfId="75" priority="178"/>
    <cfRule type="duplicateValues" dxfId="74" priority="179"/>
    <cfRule type="duplicateValues" dxfId="73" priority="180"/>
    <cfRule type="duplicateValues" dxfId="72" priority="181"/>
  </conditionalFormatting>
  <conditionalFormatting sqref="E76">
    <cfRule type="duplicateValues" dxfId="71" priority="175"/>
  </conditionalFormatting>
  <conditionalFormatting sqref="B76">
    <cfRule type="duplicateValues" dxfId="70" priority="174"/>
  </conditionalFormatting>
  <conditionalFormatting sqref="B76">
    <cfRule type="duplicateValues" dxfId="69" priority="172"/>
    <cfRule type="duplicateValues" dxfId="68" priority="173"/>
  </conditionalFormatting>
  <conditionalFormatting sqref="E76">
    <cfRule type="duplicateValues" dxfId="67" priority="183"/>
  </conditionalFormatting>
  <conditionalFormatting sqref="B76">
    <cfRule type="duplicateValues" dxfId="66" priority="184"/>
  </conditionalFormatting>
  <conditionalFormatting sqref="B76">
    <cfRule type="duplicateValues" dxfId="65" priority="185"/>
  </conditionalFormatting>
  <conditionalFormatting sqref="B76">
    <cfRule type="duplicateValues" dxfId="64" priority="186"/>
  </conditionalFormatting>
  <conditionalFormatting sqref="B76">
    <cfRule type="duplicateValues" dxfId="63" priority="187"/>
  </conditionalFormatting>
  <conditionalFormatting sqref="B76">
    <cfRule type="duplicateValues" dxfId="62" priority="171"/>
  </conditionalFormatting>
  <conditionalFormatting sqref="B76">
    <cfRule type="duplicateValues" dxfId="61" priority="170"/>
  </conditionalFormatting>
  <conditionalFormatting sqref="B79:B80">
    <cfRule type="duplicateValues" dxfId="60" priority="5313"/>
  </conditionalFormatting>
  <conditionalFormatting sqref="E155 E1:E8 E10:E63 E77:E84 E86:E138">
    <cfRule type="duplicateValues" dxfId="59" priority="5541"/>
  </conditionalFormatting>
  <conditionalFormatting sqref="B86:B100">
    <cfRule type="duplicateValues" dxfId="58" priority="122"/>
  </conditionalFormatting>
  <conditionalFormatting sqref="B86:B100">
    <cfRule type="duplicateValues" dxfId="57" priority="116"/>
    <cfRule type="duplicateValues" dxfId="56" priority="117"/>
    <cfRule type="duplicateValues" dxfId="55" priority="118"/>
    <cfRule type="duplicateValues" dxfId="54" priority="119"/>
    <cfRule type="duplicateValues" dxfId="53" priority="120"/>
    <cfRule type="duplicateValues" dxfId="52" priority="121"/>
  </conditionalFormatting>
  <conditionalFormatting sqref="B86:B100">
    <cfRule type="duplicateValues" dxfId="51" priority="115"/>
  </conditionalFormatting>
  <conditionalFormatting sqref="B108 B90:B100">
    <cfRule type="duplicateValues" dxfId="50" priority="5739"/>
  </conditionalFormatting>
  <conditionalFormatting sqref="E108 E90:E100">
    <cfRule type="duplicateValues" dxfId="49" priority="5741"/>
  </conditionalFormatting>
  <conditionalFormatting sqref="E79:E80">
    <cfRule type="duplicateValues" dxfId="48" priority="5889"/>
  </conditionalFormatting>
  <conditionalFormatting sqref="E147">
    <cfRule type="duplicateValues" dxfId="47" priority="97"/>
  </conditionalFormatting>
  <conditionalFormatting sqref="E148">
    <cfRule type="duplicateValues" dxfId="46" priority="78"/>
  </conditionalFormatting>
  <conditionalFormatting sqref="E148">
    <cfRule type="duplicateValues" dxfId="45" priority="79"/>
  </conditionalFormatting>
  <conditionalFormatting sqref="E149">
    <cfRule type="duplicateValues" dxfId="44" priority="77"/>
  </conditionalFormatting>
  <conditionalFormatting sqref="E150">
    <cfRule type="duplicateValues" dxfId="43" priority="76"/>
  </conditionalFormatting>
  <conditionalFormatting sqref="E151">
    <cfRule type="duplicateValues" dxfId="42" priority="75"/>
  </conditionalFormatting>
  <conditionalFormatting sqref="E152">
    <cfRule type="duplicateValues" dxfId="41" priority="74"/>
  </conditionalFormatting>
  <conditionalFormatting sqref="B1:B1048576">
    <cfRule type="duplicateValues" dxfId="40" priority="72"/>
    <cfRule type="duplicateValues" dxfId="39" priority="73"/>
  </conditionalFormatting>
  <conditionalFormatting sqref="E10:E63 E81 E101:E107">
    <cfRule type="duplicateValues" dxfId="38" priority="6023"/>
  </conditionalFormatting>
  <conditionalFormatting sqref="E10:E63 E101:E107">
    <cfRule type="duplicateValues" dxfId="37" priority="6027"/>
  </conditionalFormatting>
  <conditionalFormatting sqref="B102:B105 B107">
    <cfRule type="duplicateValues" dxfId="36" priority="6164"/>
  </conditionalFormatting>
  <conditionalFormatting sqref="B102:B105 B107">
    <cfRule type="duplicateValues" dxfId="35" priority="6165"/>
    <cfRule type="duplicateValues" dxfId="34" priority="6166"/>
  </conditionalFormatting>
  <conditionalFormatting sqref="B102:B105 B107">
    <cfRule type="duplicateValues" dxfId="33" priority="6171"/>
    <cfRule type="duplicateValues" dxfId="32" priority="6172"/>
    <cfRule type="duplicateValues" dxfId="31" priority="6173"/>
    <cfRule type="duplicateValues" dxfId="30" priority="6174"/>
    <cfRule type="duplicateValues" dxfId="29" priority="6175"/>
    <cfRule type="duplicateValues" dxfId="28" priority="6176"/>
  </conditionalFormatting>
  <conditionalFormatting sqref="E139">
    <cfRule type="duplicateValues" dxfId="27" priority="6324"/>
  </conditionalFormatting>
  <conditionalFormatting sqref="E153:E154">
    <cfRule type="duplicateValues" dxfId="26" priority="6325"/>
  </conditionalFormatting>
  <conditionalFormatting sqref="B155:B1048576 B138:B146 B1:B8 B10:B63 B106 B113:B136 B77:B84 B86:B101 B108:B111">
    <cfRule type="duplicateValues" dxfId="25" priority="6330"/>
  </conditionalFormatting>
  <conditionalFormatting sqref="B155:B1048576 B138:B146 B1:B63 B106 B113:B136 B77:B84 B86:B101 B108:B111">
    <cfRule type="duplicateValues" dxfId="24" priority="6339"/>
    <cfRule type="duplicateValues" dxfId="23" priority="6340"/>
  </conditionalFormatting>
  <conditionalFormatting sqref="B155:B1048576 B1:B63 B106 B77:B101 B108:B146">
    <cfRule type="duplicateValues" dxfId="22" priority="6355"/>
  </conditionalFormatting>
  <conditionalFormatting sqref="B155:B1048576 B1:B65 B106 B77:B101 B108:B146">
    <cfRule type="duplicateValues" dxfId="21" priority="6360"/>
  </conditionalFormatting>
  <conditionalFormatting sqref="B155 B123 B113:B114 B109:B111 B82:B84 B1:B8 B86:B89 B77:B78 B131:B136 B138:B146 B128">
    <cfRule type="duplicateValues" dxfId="20" priority="6365"/>
  </conditionalFormatting>
  <conditionalFormatting sqref="B155 B123 B113:B114 B82:B84 B1:B8 B131:B136 B86:B100 B77:B80 B138:B146 B128 B108:B111">
    <cfRule type="duplicateValues" dxfId="19" priority="6376"/>
  </conditionalFormatting>
  <conditionalFormatting sqref="B155 B138:B146 B82:B84 B1:B8 B86:B100 B77:B80 B113:B136 B108:B111">
    <cfRule type="duplicateValues" dxfId="18" priority="6387"/>
    <cfRule type="duplicateValues" dxfId="17" priority="6388"/>
    <cfRule type="duplicateValues" dxfId="16" priority="6389"/>
    <cfRule type="duplicateValues" dxfId="15" priority="6390"/>
    <cfRule type="duplicateValues" dxfId="14" priority="6391"/>
    <cfRule type="duplicateValues" dxfId="13" priority="6392"/>
  </conditionalFormatting>
  <conditionalFormatting sqref="B155 B138:B146 B1:B8 B10:B63 B106 B113:B136 B77:B84 B86:B101 B108:B111">
    <cfRule type="duplicateValues" dxfId="12" priority="6435"/>
  </conditionalFormatting>
  <conditionalFormatting sqref="B155 B138:B146 B10:B63 B106 B113:B136 B77:B84 B86:B101 B108:B111">
    <cfRule type="duplicateValues" dxfId="11" priority="6443"/>
  </conditionalFormatting>
  <conditionalFormatting sqref="B155 B138:B146 B1:B8 B82:B84 B113:B136 B86:B100 B77:B80 B108:B111">
    <cfRule type="duplicateValues" dxfId="10" priority="6450"/>
  </conditionalFormatting>
  <conditionalFormatting sqref="B155 B138:B146 B82:B84 B113:B136 B86:B100 B77:B80 B108:B111">
    <cfRule type="duplicateValues" dxfId="9" priority="6458"/>
  </conditionalFormatting>
  <conditionalFormatting sqref="B147:B154">
    <cfRule type="duplicateValues" dxfId="8" priority="6471"/>
  </conditionalFormatting>
  <conditionalFormatting sqref="B147:B154">
    <cfRule type="duplicateValues" dxfId="7" priority="6472"/>
    <cfRule type="duplicateValues" dxfId="6" priority="6473"/>
  </conditionalFormatting>
  <conditionalFormatting sqref="B147:B154">
    <cfRule type="duplicateValues" dxfId="5" priority="6474"/>
    <cfRule type="duplicateValues" dxfId="4" priority="6475"/>
    <cfRule type="duplicateValues" dxfId="3" priority="6476"/>
    <cfRule type="duplicateValues" dxfId="2" priority="6477"/>
    <cfRule type="duplicateValues" dxfId="1" priority="6478"/>
    <cfRule type="duplicateValues" dxfId="0" priority="6479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Ivan Hanell Cuevas Peralta</cp:lastModifiedBy>
  <dcterms:created xsi:type="dcterms:W3CDTF">2020-12-19T20:17:28Z</dcterms:created>
  <dcterms:modified xsi:type="dcterms:W3CDTF">2021-01-19T02:59:12Z</dcterms:modified>
</cp:coreProperties>
</file>