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8\"/>
    </mc:Choice>
  </mc:AlternateContent>
  <bookViews>
    <workbookView xWindow="0" yWindow="0" windowWidth="9735" windowHeight="52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1" l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B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B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84" i="1" l="1"/>
</calcChain>
</file>

<file path=xl/sharedStrings.xml><?xml version="1.0" encoding="utf-8"?>
<sst xmlns="http://schemas.openxmlformats.org/spreadsheetml/2006/main" count="120" uniqueCount="26">
  <si>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</si>
  <si>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</si>
  <si>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</si>
  <si>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</si>
  <si>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</si>
  <si>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</si>
  <si>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</si>
  <si>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</si>
  <si>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</si>
  <si>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</si>
  <si>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</si>
  <si>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</si>
  <si>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</si>
  <si>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</si>
  <si>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</si>
  <si>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</si>
  <si>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</si>
  <si>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</si>
  <si>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</si>
  <si>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</si>
  <si>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335765681 </t>
  </si>
  <si>
    <t>335765701 </t>
  </si>
  <si>
    <t>335765727 </t>
  </si>
  <si>
    <t>R</t>
  </si>
  <si>
    <t>17/1/2021 17:00 PM</t>
  </si>
  <si>
    <t>18/1/2021 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</si>
</sst>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zoomScale="80" zoomScaleNormal="80" workbookViewId="0">
      <selection sqref="A1:E1"/>
    </sheetView>
  </sheetViews>
  <sheetFormatPr baseColWidth="10" defaultColWidth="52.7109375" defaultRowHeight="15" x14ac:dyDescent="0.25"/>
  <cols>
    <col min="2" max="2" width="21.7109375" style="16" bestFit="1" customWidth="1"/>
    <col min="4" max="4" width="42.85546875" customWidth="1"/>
    <col min="5" max="5" width="28.28515625" customWidth="1"/>
  </cols>
  <sheetData>
    <row r="1" spans="1:5" ht="22.5" x14ac:dyDescent="0.25">
      <c r="A1" s="27" t="s">
        <v>0</v>
      </c>
      <c r="B1" s="28"/>
      <c r="C1" s="28"/>
      <c r="D1" s="28"/>
      <c r="E1" s="29"/>
    </row>
    <row r="2" spans="1:5" ht="22.5" customHeight="1" x14ac:dyDescent="0.25">
      <c r="A2" s="27" t="s">
        <v>1</v>
      </c>
      <c r="B2" s="28"/>
      <c r="C2" s="28"/>
      <c r="D2" s="28"/>
      <c r="E2" s="29"/>
    </row>
    <row r="3" spans="1:5" ht="25.5" x14ac:dyDescent="0.25">
      <c r="A3" s="30" t="s">
        <v>0</v>
      </c>
      <c r="B3" s="31"/>
      <c r="C3" s="31"/>
      <c r="D3" s="31"/>
      <c r="E3" s="32"/>
    </row>
    <row r="5" spans="1:5" ht="18.75" thickBot="1" x14ac:dyDescent="0.3">
      <c r="A5" s="1" t="s">
        <v>2</v>
      </c>
      <c r="B5" s="2" t="s">
        <v>24</v>
      </c>
      <c r="C5" s="3"/>
      <c r="D5" s="4"/>
      <c r="E5" s="5"/>
    </row>
    <row r="6" spans="1:5" ht="18.75" thickBot="1" x14ac:dyDescent="0.3">
      <c r="A6" s="1" t="s">
        <v>3</v>
      </c>
      <c r="B6" s="2" t="s">
        <v>25</v>
      </c>
      <c r="C6" s="3"/>
      <c r="D6" s="4"/>
      <c r="E6" s="5"/>
    </row>
    <row r="7" spans="1:5" ht="15.75" thickBot="1" x14ac:dyDescent="0.3"/>
    <row r="8" spans="1:5" ht="18.75" thickBot="1" x14ac:dyDescent="0.3">
      <c r="A8" s="33" t="s">
        <v>4</v>
      </c>
      <c r="B8" s="34"/>
      <c r="C8" s="34"/>
      <c r="D8" s="34"/>
      <c r="E8" s="35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8" t="e">
        <f>VLOOKUP(B10,'[1]LISTADO ATM'!$A$2:$B$816,2,0)</f>
        <v>#N/A</v>
      </c>
      <c r="D10" s="15" t="s">
        <v>18</v>
      </c>
      <c r="E10" s="17"/>
    </row>
    <row r="11" spans="1:5" ht="18.75" thickBot="1" x14ac:dyDescent="0.3">
      <c r="A11" s="12" t="s">
        <v>12</v>
      </c>
      <c r="B11" s="14">
        <f>COUNT(B10:B10)</f>
        <v>0</v>
      </c>
      <c r="C11" s="36"/>
      <c r="D11" s="37"/>
      <c r="E11" s="38"/>
    </row>
    <row r="12" spans="1:5" ht="15.75" thickBot="1" x14ac:dyDescent="0.3"/>
    <row r="13" spans="1:5" ht="18.75" thickBot="1" x14ac:dyDescent="0.3">
      <c r="A13" s="33" t="s">
        <v>10</v>
      </c>
      <c r="B13" s="34"/>
      <c r="C13" s="34"/>
      <c r="D13" s="34"/>
      <c r="E13" s="35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958</v>
      </c>
      <c r="C15" s="8" t="str">
        <f>VLOOKUP(B15,'[1]LISTADO ATM'!$A$2:$B$816,2,0)</f>
        <v xml:space="preserve">ATM Olé Aut. San Isidro </v>
      </c>
      <c r="D15" s="9" t="s">
        <v>11</v>
      </c>
      <c r="E15" s="17">
        <v>335764689</v>
      </c>
    </row>
    <row r="16" spans="1:5" ht="18" x14ac:dyDescent="0.25">
      <c r="A16" s="8" t="str">
        <f>VLOOKUP(B16,'[1]LISTADO ATM'!$A$2:$C$817,3,0)</f>
        <v>ESTE</v>
      </c>
      <c r="B16" s="8">
        <v>963</v>
      </c>
      <c r="C16" s="8" t="str">
        <f>VLOOKUP(B16,'[1]LISTADO ATM'!$A$2:$B$816,2,0)</f>
        <v xml:space="preserve">ATM Multiplaza La Romana </v>
      </c>
      <c r="D16" s="9" t="s">
        <v>11</v>
      </c>
      <c r="E16" s="17">
        <v>335764977</v>
      </c>
    </row>
    <row r="17" spans="1:6" ht="18" x14ac:dyDescent="0.25">
      <c r="A17" s="8" t="str">
        <f>VLOOKUP(B17,'[1]LISTADO ATM'!$A$2:$C$817,3,0)</f>
        <v>NORTE</v>
      </c>
      <c r="B17" s="8">
        <v>256</v>
      </c>
      <c r="C17" s="8" t="str">
        <f>VLOOKUP(B17,'[1]LISTADO ATM'!$A$2:$B$816,2,0)</f>
        <v xml:space="preserve">ATM Oficina Licey Al Medio </v>
      </c>
      <c r="D17" s="9" t="s">
        <v>11</v>
      </c>
      <c r="E17" s="17">
        <v>335765726</v>
      </c>
    </row>
    <row r="18" spans="1:6" ht="18" x14ac:dyDescent="0.25">
      <c r="A18" s="8" t="str">
        <f>VLOOKUP(B18,'[1]LISTADO ATM'!$A$2:$C$817,3,0)</f>
        <v>DISTRITO NACIONAL</v>
      </c>
      <c r="B18" s="8">
        <v>377</v>
      </c>
      <c r="C18" s="8" t="str">
        <f>VLOOKUP(B18,'[1]LISTADO ATM'!$A$2:$B$816,2,0)</f>
        <v>ATM Estación del Metro Eduardo Brito</v>
      </c>
      <c r="D18" s="9" t="s">
        <v>11</v>
      </c>
      <c r="E18" s="17">
        <v>335765374</v>
      </c>
    </row>
    <row r="19" spans="1:6" ht="18" x14ac:dyDescent="0.25">
      <c r="A19" s="8" t="str">
        <f>VLOOKUP(B19,'[1]LISTADO ATM'!$A$2:$C$817,3,0)</f>
        <v>DISTRITO NACIONAL</v>
      </c>
      <c r="B19" s="8">
        <v>183</v>
      </c>
      <c r="C19" s="8" t="str">
        <f>VLOOKUP(B19,'[1]LISTADO ATM'!$A$2:$B$816,2,0)</f>
        <v>ATM Estación Nativa Km. 22 Aut. Duarte.</v>
      </c>
      <c r="D19" s="9" t="s">
        <v>11</v>
      </c>
      <c r="E19" s="17">
        <v>335765400</v>
      </c>
    </row>
    <row r="20" spans="1:6" ht="18" x14ac:dyDescent="0.25">
      <c r="A20" s="8" t="str">
        <f>VLOOKUP(B20,'[1]LISTADO ATM'!$A$2:$C$817,3,0)</f>
        <v>NORTE</v>
      </c>
      <c r="B20" s="8">
        <v>895</v>
      </c>
      <c r="C20" s="8" t="str">
        <f>VLOOKUP(B20,'[1]LISTADO ATM'!$A$2:$B$816,2,0)</f>
        <v xml:space="preserve">ATM S/M Bravo (Santiago) </v>
      </c>
      <c r="D20" s="9" t="s">
        <v>11</v>
      </c>
      <c r="E20" s="17">
        <v>335765559</v>
      </c>
    </row>
    <row r="21" spans="1:6" ht="18" x14ac:dyDescent="0.25">
      <c r="A21" s="8" t="str">
        <f>VLOOKUP(B21,'[1]LISTADO ATM'!$A$2:$C$817,3,0)</f>
        <v>SUR</v>
      </c>
      <c r="B21" s="8">
        <v>750</v>
      </c>
      <c r="C21" s="8" t="str">
        <f>VLOOKUP(B21,'[1]LISTADO ATM'!$A$2:$B$816,2,0)</f>
        <v xml:space="preserve">ATM UNP Duvergé </v>
      </c>
      <c r="D21" s="9" t="s">
        <v>11</v>
      </c>
      <c r="E21" s="17">
        <v>335765563</v>
      </c>
    </row>
    <row r="22" spans="1:6" ht="18" x14ac:dyDescent="0.25">
      <c r="A22" s="19" t="str">
        <f>VLOOKUP(B22,'[1]LISTADO ATM'!$A$2:$C$817,3,0)</f>
        <v>ESTE</v>
      </c>
      <c r="B22" s="8">
        <v>660</v>
      </c>
      <c r="C22" s="19" t="str">
        <f>VLOOKUP(B22,'[1]LISTADO ATM'!$A$2:$B$816,2,0)</f>
        <v>ATM Oficina Romana Norte II</v>
      </c>
      <c r="D22" s="20" t="s">
        <v>11</v>
      </c>
      <c r="E22" s="8">
        <v>335765566</v>
      </c>
    </row>
    <row r="23" spans="1:6" ht="18" x14ac:dyDescent="0.25">
      <c r="A23" s="19" t="str">
        <f>VLOOKUP(B23,'[1]LISTADO ATM'!$A$2:$C$817,3,0)</f>
        <v>DISTRITO NACIONAL</v>
      </c>
      <c r="B23" s="8">
        <v>946</v>
      </c>
      <c r="C23" s="19" t="str">
        <f>VLOOKUP(B23,'[1]LISTADO ATM'!$A$2:$B$816,2,0)</f>
        <v xml:space="preserve">ATM Oficina Núñez de Cáceres I </v>
      </c>
      <c r="D23" s="20" t="s">
        <v>11</v>
      </c>
      <c r="E23" s="8">
        <v>335765580</v>
      </c>
    </row>
    <row r="24" spans="1:6" ht="18" x14ac:dyDescent="0.25">
      <c r="A24" s="19" t="str">
        <f>VLOOKUP(B24,'[1]LISTADO ATM'!$A$2:$C$817,3,0)</f>
        <v>SUR</v>
      </c>
      <c r="B24" s="8">
        <v>783</v>
      </c>
      <c r="C24" s="19" t="str">
        <f>VLOOKUP(B24,'[1]LISTADO ATM'!$A$2:$B$816,2,0)</f>
        <v xml:space="preserve">ATM Autobanco Alfa y Omega (Barahona) </v>
      </c>
      <c r="D24" s="20" t="s">
        <v>11</v>
      </c>
      <c r="E24" s="8">
        <v>335765600</v>
      </c>
    </row>
    <row r="25" spans="1:6" ht="18" x14ac:dyDescent="0.25">
      <c r="A25" s="19" t="str">
        <f>VLOOKUP(B25,'[1]LISTADO ATM'!$A$2:$C$817,3,0)</f>
        <v>DISTRITO NACIONAL</v>
      </c>
      <c r="B25" s="8">
        <v>900</v>
      </c>
      <c r="C25" s="19" t="str">
        <f>VLOOKUP(B25,'[1]LISTADO ATM'!$A$2:$B$816,2,0)</f>
        <v xml:space="preserve">ATM UNP Merca Santo Domingo </v>
      </c>
      <c r="D25" s="20" t="s">
        <v>11</v>
      </c>
      <c r="E25" s="8">
        <v>335765604</v>
      </c>
    </row>
    <row r="26" spans="1:6" ht="18" x14ac:dyDescent="0.25">
      <c r="A26" s="19" t="str">
        <f>VLOOKUP(B26,'[1]LISTADO ATM'!$A$2:$C$817,3,0)</f>
        <v>ESTE</v>
      </c>
      <c r="B26" s="8">
        <v>742</v>
      </c>
      <c r="C26" s="19" t="str">
        <f>VLOOKUP(B26,'[1]LISTADO ATM'!$A$2:$B$816,2,0)</f>
        <v xml:space="preserve">ATM Oficina Plaza del Rey (La Romana) </v>
      </c>
      <c r="D26" s="20" t="s">
        <v>11</v>
      </c>
      <c r="E26" s="8">
        <v>335765606</v>
      </c>
      <c r="F26" t="s">
        <v>23</v>
      </c>
    </row>
    <row r="27" spans="1:6" ht="18" x14ac:dyDescent="0.25">
      <c r="A27" s="19" t="str">
        <f>VLOOKUP(B27,'[1]LISTADO ATM'!$A$2:$C$817,3,0)</f>
        <v>ESTE</v>
      </c>
      <c r="B27" s="8">
        <v>211</v>
      </c>
      <c r="C27" s="19" t="str">
        <f>VLOOKUP(B27,'[1]LISTADO ATM'!$A$2:$B$816,2,0)</f>
        <v xml:space="preserve">ATM Oficina La Romana I </v>
      </c>
      <c r="D27" s="20" t="s">
        <v>11</v>
      </c>
      <c r="E27" s="8">
        <v>335765619</v>
      </c>
    </row>
    <row r="28" spans="1:6" ht="18" x14ac:dyDescent="0.25">
      <c r="A28" s="19" t="str">
        <f>VLOOKUP(B28,'[1]LISTADO ATM'!$A$2:$C$817,3,0)</f>
        <v>DISTRITO NACIONAL</v>
      </c>
      <c r="B28" s="8">
        <v>821</v>
      </c>
      <c r="C28" s="19" t="str">
        <f>VLOOKUP(B28,'[1]LISTADO ATM'!$A$2:$B$816,2,0)</f>
        <v xml:space="preserve">ATM S/M Bravo Churchill </v>
      </c>
      <c r="D28" s="20" t="s">
        <v>11</v>
      </c>
      <c r="E28" s="8">
        <v>335765624</v>
      </c>
    </row>
    <row r="29" spans="1:6" ht="18" x14ac:dyDescent="0.25">
      <c r="A29" s="19" t="str">
        <f>VLOOKUP(B29,'[1]LISTADO ATM'!$A$2:$C$817,3,0)</f>
        <v>NORTE</v>
      </c>
      <c r="B29" s="8">
        <v>716</v>
      </c>
      <c r="C29" s="19" t="str">
        <f>VLOOKUP(B29,'[1]LISTADO ATM'!$A$2:$B$816,2,0)</f>
        <v xml:space="preserve">ATM Oficina Zona Franca (Santiago) </v>
      </c>
      <c r="D29" s="20" t="s">
        <v>11</v>
      </c>
      <c r="E29" s="8">
        <v>335765629</v>
      </c>
    </row>
    <row r="30" spans="1:6" ht="18" x14ac:dyDescent="0.25">
      <c r="A30" s="8" t="str">
        <f>VLOOKUP(B30,'[1]LISTADO ATM'!$A$2:$C$817,3,0)</f>
        <v>NORTE</v>
      </c>
      <c r="B30" s="8">
        <v>837</v>
      </c>
      <c r="C30" s="8" t="str">
        <f>VLOOKUP(B30,'[1]LISTADO ATM'!$A$2:$B$816,2,0)</f>
        <v>ATM Estación Next Canabacoa</v>
      </c>
      <c r="D30" s="20" t="s">
        <v>11</v>
      </c>
      <c r="E30" s="17">
        <v>335765413</v>
      </c>
    </row>
    <row r="31" spans="1:6" ht="18" x14ac:dyDescent="0.25">
      <c r="A31" s="8" t="str">
        <f>VLOOKUP(B31,'[1]LISTADO ATM'!$A$2:$C$817,3,0)</f>
        <v>NORTE</v>
      </c>
      <c r="B31" s="8">
        <v>171</v>
      </c>
      <c r="C31" s="8" t="str">
        <f>VLOOKUP(B31,'[1]LISTADO ATM'!$A$2:$B$816,2,0)</f>
        <v xml:space="preserve">ATM Oficina Moca </v>
      </c>
      <c r="D31" s="20" t="s">
        <v>11</v>
      </c>
      <c r="E31" s="17">
        <v>335765637</v>
      </c>
    </row>
    <row r="32" spans="1:6" ht="18" x14ac:dyDescent="0.25">
      <c r="A32" s="8" t="str">
        <f>VLOOKUP(B32,'[1]LISTADO ATM'!$A$2:$C$817,3,0)</f>
        <v>NORTE</v>
      </c>
      <c r="B32" s="8">
        <v>950</v>
      </c>
      <c r="C32" s="8" t="str">
        <f>VLOOKUP(B32,'[1]LISTADO ATM'!$A$2:$B$816,2,0)</f>
        <v xml:space="preserve">ATM Oficina Monterrico </v>
      </c>
      <c r="D32" s="20" t="s">
        <v>11</v>
      </c>
      <c r="E32" s="17">
        <v>335765640</v>
      </c>
    </row>
    <row r="33" spans="1:5" ht="18" x14ac:dyDescent="0.25">
      <c r="A33" s="8" t="str">
        <f>VLOOKUP(B33,'[1]LISTADO ATM'!$A$2:$C$817,3,0)</f>
        <v>DISTRITO NACIONAL</v>
      </c>
      <c r="B33" s="8">
        <v>410</v>
      </c>
      <c r="C33" s="8" t="str">
        <f>VLOOKUP(B33,'[1]LISTADO ATM'!$A$2:$B$816,2,0)</f>
        <v xml:space="preserve">ATM Oficina Las Palmas de Herrera II </v>
      </c>
      <c r="D33" s="20" t="s">
        <v>11</v>
      </c>
      <c r="E33" s="17">
        <v>335765662</v>
      </c>
    </row>
    <row r="34" spans="1:5" ht="18" x14ac:dyDescent="0.25">
      <c r="A34" s="8" t="str">
        <f>VLOOKUP(B34,'[1]LISTADO ATM'!$A$2:$C$817,3,0)</f>
        <v>DISTRITO NACIONAL</v>
      </c>
      <c r="B34" s="8">
        <v>347</v>
      </c>
      <c r="C34" s="8" t="str">
        <f>VLOOKUP(B34,'[1]LISTADO ATM'!$A$2:$B$816,2,0)</f>
        <v>ATM Patio de Colombia</v>
      </c>
      <c r="D34" s="20" t="s">
        <v>11</v>
      </c>
      <c r="E34" s="17">
        <v>335765676</v>
      </c>
    </row>
    <row r="35" spans="1:5" ht="18" x14ac:dyDescent="0.25">
      <c r="A35" s="8" t="str">
        <f>VLOOKUP(B35,'[1]LISTADO ATM'!$A$2:$C$817,3,0)</f>
        <v>NORTE</v>
      </c>
      <c r="B35" s="8">
        <v>605</v>
      </c>
      <c r="C35" s="8" t="str">
        <f>VLOOKUP(B35,'[1]LISTADO ATM'!$A$2:$B$816,2,0)</f>
        <v xml:space="preserve">ATM Oficina Bonao I </v>
      </c>
      <c r="D35" s="20" t="s">
        <v>11</v>
      </c>
      <c r="E35" s="17">
        <v>335765677</v>
      </c>
    </row>
    <row r="36" spans="1:5" ht="18" x14ac:dyDescent="0.25">
      <c r="A36" s="8" t="str">
        <f>VLOOKUP(B36,'[1]LISTADO ATM'!$A$2:$C$817,3,0)</f>
        <v>DISTRITO NACIONAL</v>
      </c>
      <c r="B36" s="8">
        <v>706</v>
      </c>
      <c r="C36" s="8" t="str">
        <f>VLOOKUP(B36,'[1]LISTADO ATM'!$A$2:$B$816,2,0)</f>
        <v xml:space="preserve">ATM S/M Pristine </v>
      </c>
      <c r="D36" s="20" t="s">
        <v>11</v>
      </c>
      <c r="E36" s="17">
        <v>335765679</v>
      </c>
    </row>
    <row r="37" spans="1:5" ht="18" x14ac:dyDescent="0.25">
      <c r="A37" s="8" t="str">
        <f>VLOOKUP(B37,'[1]LISTADO ATM'!$A$2:$C$817,3,0)</f>
        <v>NORTE</v>
      </c>
      <c r="B37" s="8">
        <v>157</v>
      </c>
      <c r="C37" s="8" t="str">
        <f>VLOOKUP(B37,'[1]LISTADO ATM'!$A$2:$B$816,2,0)</f>
        <v xml:space="preserve">ATM Oficina Samaná </v>
      </c>
      <c r="D37" s="20" t="s">
        <v>11</v>
      </c>
      <c r="E37" s="17" t="s">
        <v>20</v>
      </c>
    </row>
    <row r="38" spans="1:5" ht="18" x14ac:dyDescent="0.25">
      <c r="A38" s="8" t="str">
        <f>VLOOKUP(B38,'[1]LISTADO ATM'!$A$2:$C$817,3,0)</f>
        <v>SUR</v>
      </c>
      <c r="B38" s="8">
        <v>512</v>
      </c>
      <c r="C38" s="8" t="str">
        <f>VLOOKUP(B38,'[1]LISTADO ATM'!$A$2:$B$816,2,0)</f>
        <v>ATM Plaza Jesús Ferreira</v>
      </c>
      <c r="D38" s="20" t="s">
        <v>11</v>
      </c>
      <c r="E38" s="17">
        <v>335765683</v>
      </c>
    </row>
    <row r="39" spans="1:5" ht="18" x14ac:dyDescent="0.25">
      <c r="A39" s="8" t="str">
        <f>VLOOKUP(B39,'[1]LISTADO ATM'!$A$2:$C$817,3,0)</f>
        <v>DISTRITO NACIONAL</v>
      </c>
      <c r="B39" s="8">
        <v>721</v>
      </c>
      <c r="C39" s="8" t="str">
        <f>VLOOKUP(B39,'[1]LISTADO ATM'!$A$2:$B$816,2,0)</f>
        <v xml:space="preserve">ATM Oficina Charles de Gaulle II </v>
      </c>
      <c r="D39" s="20" t="s">
        <v>11</v>
      </c>
      <c r="E39" s="17">
        <v>335765684</v>
      </c>
    </row>
    <row r="40" spans="1:5" ht="18" x14ac:dyDescent="0.25">
      <c r="A40" s="8" t="str">
        <f>VLOOKUP(B40,'[1]LISTADO ATM'!$A$2:$C$817,3,0)</f>
        <v>ESTE</v>
      </c>
      <c r="B40" s="8">
        <v>838</v>
      </c>
      <c r="C40" s="8" t="str">
        <f>VLOOKUP(B40,'[1]LISTADO ATM'!$A$2:$B$816,2,0)</f>
        <v xml:space="preserve">ATM UNP Consuelo </v>
      </c>
      <c r="D40" s="20" t="s">
        <v>11</v>
      </c>
      <c r="E40" s="17">
        <v>335765706</v>
      </c>
    </row>
    <row r="41" spans="1:5" ht="18" x14ac:dyDescent="0.25">
      <c r="A41" s="8" t="str">
        <f>VLOOKUP(B41,'[1]LISTADO ATM'!$A$2:$C$817,3,0)</f>
        <v>NORTE</v>
      </c>
      <c r="B41" s="8">
        <v>857</v>
      </c>
      <c r="C41" s="8" t="str">
        <f>VLOOKUP(B41,'[1]LISTADO ATM'!$A$2:$B$816,2,0)</f>
        <v xml:space="preserve">ATM Oficina Los Alamos </v>
      </c>
      <c r="D41" s="20" t="s">
        <v>11</v>
      </c>
      <c r="E41" s="17">
        <v>335765707</v>
      </c>
    </row>
    <row r="42" spans="1:5" ht="36" x14ac:dyDescent="0.25">
      <c r="A42" s="8" t="str">
        <f>VLOOKUP(B42,'[1]LISTADO ATM'!$A$2:$C$817,3,0)</f>
        <v>DISTRITO NACIONAL</v>
      </c>
      <c r="B42" s="8">
        <v>875</v>
      </c>
      <c r="C42" s="8" t="str">
        <f>VLOOKUP(B42,'[1]LISTADO ATM'!$A$2:$B$816,2,0)</f>
        <v xml:space="preserve">ATM Texaco Aut. Duarte KM 14 1/2 (Los Alcarrizos) </v>
      </c>
      <c r="D42" s="9" t="s">
        <v>11</v>
      </c>
      <c r="E42" s="17">
        <v>335765708</v>
      </c>
    </row>
    <row r="43" spans="1:5" ht="18" x14ac:dyDescent="0.25">
      <c r="A43" s="8" t="str">
        <f>VLOOKUP(B43,'[1]LISTADO ATM'!$A$2:$C$817,3,0)</f>
        <v>NORTE</v>
      </c>
      <c r="B43" s="8">
        <v>189</v>
      </c>
      <c r="C43" s="8" t="str">
        <f>VLOOKUP(B43,'[1]LISTADO ATM'!$A$2:$B$816,2,0)</f>
        <v xml:space="preserve">ATM Comando Regional Cibao Central P.N. </v>
      </c>
      <c r="D43" s="20" t="s">
        <v>11</v>
      </c>
      <c r="E43" s="17">
        <v>335765710</v>
      </c>
    </row>
    <row r="44" spans="1:5" ht="18" x14ac:dyDescent="0.25">
      <c r="A44" s="8" t="str">
        <f>VLOOKUP(B44,'[1]LISTADO ATM'!$A$2:$C$817,3,0)</f>
        <v>DISTRITO NACIONAL</v>
      </c>
      <c r="B44" s="8">
        <v>192</v>
      </c>
      <c r="C44" s="8" t="str">
        <f>VLOOKUP(B44,'[1]LISTADO ATM'!$A$2:$B$816,2,0)</f>
        <v xml:space="preserve">ATM Autobanco Luperón II </v>
      </c>
      <c r="D44" s="9" t="s">
        <v>11</v>
      </c>
      <c r="E44" s="17">
        <v>335765711</v>
      </c>
    </row>
    <row r="45" spans="1:5" ht="18" x14ac:dyDescent="0.25">
      <c r="A45" s="8" t="str">
        <f>VLOOKUP(B45,'[1]LISTADO ATM'!$A$2:$C$817,3,0)</f>
        <v>SUR</v>
      </c>
      <c r="B45" s="8">
        <v>252</v>
      </c>
      <c r="C45" s="8" t="str">
        <f>VLOOKUP(B45,'[1]LISTADO ATM'!$A$2:$B$816,2,0)</f>
        <v xml:space="preserve">ATM Banco Agrícola (Barahona) </v>
      </c>
      <c r="D45" s="20" t="s">
        <v>11</v>
      </c>
      <c r="E45" s="17">
        <v>335765713</v>
      </c>
    </row>
    <row r="46" spans="1:5" ht="18" x14ac:dyDescent="0.25">
      <c r="A46" s="8" t="str">
        <f>VLOOKUP(B46,'[1]LISTADO ATM'!$A$2:$C$817,3,0)</f>
        <v>DISTRITO NACIONAL</v>
      </c>
      <c r="B46" s="8">
        <v>516</v>
      </c>
      <c r="C46" s="8" t="str">
        <f>VLOOKUP(B46,'[1]LISTADO ATM'!$A$2:$B$916,2,0)</f>
        <v xml:space="preserve">ATM Oficina Gascue </v>
      </c>
      <c r="D46" s="9" t="s">
        <v>11</v>
      </c>
      <c r="E46" s="17">
        <v>335765719</v>
      </c>
    </row>
    <row r="47" spans="1:5" ht="18" x14ac:dyDescent="0.25">
      <c r="A47" s="8" t="str">
        <f>VLOOKUP(B47,'[1]LISTADO ATM'!$A$2:$C$817,3,0)</f>
        <v>DISTRITO NACIONAL</v>
      </c>
      <c r="B47" s="8">
        <v>717</v>
      </c>
      <c r="C47" s="8" t="str">
        <f>VLOOKUP(B47,'[1]LISTADO ATM'!$A$2:$B$816,2,0)</f>
        <v xml:space="preserve">ATM Oficina Los Alcarrizos </v>
      </c>
      <c r="D47" s="9" t="s">
        <v>11</v>
      </c>
      <c r="E47" s="17">
        <v>335765722</v>
      </c>
    </row>
    <row r="48" spans="1:5" ht="18" x14ac:dyDescent="0.25">
      <c r="A48" s="8" t="str">
        <f>VLOOKUP(B48,'[1]LISTADO ATM'!$A$2:$C$817,3,0)</f>
        <v>NORTE</v>
      </c>
      <c r="B48" s="8">
        <v>778</v>
      </c>
      <c r="C48" s="8" t="str">
        <f>VLOOKUP(B48,'[1]LISTADO ATM'!$A$2:$B$816,2,0)</f>
        <v xml:space="preserve">ATM Oficina Esperanza (Mao) </v>
      </c>
      <c r="D48" s="9" t="s">
        <v>11</v>
      </c>
      <c r="E48" s="17">
        <v>335765723</v>
      </c>
    </row>
    <row r="49" spans="1:5" ht="18" x14ac:dyDescent="0.25">
      <c r="A49" s="8" t="str">
        <f>VLOOKUP(B49,'[1]LISTADO ATM'!$A$2:$C$817,3,0)</f>
        <v>DISTRITO NACIONAL</v>
      </c>
      <c r="B49" s="8">
        <v>889</v>
      </c>
      <c r="C49" s="8" t="str">
        <f>VLOOKUP(B49,'[1]LISTADO ATM'!$A$2:$B$816,2,0)</f>
        <v>ATM Oficina Plaza Lama Máximo Gómez II</v>
      </c>
      <c r="D49" s="9" t="s">
        <v>11</v>
      </c>
      <c r="E49" s="17">
        <v>335765724</v>
      </c>
    </row>
    <row r="50" spans="1:5" ht="18" x14ac:dyDescent="0.25">
      <c r="A50" s="8" t="str">
        <f>VLOOKUP(B50,'[1]LISTADO ATM'!$A$2:$C$817,3,0)</f>
        <v>DISTRITO NACIONAL</v>
      </c>
      <c r="B50" s="8">
        <v>314</v>
      </c>
      <c r="C50" s="8" t="str">
        <f>VLOOKUP(B50,'[1]LISTADO ATM'!$A$2:$B$816,2,0)</f>
        <v xml:space="preserve">ATM UNP Cambita Garabito (San Cristóbal) </v>
      </c>
      <c r="D50" s="9" t="s">
        <v>11</v>
      </c>
      <c r="E50" s="17" t="s">
        <v>22</v>
      </c>
    </row>
    <row r="51" spans="1:5" ht="18" x14ac:dyDescent="0.25">
      <c r="A51" s="8" t="str">
        <f>VLOOKUP(B51,'[1]LISTADO ATM'!$A$2:$C$817,3,0)</f>
        <v>DISTRITO NACIONAL</v>
      </c>
      <c r="B51" s="8">
        <v>955</v>
      </c>
      <c r="C51" s="8" t="str">
        <f>VLOOKUP(B51,'[1]LISTADO ATM'!$A$2:$B$816,2,0)</f>
        <v xml:space="preserve">ATM Oficina Americana Independencia II </v>
      </c>
      <c r="D51" s="20" t="s">
        <v>11</v>
      </c>
      <c r="E51" s="17">
        <v>335765735</v>
      </c>
    </row>
    <row r="52" spans="1:5" ht="18" x14ac:dyDescent="0.25">
      <c r="A52" s="8" t="str">
        <f>VLOOKUP(B52,'[1]LISTADO ATM'!$A$2:$C$817,3,0)</f>
        <v>NORTE</v>
      </c>
      <c r="B52" s="8">
        <v>720</v>
      </c>
      <c r="C52" s="8" t="str">
        <f>VLOOKUP(B52,'[1]LISTADO ATM'!$A$2:$B$816,2,0)</f>
        <v xml:space="preserve">ATM OMSA (Santiago) </v>
      </c>
      <c r="D52" s="20" t="s">
        <v>11</v>
      </c>
      <c r="E52" s="17">
        <v>335765736</v>
      </c>
    </row>
    <row r="53" spans="1:5" ht="18" x14ac:dyDescent="0.25">
      <c r="A53" s="8" t="str">
        <f>VLOOKUP(B53,'[1]LISTADO ATM'!$A$2:$C$817,3,0)</f>
        <v>ESTE</v>
      </c>
      <c r="B53" s="8">
        <v>204</v>
      </c>
      <c r="C53" s="8" t="str">
        <f>VLOOKUP(B53,'[1]LISTADO ATM'!$A$2:$B$816,2,0)</f>
        <v>ATM Hotel Dominicus II</v>
      </c>
      <c r="D53" s="20" t="s">
        <v>11</v>
      </c>
      <c r="E53" s="17">
        <v>335765737</v>
      </c>
    </row>
    <row r="54" spans="1:5" ht="18" x14ac:dyDescent="0.25">
      <c r="A54" s="8" t="str">
        <f>VLOOKUP(B54,'[1]LISTADO ATM'!$A$2:$C$817,3,0)</f>
        <v>SUR</v>
      </c>
      <c r="B54" s="8">
        <v>45</v>
      </c>
      <c r="C54" s="8" t="str">
        <f>VLOOKUP(B54,'[1]LISTADO ATM'!$A$2:$B$816,2,0)</f>
        <v xml:space="preserve">ATM Oficina Tamayo </v>
      </c>
      <c r="D54" s="20" t="s">
        <v>11</v>
      </c>
      <c r="E54" s="17">
        <v>335765698</v>
      </c>
    </row>
    <row r="55" spans="1:5" ht="18" x14ac:dyDescent="0.25">
      <c r="A55" s="8" t="str">
        <f>VLOOKUP(B55,'[1]LISTADO ATM'!$A$2:$C$817,3,0)</f>
        <v>ESTE</v>
      </c>
      <c r="B55" s="8">
        <v>912</v>
      </c>
      <c r="C55" s="8" t="str">
        <f>VLOOKUP(B55,'[1]LISTADO ATM'!$A$2:$B$816,2,0)</f>
        <v xml:space="preserve">ATM Oficina San Pedro II </v>
      </c>
      <c r="D55" s="20" t="s">
        <v>11</v>
      </c>
      <c r="E55" s="17">
        <v>335765742</v>
      </c>
    </row>
    <row r="56" spans="1:5" ht="18" x14ac:dyDescent="0.25">
      <c r="A56" s="8" t="e">
        <f>VLOOKUP(B56,'[1]LISTADO ATM'!$A$2:$C$817,3,0)</f>
        <v>#N/A</v>
      </c>
      <c r="B56" s="8"/>
      <c r="C56" s="8" t="e">
        <f>VLOOKUP(B56,'[1]LISTADO ATM'!$A$2:$B$816,2,0)</f>
        <v>#N/A</v>
      </c>
      <c r="D56" s="20" t="s">
        <v>11</v>
      </c>
      <c r="E56" s="17"/>
    </row>
    <row r="57" spans="1:5" ht="18" x14ac:dyDescent="0.25">
      <c r="A57" s="8" t="e">
        <f>VLOOKUP(B57,'[1]LISTADO ATM'!$A$2:$C$817,3,0)</f>
        <v>#N/A</v>
      </c>
      <c r="B57" s="8"/>
      <c r="C57" s="8" t="e">
        <f>VLOOKUP(B57,'[1]LISTADO ATM'!$A$2:$B$816,2,0)</f>
        <v>#N/A</v>
      </c>
      <c r="D57" s="20" t="s">
        <v>11</v>
      </c>
      <c r="E57" s="17"/>
    </row>
    <row r="58" spans="1:5" ht="18" customHeight="1" x14ac:dyDescent="0.25">
      <c r="A58" s="21" t="s">
        <v>12</v>
      </c>
      <c r="B58" s="22">
        <f>COUNT(B15:B57)</f>
        <v>41</v>
      </c>
      <c r="C58" s="23"/>
      <c r="D58" s="23"/>
      <c r="E58" s="23"/>
    </row>
    <row r="59" spans="1:5" ht="15.75" thickBot="1" x14ac:dyDescent="0.3"/>
    <row r="60" spans="1:5" ht="18.75" thickBot="1" x14ac:dyDescent="0.3">
      <c r="A60" s="33" t="s">
        <v>13</v>
      </c>
      <c r="B60" s="34"/>
      <c r="C60" s="34"/>
      <c r="D60" s="34"/>
      <c r="E60" s="35"/>
    </row>
    <row r="61" spans="1:5" ht="18" x14ac:dyDescent="0.25">
      <c r="A61" s="6" t="s">
        <v>5</v>
      </c>
      <c r="B61" s="6" t="s">
        <v>6</v>
      </c>
      <c r="C61" s="7" t="s">
        <v>7</v>
      </c>
      <c r="D61" s="7" t="s">
        <v>8</v>
      </c>
      <c r="E61" s="7" t="s">
        <v>9</v>
      </c>
    </row>
    <row r="62" spans="1:5" ht="18" x14ac:dyDescent="0.25">
      <c r="A62" s="8" t="str">
        <f>VLOOKUP(B62,'[1]LISTADO ATM'!$A$2:$C$817,3,0)</f>
        <v>DISTRITO NACIONAL</v>
      </c>
      <c r="B62" s="8">
        <v>153</v>
      </c>
      <c r="C62" s="8" t="str">
        <f>VLOOKUP(B62,'[1]LISTADO ATM'!$A$2:$B$816,2,0)</f>
        <v xml:space="preserve">ATM Rehabilitación </v>
      </c>
      <c r="D62" s="8" t="s">
        <v>14</v>
      </c>
      <c r="E62" s="17">
        <v>335765198</v>
      </c>
    </row>
    <row r="63" spans="1:5" ht="18" x14ac:dyDescent="0.25">
      <c r="A63" s="8" t="str">
        <f>VLOOKUP(B63,'[1]LISTADO ATM'!$A$2:$C$817,3,0)</f>
        <v>ESTE</v>
      </c>
      <c r="B63" s="8">
        <v>673</v>
      </c>
      <c r="C63" s="8" t="str">
        <f>VLOOKUP(B63,'[1]LISTADO ATM'!$A$2:$B$816,2,0)</f>
        <v>ATM Clínica Dr. Cruz Jiminián</v>
      </c>
      <c r="D63" s="8" t="s">
        <v>14</v>
      </c>
      <c r="E63" s="17">
        <v>335765449</v>
      </c>
    </row>
    <row r="64" spans="1:5" ht="18" x14ac:dyDescent="0.25">
      <c r="A64" s="8" t="str">
        <f>VLOOKUP(B64,'[1]LISTADO ATM'!$A$2:$C$817,3,0)</f>
        <v>DISTRITO NACIONAL</v>
      </c>
      <c r="B64" s="8">
        <v>710</v>
      </c>
      <c r="C64" s="8" t="str">
        <f>VLOOKUP(B64,'[1]LISTADO ATM'!$A$2:$B$816,2,0)</f>
        <v xml:space="preserve">ATM S/M Soberano </v>
      </c>
      <c r="D64" s="8" t="s">
        <v>14</v>
      </c>
      <c r="E64" s="17">
        <v>335765532</v>
      </c>
    </row>
    <row r="65" spans="1:5" ht="18" x14ac:dyDescent="0.25">
      <c r="A65" s="8" t="str">
        <f>VLOOKUP(B65,'[1]LISTADO ATM'!$A$2:$C$817,3,0)</f>
        <v>NORTE</v>
      </c>
      <c r="B65" s="8">
        <v>142</v>
      </c>
      <c r="C65" s="18" t="str">
        <f>VLOOKUP(B65,'[1]LISTADO ATM'!$A$2:$B$816,2,0)</f>
        <v xml:space="preserve">ATM Centro de Caja Galerías Bonao </v>
      </c>
      <c r="D65" s="8" t="s">
        <v>14</v>
      </c>
      <c r="E65" s="17">
        <v>335765602</v>
      </c>
    </row>
    <row r="66" spans="1:5" ht="18" x14ac:dyDescent="0.25">
      <c r="A66" s="8" t="str">
        <f>VLOOKUP(B66,'[1]LISTADO ATM'!$A$2:$C$817,3,0)</f>
        <v>DISTRITO NACIONAL</v>
      </c>
      <c r="B66" s="8">
        <v>232</v>
      </c>
      <c r="C66" s="18" t="str">
        <f>VLOOKUP(B66,'[1]LISTADO ATM'!$A$2:$B$816,2,0)</f>
        <v xml:space="preserve">ATM S/M Nacional Charles de Gaulle </v>
      </c>
      <c r="D66" s="8" t="s">
        <v>14</v>
      </c>
      <c r="E66" s="17">
        <v>335765621</v>
      </c>
    </row>
    <row r="67" spans="1:5" ht="18" x14ac:dyDescent="0.25">
      <c r="A67" s="8" t="str">
        <f>VLOOKUP(B67,'[1]LISTADO ATM'!$A$2:$C$817,3,0)</f>
        <v>NORTE</v>
      </c>
      <c r="B67" s="8">
        <v>501</v>
      </c>
      <c r="C67" s="8" t="str">
        <f>VLOOKUP(B67,'[1]LISTADO ATM'!$A$2:$B$816,2,0)</f>
        <v xml:space="preserve">ATM UNP La Canela </v>
      </c>
      <c r="D67" s="8" t="s">
        <v>14</v>
      </c>
      <c r="E67" s="17">
        <v>335765562</v>
      </c>
    </row>
    <row r="68" spans="1:5" ht="18" x14ac:dyDescent="0.25">
      <c r="A68" s="8" t="str">
        <f>VLOOKUP(B68,'[1]LISTADO ATM'!$A$2:$C$817,3,0)</f>
        <v>DISTRITO NACIONAL</v>
      </c>
      <c r="B68" s="8">
        <v>354</v>
      </c>
      <c r="C68" s="8" t="str">
        <f>VLOOKUP(B68,'[1]LISTADO ATM'!$A$2:$B$816,2,0)</f>
        <v xml:space="preserve">ATM Oficina Núñez de Cáceres II </v>
      </c>
      <c r="D68" s="8" t="s">
        <v>14</v>
      </c>
      <c r="E68" s="17">
        <v>335765561</v>
      </c>
    </row>
    <row r="69" spans="1:5" ht="18" x14ac:dyDescent="0.25">
      <c r="A69" s="8" t="str">
        <f>VLOOKUP(B69,'[1]LISTADO ATM'!$A$2:$C$817,3,0)</f>
        <v>NORTE</v>
      </c>
      <c r="B69" s="8">
        <v>882</v>
      </c>
      <c r="C69" s="8" t="str">
        <f>VLOOKUP(B69,'[1]LISTADO ATM'!$A$2:$B$816,2,0)</f>
        <v xml:space="preserve">ATM Oficina Moca II </v>
      </c>
      <c r="D69" s="8" t="s">
        <v>14</v>
      </c>
      <c r="E69" s="17">
        <v>335765638</v>
      </c>
    </row>
    <row r="70" spans="1:5" ht="18" x14ac:dyDescent="0.25">
      <c r="A70" s="8" t="str">
        <f>VLOOKUP(B70,'[1]LISTADO ATM'!$A$2:$C$817,3,0)</f>
        <v>DISTRITO NACIONAL</v>
      </c>
      <c r="B70" s="8">
        <v>911</v>
      </c>
      <c r="C70" s="8" t="str">
        <f>VLOOKUP(B70,'[1]LISTADO ATM'!$A$2:$B$816,2,0)</f>
        <v xml:space="preserve">ATM Oficina Venezuela II </v>
      </c>
      <c r="D70" s="8" t="s">
        <v>14</v>
      </c>
      <c r="E70" s="17">
        <v>335765639</v>
      </c>
    </row>
    <row r="71" spans="1:5" ht="18" x14ac:dyDescent="0.25">
      <c r="A71" s="8" t="str">
        <f>VLOOKUP(B71,'[1]LISTADO ATM'!$A$2:$C$817,3,0)</f>
        <v>DISTRITO NACIONAL</v>
      </c>
      <c r="B71" s="8">
        <v>938</v>
      </c>
      <c r="C71" s="8" t="str">
        <f>VLOOKUP(B71,'[1]LISTADO ATM'!$A$2:$B$816,2,0)</f>
        <v xml:space="preserve">ATM Autobanco Oficina Filadelfia Plaza </v>
      </c>
      <c r="D71" s="8" t="s">
        <v>14</v>
      </c>
      <c r="E71" s="17">
        <v>335765641</v>
      </c>
    </row>
    <row r="72" spans="1:5" ht="18.75" customHeight="1" x14ac:dyDescent="0.25">
      <c r="A72" s="8" t="str">
        <f>VLOOKUP(B72,'[1]LISTADO ATM'!$A$2:$C$817,3,0)</f>
        <v>NORTE</v>
      </c>
      <c r="B72" s="8">
        <v>4</v>
      </c>
      <c r="C72" s="8" t="str">
        <f>VLOOKUP(B72,'[1]LISTADO ATM'!$A$2:$B$816,2,0)</f>
        <v>ATM Avenida Rivas</v>
      </c>
      <c r="D72" s="8" t="s">
        <v>14</v>
      </c>
      <c r="E72" s="17">
        <v>335765665</v>
      </c>
    </row>
    <row r="73" spans="1:5" ht="18" x14ac:dyDescent="0.25">
      <c r="A73" s="8" t="str">
        <f>VLOOKUP(B73,'[1]LISTADO ATM'!$A$2:$C$817,3,0)</f>
        <v>NORTE</v>
      </c>
      <c r="B73" s="8">
        <v>333</v>
      </c>
      <c r="C73" s="8" t="str">
        <f>VLOOKUP(B73,'[1]LISTADO ATM'!$A$2:$B$816,2,0)</f>
        <v>ATM Oficina Turey Maimón</v>
      </c>
      <c r="D73" s="8" t="s">
        <v>14</v>
      </c>
      <c r="E73" s="17">
        <v>335765678</v>
      </c>
    </row>
    <row r="74" spans="1:5" ht="18" x14ac:dyDescent="0.25">
      <c r="A74" s="8" t="str">
        <f>VLOOKUP(B74,'[1]LISTADO ATM'!$A$2:$C$817,3,0)</f>
        <v>DISTRITO NACIONAL</v>
      </c>
      <c r="B74" s="8">
        <v>298</v>
      </c>
      <c r="C74" s="8" t="str">
        <f>VLOOKUP(B74,'[1]LISTADO ATM'!$A$2:$B$816,2,0)</f>
        <v xml:space="preserve">ATM S/M Aprezio Engombe </v>
      </c>
      <c r="D74" s="8" t="s">
        <v>14</v>
      </c>
      <c r="E74" s="17">
        <v>335765682</v>
      </c>
    </row>
    <row r="75" spans="1:5" ht="18" x14ac:dyDescent="0.25">
      <c r="A75" s="8" t="str">
        <f>VLOOKUP(B75,'[1]LISTADO ATM'!$A$2:$C$817,3,0)</f>
        <v>NORTE</v>
      </c>
      <c r="B75" s="8">
        <v>383</v>
      </c>
      <c r="C75" s="8" t="str">
        <f>VLOOKUP(B75,'[1]LISTADO ATM'!$A$2:$B$816,2,0)</f>
        <v>ATM S/M Daniel (Dajabón)</v>
      </c>
      <c r="D75" s="8" t="s">
        <v>14</v>
      </c>
      <c r="E75" s="17">
        <v>335765699</v>
      </c>
    </row>
    <row r="76" spans="1:5" ht="18" x14ac:dyDescent="0.25">
      <c r="A76" s="8" t="str">
        <f>VLOOKUP(B76,'[1]LISTADO ATM'!$A$2:$C$817,3,0)</f>
        <v>DISTRITO NACIONAL</v>
      </c>
      <c r="B76" s="8">
        <v>567</v>
      </c>
      <c r="C76" s="8" t="str">
        <f>VLOOKUP(B76,'[1]LISTADO ATM'!$A$2:$B$816,2,0)</f>
        <v xml:space="preserve">ATM Oficina Máximo Gómez </v>
      </c>
      <c r="D76" s="8" t="s">
        <v>14</v>
      </c>
      <c r="E76" s="17" t="s">
        <v>21</v>
      </c>
    </row>
    <row r="77" spans="1:5" ht="18" x14ac:dyDescent="0.25">
      <c r="A77" s="8" t="str">
        <f>VLOOKUP(B77,'[1]LISTADO ATM'!$A$2:$C$817,3,0)</f>
        <v>ESTE</v>
      </c>
      <c r="B77" s="24">
        <v>159</v>
      </c>
      <c r="C77" s="8" t="str">
        <f>VLOOKUP(B77,'[1]LISTADO ATM'!$A$2:$B$816,2,0)</f>
        <v xml:space="preserve">ATM Hotel Dreams Bayahibe I </v>
      </c>
      <c r="D77" s="8" t="s">
        <v>14</v>
      </c>
      <c r="E77" s="17">
        <v>335765709</v>
      </c>
    </row>
    <row r="78" spans="1:5" ht="18" x14ac:dyDescent="0.25">
      <c r="A78" s="8" t="str">
        <f>VLOOKUP(B78,'[1]LISTADO ATM'!$A$2:$C$817,3,0)</f>
        <v>DISTRITO NACIONAL</v>
      </c>
      <c r="B78" s="8">
        <v>406</v>
      </c>
      <c r="C78" s="8" t="str">
        <f>VLOOKUP(B78,'[1]LISTADO ATM'!$A$2:$B$816,2,0)</f>
        <v xml:space="preserve">ATM UNP Plaza Lama Máximo Gómez </v>
      </c>
      <c r="D78" s="8" t="s">
        <v>14</v>
      </c>
      <c r="E78" s="17">
        <v>335765717</v>
      </c>
    </row>
    <row r="79" spans="1:5" ht="18" x14ac:dyDescent="0.25">
      <c r="A79" s="8" t="str">
        <f>VLOOKUP(B79,'[1]LISTADO ATM'!$A$2:$C$817,3,0)</f>
        <v>DISTRITO NACIONAL</v>
      </c>
      <c r="B79" s="8">
        <v>957</v>
      </c>
      <c r="C79" s="8" t="str">
        <f>VLOOKUP(B79,'[1]LISTADO ATM'!$A$2:$B$816,2,0)</f>
        <v xml:space="preserve">ATM Oficina Venezuela </v>
      </c>
      <c r="D79" s="8" t="s">
        <v>14</v>
      </c>
      <c r="E79" s="17">
        <v>335765725</v>
      </c>
    </row>
    <row r="80" spans="1:5" ht="18" x14ac:dyDescent="0.25">
      <c r="A80" s="8" t="str">
        <f>VLOOKUP(B80,'[1]LISTADO ATM'!$A$2:$C$817,3,0)</f>
        <v>NORTE</v>
      </c>
      <c r="B80" s="8">
        <v>937</v>
      </c>
      <c r="C80" s="8" t="str">
        <f>VLOOKUP(B80,'[1]LISTADO ATM'!$A$2:$B$816,2,0)</f>
        <v xml:space="preserve">ATM Autobanco Oficina La Vega II </v>
      </c>
      <c r="D80" s="8" t="s">
        <v>14</v>
      </c>
      <c r="E80" s="17">
        <v>335765734</v>
      </c>
    </row>
    <row r="81" spans="1:5" ht="18.75" thickBot="1" x14ac:dyDescent="0.3">
      <c r="A81" s="12" t="s">
        <v>12</v>
      </c>
      <c r="B81" s="14">
        <f>COUNT(B62:B80)</f>
        <v>19</v>
      </c>
      <c r="C81" s="10"/>
      <c r="D81" s="10"/>
      <c r="E81" s="11"/>
    </row>
    <row r="82" spans="1:5" ht="15.75" thickBot="1" x14ac:dyDescent="0.3"/>
    <row r="83" spans="1:5" ht="18.75" thickBot="1" x14ac:dyDescent="0.3">
      <c r="A83" s="41" t="s">
        <v>15</v>
      </c>
      <c r="B83" s="42"/>
    </row>
    <row r="84" spans="1:5" ht="18.75" thickBot="1" x14ac:dyDescent="0.3">
      <c r="A84" s="43">
        <f>+B58+B81</f>
        <v>60</v>
      </c>
      <c r="B84" s="44"/>
    </row>
    <row r="85" spans="1:5" ht="15.75" thickBot="1" x14ac:dyDescent="0.3"/>
    <row r="86" spans="1:5" ht="18.75" thickBot="1" x14ac:dyDescent="0.3">
      <c r="A86" s="33" t="s">
        <v>16</v>
      </c>
      <c r="B86" s="34"/>
      <c r="C86" s="34"/>
      <c r="D86" s="34"/>
      <c r="E86" s="35"/>
    </row>
    <row r="87" spans="1:5" ht="18" x14ac:dyDescent="0.25">
      <c r="A87" s="6" t="s">
        <v>5</v>
      </c>
      <c r="B87" s="6" t="s">
        <v>6</v>
      </c>
      <c r="C87" s="13" t="s">
        <v>7</v>
      </c>
      <c r="D87" s="39" t="s">
        <v>8</v>
      </c>
      <c r="E87" s="40"/>
    </row>
    <row r="88" spans="1:5" ht="18" x14ac:dyDescent="0.25">
      <c r="A88" s="8" t="str">
        <f>VLOOKUP(B88,'[1]LISTADO ATM'!$A$2:$C$817,3,0)</f>
        <v>DISTRITO NACIONAL</v>
      </c>
      <c r="B88" s="8">
        <v>713</v>
      </c>
      <c r="C88" s="18" t="str">
        <f>VLOOKUP(B88,'[1]LISTADO ATM'!$A$2:$B$816,2,0)</f>
        <v xml:space="preserve">ATM Oficina Las Américas </v>
      </c>
      <c r="D88" s="25" t="s">
        <v>19</v>
      </c>
      <c r="E88" s="26"/>
    </row>
    <row r="89" spans="1:5" ht="18" x14ac:dyDescent="0.25">
      <c r="A89" s="8" t="str">
        <f>VLOOKUP(B89,'[1]LISTADO ATM'!$A$2:$C$817,3,0)</f>
        <v>DISTRITO NACIONAL</v>
      </c>
      <c r="B89" s="8">
        <v>966</v>
      </c>
      <c r="C89" s="18" t="str">
        <f>VLOOKUP(B89,'[1]LISTADO ATM'!$A$2:$B$816,2,0)</f>
        <v>ATM Centro Medico Real</v>
      </c>
      <c r="D89" s="25" t="s">
        <v>19</v>
      </c>
      <c r="E89" s="26"/>
    </row>
    <row r="90" spans="1:5" ht="18" x14ac:dyDescent="0.25">
      <c r="A90" s="8" t="str">
        <f>VLOOKUP(B90,'[1]LISTADO ATM'!$A$2:$C$817,3,0)</f>
        <v>DISTRITO NACIONAL</v>
      </c>
      <c r="B90" s="8">
        <v>583</v>
      </c>
      <c r="C90" s="18" t="str">
        <f>VLOOKUP(B90,'[1]LISTADO ATM'!$A$2:$B$816,2,0)</f>
        <v xml:space="preserve">ATM Ministerio Fuerzas Armadas I </v>
      </c>
      <c r="D90" s="25" t="s">
        <v>19</v>
      </c>
      <c r="E90" s="26"/>
    </row>
    <row r="91" spans="1:5" ht="18" x14ac:dyDescent="0.25">
      <c r="A91" s="8" t="str">
        <f>VLOOKUP(B91,'[1]LISTADO ATM'!$A$2:$C$817,3,0)</f>
        <v>NORTE</v>
      </c>
      <c r="B91" s="8">
        <v>853</v>
      </c>
      <c r="C91" s="18" t="str">
        <f>VLOOKUP(B91,'[1]LISTADO ATM'!$A$2:$B$816,2,0)</f>
        <v xml:space="preserve">ATM Inversiones JF Group (Shell Canabacoa) </v>
      </c>
      <c r="D91" s="25" t="s">
        <v>19</v>
      </c>
      <c r="E91" s="26"/>
    </row>
    <row r="92" spans="1:5" ht="18" x14ac:dyDescent="0.25">
      <c r="A92" s="8" t="str">
        <f>VLOOKUP(B92,'[1]LISTADO ATM'!$A$2:$C$817,3,0)</f>
        <v>NORTE</v>
      </c>
      <c r="B92" s="8">
        <v>288</v>
      </c>
      <c r="C92" s="18" t="str">
        <f>VLOOKUP(B92,'[1]LISTADO ATM'!$A$2:$B$816,2,0)</f>
        <v xml:space="preserve">ATM Oficina Camino Real II (Puerto Plata) </v>
      </c>
      <c r="D92" s="25" t="s">
        <v>17</v>
      </c>
      <c r="E92" s="26"/>
    </row>
    <row r="93" spans="1:5" ht="18" x14ac:dyDescent="0.25">
      <c r="A93" s="8" t="str">
        <f>VLOOKUP(B93,'[1]LISTADO ATM'!$A$2:$C$817,3,0)</f>
        <v>DISTRITO NACIONAL</v>
      </c>
      <c r="B93" s="8">
        <v>659</v>
      </c>
      <c r="C93" s="18" t="str">
        <f>VLOOKUP(B93,'[1]LISTADO ATM'!$A$2:$B$816,2,0)</f>
        <v>ATM Down Town Center</v>
      </c>
      <c r="D93" s="25" t="s">
        <v>17</v>
      </c>
      <c r="E93" s="26"/>
    </row>
    <row r="94" spans="1:5" ht="18" x14ac:dyDescent="0.25">
      <c r="A94" s="8" t="str">
        <f>VLOOKUP(B94,'[1]LISTADO ATM'!$A$2:$C$817,3,0)</f>
        <v>SUR</v>
      </c>
      <c r="B94" s="8">
        <v>767</v>
      </c>
      <c r="C94" s="18" t="str">
        <f>VLOOKUP(B94,'[1]LISTADO ATM'!$A$2:$B$816,2,0)</f>
        <v xml:space="preserve">ATM S/M Diverso (Azua) </v>
      </c>
      <c r="D94" s="25" t="s">
        <v>17</v>
      </c>
      <c r="E94" s="26"/>
    </row>
    <row r="95" spans="1:5" ht="18" x14ac:dyDescent="0.25">
      <c r="A95" s="8" t="str">
        <f>VLOOKUP(B95,'[1]LISTADO ATM'!$A$2:$C$817,3,0)</f>
        <v>NORTE</v>
      </c>
      <c r="B95" s="8">
        <v>862</v>
      </c>
      <c r="C95" s="18" t="str">
        <f>VLOOKUP(B95,'[1]LISTADO ATM'!$A$2:$B$816,2,0)</f>
        <v xml:space="preserve">ATM S/M Doble A (Sabaneta) </v>
      </c>
      <c r="D95" s="25" t="s">
        <v>17</v>
      </c>
      <c r="E95" s="26"/>
    </row>
    <row r="96" spans="1:5" ht="18" x14ac:dyDescent="0.25">
      <c r="A96" s="8" t="str">
        <f>VLOOKUP(B96,'[1]LISTADO ATM'!$A$2:$C$817,3,0)</f>
        <v>NORTE</v>
      </c>
      <c r="B96" s="8">
        <v>594</v>
      </c>
      <c r="C96" s="18" t="str">
        <f>VLOOKUP(B96,'[1]LISTADO ATM'!$A$2:$B$816,2,0)</f>
        <v xml:space="preserve">ATM Plaza Venezuela II (Santiago) </v>
      </c>
      <c r="D96" s="25" t="s">
        <v>17</v>
      </c>
      <c r="E96" s="26"/>
    </row>
    <row r="97" spans="1:5" ht="18" x14ac:dyDescent="0.25">
      <c r="A97" s="8" t="str">
        <f>VLOOKUP(B97,'[1]LISTADO ATM'!$A$2:$C$817,3,0)</f>
        <v>NORTE</v>
      </c>
      <c r="B97" s="8">
        <v>757</v>
      </c>
      <c r="C97" s="18" t="str">
        <f>VLOOKUP(B97,'[1]LISTADO ATM'!$A$2:$B$816,2,0)</f>
        <v xml:space="preserve">ATM UNP Plaza Paseo (Santiago) </v>
      </c>
      <c r="D97" s="25" t="s">
        <v>17</v>
      </c>
      <c r="E97" s="26"/>
    </row>
    <row r="98" spans="1:5" ht="18.75" customHeight="1" x14ac:dyDescent="0.25">
      <c r="A98" s="8" t="str">
        <f>VLOOKUP(B98,'[1]LISTADO ATM'!$A$2:$C$817,3,0)</f>
        <v>DISTRITO NACIONAL</v>
      </c>
      <c r="B98" s="8">
        <v>580</v>
      </c>
      <c r="C98" s="18" t="str">
        <f>VLOOKUP(B98,'[1]LISTADO ATM'!$A$2:$B$816,2,0)</f>
        <v xml:space="preserve">ATM Edificio Propagas </v>
      </c>
      <c r="D98" s="25" t="s">
        <v>19</v>
      </c>
      <c r="E98" s="26"/>
    </row>
    <row r="99" spans="1:5" ht="18" x14ac:dyDescent="0.25">
      <c r="A99" s="8" t="str">
        <f>VLOOKUP(B99,'[1]LISTADO ATM'!$A$2:$C$817,3,0)</f>
        <v>NORTE</v>
      </c>
      <c r="B99" s="8">
        <v>3</v>
      </c>
      <c r="C99" s="18" t="str">
        <f>VLOOKUP(B99,'[1]LISTADO ATM'!$A$2:$B$816,2,0)</f>
        <v>ATM Autoservicio La Vega Real</v>
      </c>
      <c r="D99" s="25" t="s">
        <v>17</v>
      </c>
      <c r="E99" s="26"/>
    </row>
    <row r="100" spans="1:5" ht="18" x14ac:dyDescent="0.25">
      <c r="A100" s="8" t="str">
        <f>VLOOKUP(B100,'[1]LISTADO ATM'!$A$2:$C$817,3,0)</f>
        <v>DISTRITO NACIONAL</v>
      </c>
      <c r="B100" s="8">
        <v>319</v>
      </c>
      <c r="C100" s="18" t="str">
        <f>VLOOKUP(B100,'[1]LISTADO ATM'!$A$2:$B$816,2,0)</f>
        <v>ATM Autobanco Lopez de Vega</v>
      </c>
      <c r="D100" s="25" t="s">
        <v>17</v>
      </c>
      <c r="E100" s="26"/>
    </row>
    <row r="101" spans="1:5" ht="18" x14ac:dyDescent="0.25">
      <c r="A101" s="8" t="str">
        <f>VLOOKUP(B101,'[1]LISTADO ATM'!$A$2:$C$817,3,0)</f>
        <v>NORTE</v>
      </c>
      <c r="B101" s="8">
        <v>350</v>
      </c>
      <c r="C101" s="18" t="str">
        <f>VLOOKUP(B101,'[1]LISTADO ATM'!$A$2:$B$816,2,0)</f>
        <v xml:space="preserve">ATM Oficina Villa Tapia </v>
      </c>
      <c r="D101" s="25" t="s">
        <v>17</v>
      </c>
      <c r="E101" s="26"/>
    </row>
    <row r="102" spans="1:5" ht="18" x14ac:dyDescent="0.25">
      <c r="A102" s="8" t="str">
        <f>VLOOKUP(B102,'[1]LISTADO ATM'!$A$2:$C$817,3,0)</f>
        <v>ESTE</v>
      </c>
      <c r="B102" s="8">
        <v>385</v>
      </c>
      <c r="C102" s="18" t="str">
        <f>VLOOKUP(B102,'[1]LISTADO ATM'!$A$2:$B$816,2,0)</f>
        <v xml:space="preserve">ATM Plaza Verón I </v>
      </c>
      <c r="D102" s="25" t="s">
        <v>17</v>
      </c>
      <c r="E102" s="26"/>
    </row>
    <row r="103" spans="1:5" ht="18" x14ac:dyDescent="0.25">
      <c r="A103" s="8" t="str">
        <f>VLOOKUP(B103,'[1]LISTADO ATM'!$A$2:$C$817,3,0)</f>
        <v>DISTRITO NACIONAL</v>
      </c>
      <c r="B103" s="8">
        <v>570</v>
      </c>
      <c r="C103" s="18" t="str">
        <f>VLOOKUP(B103,'[1]LISTADO ATM'!$A$2:$B$816,2,0)</f>
        <v xml:space="preserve">ATM S/M Liverpool Villa Mella </v>
      </c>
      <c r="D103" s="25" t="s">
        <v>17</v>
      </c>
      <c r="E103" s="26"/>
    </row>
    <row r="104" spans="1:5" ht="18" x14ac:dyDescent="0.25">
      <c r="A104" s="8" t="str">
        <f>VLOOKUP(B104,'[1]LISTADO ATM'!$A$2:$C$817,3,0)</f>
        <v>NORTE</v>
      </c>
      <c r="B104" s="8">
        <v>747</v>
      </c>
      <c r="C104" s="18" t="str">
        <f>VLOOKUP(B104,'[1]LISTADO ATM'!$A$2:$B$816,2,0)</f>
        <v xml:space="preserve">ATM Club BR (Santiago) </v>
      </c>
      <c r="D104" s="25" t="s">
        <v>17</v>
      </c>
      <c r="E104" s="26"/>
    </row>
    <row r="105" spans="1:5" ht="18" x14ac:dyDescent="0.25">
      <c r="A105" s="8" t="str">
        <f>VLOOKUP(B105,'[1]LISTADO ATM'!$A$2:$C$817,3,0)</f>
        <v>ESTE</v>
      </c>
      <c r="B105" s="8">
        <v>772</v>
      </c>
      <c r="C105" s="18" t="str">
        <f>VLOOKUP(B105,'[1]LISTADO ATM'!$A$2:$B$816,2,0)</f>
        <v xml:space="preserve">ATM UNP Yamasá </v>
      </c>
      <c r="D105" s="25" t="s">
        <v>17</v>
      </c>
      <c r="E105" s="26"/>
    </row>
    <row r="106" spans="1:5" ht="18" x14ac:dyDescent="0.25">
      <c r="A106" s="8" t="e">
        <f>VLOOKUP(B106,'[1]LISTADO ATM'!$A$2:$C$817,3,0)</f>
        <v>#N/A</v>
      </c>
      <c r="B106" s="8"/>
      <c r="C106" s="18" t="e">
        <f>VLOOKUP(B106,'[1]LISTADO ATM'!$A$2:$B$816,2,0)</f>
        <v>#N/A</v>
      </c>
      <c r="D106" s="45"/>
      <c r="E106" s="46"/>
    </row>
    <row r="107" spans="1:5" ht="18.75" thickBot="1" x14ac:dyDescent="0.3">
      <c r="A107" s="12" t="s">
        <v>12</v>
      </c>
      <c r="B107" s="14">
        <f>COUNT(B88:B105)</f>
        <v>18</v>
      </c>
      <c r="C107" s="10"/>
      <c r="D107" s="10"/>
      <c r="E107" s="11"/>
    </row>
  </sheetData>
  <mergeCells count="29">
    <mergeCell ref="D98:E98"/>
    <mergeCell ref="D93:E93"/>
    <mergeCell ref="D94:E94"/>
    <mergeCell ref="D95:E95"/>
    <mergeCell ref="D96:E96"/>
    <mergeCell ref="D97:E97"/>
    <mergeCell ref="D99:E99"/>
    <mergeCell ref="A60:E60"/>
    <mergeCell ref="A83:B83"/>
    <mergeCell ref="A84:B84"/>
    <mergeCell ref="A86:E86"/>
    <mergeCell ref="D87:E87"/>
    <mergeCell ref="D88:E88"/>
    <mergeCell ref="D89:E89"/>
    <mergeCell ref="D90:E90"/>
    <mergeCell ref="D91:E91"/>
    <mergeCell ref="D92:E92"/>
    <mergeCell ref="A1:E1"/>
    <mergeCell ref="A2:E2"/>
    <mergeCell ref="A3:E3"/>
    <mergeCell ref="A8:E8"/>
    <mergeCell ref="C11:E11"/>
    <mergeCell ref="A13:E13"/>
    <mergeCell ref="D100:E100"/>
    <mergeCell ref="D101:E101"/>
    <mergeCell ref="D102:E102"/>
    <mergeCell ref="D103:E103"/>
    <mergeCell ref="D104:E104"/>
    <mergeCell ref="D105:E105"/>
  </mergeCells>
  <conditionalFormatting sqref="B108:B1048576">
    <cfRule type="duplicateValues" dxfId="75" priority="271"/>
  </conditionalFormatting>
  <conditionalFormatting sqref="E108:E1048576">
    <cfRule type="duplicateValues" dxfId="74" priority="69"/>
  </conditionalFormatting>
  <conditionalFormatting sqref="B45">
    <cfRule type="duplicateValues" dxfId="73" priority="67"/>
  </conditionalFormatting>
  <conditionalFormatting sqref="E45">
    <cfRule type="duplicateValues" dxfId="72" priority="66"/>
  </conditionalFormatting>
  <conditionalFormatting sqref="B51">
    <cfRule type="duplicateValues" dxfId="71" priority="65"/>
  </conditionalFormatting>
  <conditionalFormatting sqref="E51">
    <cfRule type="duplicateValues" dxfId="70" priority="64"/>
  </conditionalFormatting>
  <conditionalFormatting sqref="B43 B33:B39">
    <cfRule type="duplicateValues" dxfId="69" priority="63"/>
  </conditionalFormatting>
  <conditionalFormatting sqref="E72">
    <cfRule type="duplicateValues" dxfId="68" priority="62"/>
  </conditionalFormatting>
  <conditionalFormatting sqref="E96">
    <cfRule type="duplicateValues" dxfId="67" priority="61"/>
  </conditionalFormatting>
  <conditionalFormatting sqref="E97">
    <cfRule type="duplicateValues" dxfId="66" priority="60"/>
  </conditionalFormatting>
  <conditionalFormatting sqref="E100">
    <cfRule type="duplicateValues" dxfId="65" priority="59"/>
  </conditionalFormatting>
  <conditionalFormatting sqref="E101">
    <cfRule type="duplicateValues" dxfId="64" priority="58"/>
  </conditionalFormatting>
  <conditionalFormatting sqref="E102">
    <cfRule type="duplicateValues" dxfId="63" priority="57"/>
  </conditionalFormatting>
  <conditionalFormatting sqref="E10">
    <cfRule type="duplicateValues" dxfId="62" priority="56"/>
  </conditionalFormatting>
  <conditionalFormatting sqref="B10">
    <cfRule type="duplicateValues" dxfId="61" priority="55"/>
  </conditionalFormatting>
  <conditionalFormatting sqref="B10">
    <cfRule type="duplicateValues" dxfId="60" priority="49"/>
    <cfRule type="duplicateValues" dxfId="59" priority="50"/>
    <cfRule type="duplicateValues" dxfId="58" priority="51"/>
    <cfRule type="duplicateValues" dxfId="57" priority="52"/>
    <cfRule type="duplicateValues" dxfId="56" priority="53"/>
    <cfRule type="duplicateValues" dxfId="55" priority="54"/>
  </conditionalFormatting>
  <conditionalFormatting sqref="B10">
    <cfRule type="duplicateValues" dxfId="54" priority="48"/>
  </conditionalFormatting>
  <conditionalFormatting sqref="B10">
    <cfRule type="duplicateValues" dxfId="53" priority="47"/>
  </conditionalFormatting>
  <conditionalFormatting sqref="B10">
    <cfRule type="duplicateValues" dxfId="52" priority="46"/>
  </conditionalFormatting>
  <conditionalFormatting sqref="E98">
    <cfRule type="duplicateValues" dxfId="51" priority="45"/>
  </conditionalFormatting>
  <conditionalFormatting sqref="E99">
    <cfRule type="duplicateValues" dxfId="50" priority="44"/>
  </conditionalFormatting>
  <conditionalFormatting sqref="E10">
    <cfRule type="duplicateValues" dxfId="49" priority="43"/>
  </conditionalFormatting>
  <conditionalFormatting sqref="E43 E33:E41">
    <cfRule type="duplicateValues" dxfId="48" priority="42"/>
  </conditionalFormatting>
  <conditionalFormatting sqref="B40:B41">
    <cfRule type="duplicateValues" dxfId="47" priority="41"/>
  </conditionalFormatting>
  <conditionalFormatting sqref="B40:B41">
    <cfRule type="duplicateValues" dxfId="46" priority="35"/>
    <cfRule type="duplicateValues" dxfId="45" priority="36"/>
    <cfRule type="duplicateValues" dxfId="44" priority="37"/>
    <cfRule type="duplicateValues" dxfId="43" priority="38"/>
    <cfRule type="duplicateValues" dxfId="42" priority="39"/>
    <cfRule type="duplicateValues" dxfId="41" priority="40"/>
  </conditionalFormatting>
  <conditionalFormatting sqref="E73:E76 E79:E80">
    <cfRule type="duplicateValues" dxfId="40" priority="34"/>
  </conditionalFormatting>
  <conditionalFormatting sqref="B79:B80 B72:B76">
    <cfRule type="duplicateValues" dxfId="39" priority="33"/>
  </conditionalFormatting>
  <conditionalFormatting sqref="B93">
    <cfRule type="duplicateValues" dxfId="38" priority="32"/>
  </conditionalFormatting>
  <conditionalFormatting sqref="E93">
    <cfRule type="duplicateValues" dxfId="37" priority="31"/>
  </conditionalFormatting>
  <conditionalFormatting sqref="B100:B102 B97:B98">
    <cfRule type="duplicateValues" dxfId="36" priority="30"/>
  </conditionalFormatting>
  <conditionalFormatting sqref="B100:B102 B97:B98">
    <cfRule type="duplicateValues" dxfId="35" priority="24"/>
    <cfRule type="duplicateValues" dxfId="34" priority="25"/>
    <cfRule type="duplicateValues" dxfId="33" priority="26"/>
    <cfRule type="duplicateValues" dxfId="32" priority="27"/>
    <cfRule type="duplicateValues" dxfId="31" priority="28"/>
    <cfRule type="duplicateValues" dxfId="30" priority="29"/>
  </conditionalFormatting>
  <conditionalFormatting sqref="B52:B57">
    <cfRule type="duplicateValues" dxfId="29" priority="23"/>
  </conditionalFormatting>
  <conditionalFormatting sqref="E52:E57">
    <cfRule type="duplicateValues" dxfId="28" priority="22"/>
  </conditionalFormatting>
  <conditionalFormatting sqref="B1:B107">
    <cfRule type="duplicateValues" dxfId="27" priority="21"/>
  </conditionalFormatting>
  <conditionalFormatting sqref="B94">
    <cfRule type="duplicateValues" dxfId="26" priority="20"/>
  </conditionalFormatting>
  <conditionalFormatting sqref="E94:E95">
    <cfRule type="duplicateValues" dxfId="25" priority="19"/>
  </conditionalFormatting>
  <conditionalFormatting sqref="E104">
    <cfRule type="duplicateValues" dxfId="24" priority="18"/>
  </conditionalFormatting>
  <conditionalFormatting sqref="E104">
    <cfRule type="duplicateValues" dxfId="23" priority="17"/>
  </conditionalFormatting>
  <conditionalFormatting sqref="E105">
    <cfRule type="duplicateValues" dxfId="22" priority="16"/>
  </conditionalFormatting>
  <conditionalFormatting sqref="E105">
    <cfRule type="duplicateValues" dxfId="21" priority="15"/>
  </conditionalFormatting>
  <conditionalFormatting sqref="E103 E58:E71 E77:E78 E1:E9 E81:E92 E11:E32 E42 E46:E50 E44 E106:E107">
    <cfRule type="duplicateValues" dxfId="20" priority="14"/>
  </conditionalFormatting>
  <conditionalFormatting sqref="B58:B71 B77:B78 B81:B92 B95:B96 B11:B32 B42 B46:B50 B44 B99:B107 B1:B9">
    <cfRule type="duplicateValues" dxfId="19" priority="13"/>
  </conditionalFormatting>
  <conditionalFormatting sqref="B81:B96 B77:B78 B11:B39 B42:B71 B99:B107 B1:B9">
    <cfRule type="duplicateValues" dxfId="18" priority="12"/>
  </conditionalFormatting>
  <conditionalFormatting sqref="B11:B39 B42:B96 B99:B107 B1:B9"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  <cfRule type="duplicateValues" dxfId="12" priority="11"/>
  </conditionalFormatting>
  <conditionalFormatting sqref="B1:B107">
    <cfRule type="duplicateValues" dxfId="11" priority="5"/>
  </conditionalFormatting>
  <conditionalFormatting sqref="B10:B107">
    <cfRule type="duplicateValues" dxfId="10" priority="4"/>
  </conditionalFormatting>
  <conditionalFormatting sqref="E106:E107 E1:E103">
    <cfRule type="duplicateValues" dxfId="9" priority="3"/>
  </conditionalFormatting>
  <conditionalFormatting sqref="B11:B107 B1:B9">
    <cfRule type="duplicateValues" dxfId="8" priority="2"/>
  </conditionalFormatting>
  <conditionalFormatting sqref="B11:B107">
    <cfRule type="duplicateValues" dxfId="7" priority="1"/>
  </conditionalFormatting>
  <conditionalFormatting sqref="B108:B1048576">
    <cfRule type="duplicateValues" dxfId="6" priority="714"/>
  </conditionalFormatting>
  <conditionalFormatting sqref="B108:B1048576">
    <cfRule type="duplicateValues" dxfId="5" priority="716"/>
    <cfRule type="duplicateValues" dxfId="4" priority="717"/>
    <cfRule type="duplicateValues" dxfId="3" priority="718"/>
    <cfRule type="duplicateValues" dxfId="2" priority="719"/>
    <cfRule type="duplicateValues" dxfId="1" priority="720"/>
    <cfRule type="duplicateValues" dxfId="0" priority="7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2021-01-18T10:05:04Z</dcterms:modified>
</cp:coreProperties>
</file>