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3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C87" i="1"/>
  <c r="B33" i="1" l="1"/>
  <c r="B55" i="1"/>
  <c r="B70" i="1"/>
  <c r="B89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C54" i="1"/>
  <c r="A25" i="1"/>
  <c r="C25" i="1"/>
  <c r="C21" i="1"/>
  <c r="A21" i="1"/>
  <c r="A82" i="1"/>
  <c r="A83" i="1"/>
  <c r="A84" i="1"/>
  <c r="A85" i="1"/>
  <c r="A86" i="1"/>
  <c r="A88" i="1"/>
  <c r="C82" i="1"/>
  <c r="C83" i="1"/>
  <c r="C84" i="1"/>
  <c r="C85" i="1"/>
  <c r="C86" i="1"/>
  <c r="C88" i="1"/>
  <c r="C53" i="1"/>
  <c r="C69" i="1"/>
  <c r="A68" i="1"/>
  <c r="A69" i="1"/>
  <c r="C68" i="1"/>
  <c r="A31" i="1"/>
  <c r="C31" i="1"/>
  <c r="C51" i="1"/>
  <c r="C52" i="1"/>
  <c r="C48" i="1" l="1"/>
  <c r="C49" i="1"/>
  <c r="C50" i="1"/>
  <c r="A81" i="1" l="1"/>
  <c r="C81" i="1"/>
  <c r="A13" i="1"/>
  <c r="A27" i="1"/>
  <c r="A28" i="1"/>
  <c r="A29" i="1"/>
  <c r="A30" i="1"/>
  <c r="C11" i="1"/>
  <c r="C26" i="1"/>
  <c r="C13" i="1"/>
  <c r="C27" i="1"/>
  <c r="C28" i="1"/>
  <c r="C29" i="1"/>
  <c r="C47" i="1"/>
  <c r="C30" i="1"/>
  <c r="A15" i="1"/>
  <c r="A67" i="1"/>
  <c r="A32" i="1"/>
  <c r="C15" i="1"/>
  <c r="C67" i="1"/>
  <c r="C32" i="1"/>
  <c r="C80" i="1" l="1"/>
  <c r="A80" i="1"/>
  <c r="C79" i="1"/>
  <c r="A79" i="1"/>
  <c r="C78" i="1"/>
  <c r="A78" i="1"/>
  <c r="C77" i="1"/>
  <c r="A77" i="1"/>
  <c r="C20" i="1"/>
  <c r="A20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19" i="1"/>
  <c r="A19" i="1"/>
  <c r="C14" i="1"/>
  <c r="A14" i="1"/>
  <c r="A26" i="1"/>
  <c r="A11" i="1"/>
  <c r="C46" i="1"/>
  <c r="C45" i="1"/>
  <c r="C24" i="1"/>
  <c r="A24" i="1"/>
  <c r="C18" i="1"/>
  <c r="A18" i="1"/>
  <c r="C23" i="1"/>
  <c r="A23" i="1"/>
  <c r="C17" i="1"/>
  <c r="A17" i="1"/>
  <c r="C44" i="1"/>
  <c r="C43" i="1"/>
  <c r="C22" i="1"/>
  <c r="A22" i="1"/>
  <c r="C42" i="1"/>
  <c r="C41" i="1"/>
  <c r="C12" i="1"/>
  <c r="A12" i="1"/>
  <c r="C40" i="1"/>
  <c r="C39" i="1"/>
  <c r="C16" i="1"/>
  <c r="A16" i="1"/>
  <c r="C38" i="1"/>
  <c r="C37" i="1"/>
  <c r="A37" i="1"/>
  <c r="A73" i="1" l="1"/>
</calcChain>
</file>

<file path=xl/sharedStrings.xml><?xml version="1.0" encoding="utf-8"?>
<sst xmlns="http://schemas.openxmlformats.org/spreadsheetml/2006/main" count="98" uniqueCount="23">
  <si>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</si>
  <si>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</si>
  <si>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</si>
  <si>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</si>
  <si>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</si>
  <si>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</si>
  <si>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</si>
  <si>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</si>
  <si>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</si>
  <si>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</si>
  <si>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</si>
  <si>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</si>
  <si>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</si>
  <si>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</si>
  <si>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</si>
  <si>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</si>
  <si>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</si>
  <si>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</si>
  <si>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</si>
  <si>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+ 1 Fallando</t>
  </si>
  <si>
    <t>23/1/2021 06:00 AM</t>
  </si>
  <si>
    <t>23/1/2021 17:00 PM</t>
  </si>
  <si>
    <t xml:space="preserve">1 Gaveta vacias + 2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</si>
</sst>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tabSelected="1" zoomScale="85" zoomScaleNormal="85" workbookViewId="0">
      <selection activeCell="C72" sqref="C72"/>
    </sheetView>
  </sheetViews>
  <sheetFormatPr baseColWidth="10" defaultColWidth="52.7109375" defaultRowHeight="15" x14ac:dyDescent="0.25"/>
  <cols>
    <col min="1" max="1" width="27.140625" bestFit="1" customWidth="1"/>
    <col min="2" max="2" width="21.85546875" style="14" bestFit="1" customWidth="1"/>
    <col min="3" max="3" width="56.7109375" bestFit="1" customWidth="1"/>
    <col min="4" max="4" width="38.42578125" bestFit="1" customWidth="1"/>
    <col min="5" max="5" width="13.28515625" bestFit="1" customWidth="1"/>
  </cols>
  <sheetData>
    <row r="2" spans="1:5" ht="22.5" x14ac:dyDescent="0.25">
      <c r="A2" s="28" t="s">
        <v>0</v>
      </c>
      <c r="B2" s="29"/>
      <c r="C2" s="29"/>
      <c r="D2" s="29"/>
      <c r="E2" s="30"/>
    </row>
    <row r="3" spans="1:5" ht="22.5" x14ac:dyDescent="0.25">
      <c r="A3" s="28" t="s">
        <v>1</v>
      </c>
      <c r="B3" s="29"/>
      <c r="C3" s="29"/>
      <c r="D3" s="29"/>
      <c r="E3" s="30"/>
    </row>
    <row r="4" spans="1:5" ht="25.5" x14ac:dyDescent="0.25">
      <c r="A4" s="31" t="s">
        <v>0</v>
      </c>
      <c r="B4" s="32"/>
      <c r="C4" s="32"/>
      <c r="D4" s="32"/>
      <c r="E4" s="33"/>
    </row>
    <row r="5" spans="1:5" x14ac:dyDescent="0.25">
      <c r="E5" s="14"/>
    </row>
    <row r="6" spans="1:5" ht="18.75" thickBot="1" x14ac:dyDescent="0.3">
      <c r="A6" s="1" t="s">
        <v>2</v>
      </c>
      <c r="B6" s="2" t="s">
        <v>20</v>
      </c>
      <c r="C6" s="3"/>
      <c r="D6" s="4"/>
      <c r="E6" s="5"/>
    </row>
    <row r="7" spans="1:5" ht="18.75" thickBot="1" x14ac:dyDescent="0.3">
      <c r="A7" s="1" t="s">
        <v>3</v>
      </c>
      <c r="B7" s="2" t="s">
        <v>21</v>
      </c>
      <c r="C7" s="3"/>
      <c r="D7" s="4"/>
      <c r="E7" s="5"/>
    </row>
    <row r="8" spans="1:5" ht="15.75" thickBot="1" x14ac:dyDescent="0.3">
      <c r="E8" s="14"/>
    </row>
    <row r="9" spans="1:5" ht="18.75" thickBot="1" x14ac:dyDescent="0.3">
      <c r="A9" s="25" t="s">
        <v>4</v>
      </c>
      <c r="B9" s="26"/>
      <c r="C9" s="26"/>
      <c r="D9" s="26"/>
      <c r="E9" s="27"/>
    </row>
    <row r="10" spans="1:5" ht="18" x14ac:dyDescent="0.25">
      <c r="A10" s="6" t="s">
        <v>5</v>
      </c>
      <c r="B10" s="12" t="s">
        <v>6</v>
      </c>
      <c r="C10" s="7" t="s">
        <v>7</v>
      </c>
      <c r="D10" s="7" t="s">
        <v>8</v>
      </c>
      <c r="E10" s="7" t="s">
        <v>9</v>
      </c>
    </row>
    <row r="11" spans="1:5" ht="18" x14ac:dyDescent="0.25">
      <c r="A11" s="8" t="str">
        <f>VLOOKUP(B11,'[1]LISTADO ATM'!$A$2:$C$817,3,0)</f>
        <v>NORTE</v>
      </c>
      <c r="B11" s="8">
        <v>687</v>
      </c>
      <c r="C11" s="15" t="str">
        <f>VLOOKUP(B11,'[1]LISTADO ATM'!$A$2:$B$816,2,0)</f>
        <v>ATM Oficina Monterrico II</v>
      </c>
      <c r="D11" s="13" t="s">
        <v>18</v>
      </c>
      <c r="E11" s="8">
        <v>335770688</v>
      </c>
    </row>
    <row r="12" spans="1:5" ht="18" x14ac:dyDescent="0.25">
      <c r="A12" s="8" t="str">
        <f>VLOOKUP(B12,'[1]LISTADO ATM'!$A$2:$C$817,3,0)</f>
        <v>NORTE</v>
      </c>
      <c r="B12" s="8">
        <v>950</v>
      </c>
      <c r="C12" s="15" t="str">
        <f>VLOOKUP(B12,'[1]LISTADO ATM'!$A$2:$B$816,2,0)</f>
        <v xml:space="preserve">ATM Oficina Monterrico </v>
      </c>
      <c r="D12" s="13" t="s">
        <v>18</v>
      </c>
      <c r="E12" s="8">
        <v>335770479</v>
      </c>
    </row>
    <row r="13" spans="1:5" ht="18" x14ac:dyDescent="0.25">
      <c r="A13" s="8" t="str">
        <f>VLOOKUP(B13,'[1]LISTADO ATM'!$A$2:$C$817,3,0)</f>
        <v>DISTRITO NACIONAL</v>
      </c>
      <c r="B13" s="8">
        <v>461</v>
      </c>
      <c r="C13" s="15" t="str">
        <f>VLOOKUP(B13,'[1]LISTADO ATM'!$A$2:$B$816,2,0)</f>
        <v xml:space="preserve">ATM Autobanco Sarasota I </v>
      </c>
      <c r="D13" s="13" t="s">
        <v>18</v>
      </c>
      <c r="E13" s="8">
        <v>335770771</v>
      </c>
    </row>
    <row r="14" spans="1:5" ht="18" x14ac:dyDescent="0.25">
      <c r="A14" s="8" t="str">
        <f>VLOOKUP(B14,'[1]LISTADO ATM'!$A$2:$C$817,3,0)</f>
        <v>NORTE</v>
      </c>
      <c r="B14" s="8">
        <v>882</v>
      </c>
      <c r="C14" s="15" t="str">
        <f>VLOOKUP(B14,'[1]LISTADO ATM'!$A$2:$B$816,2,0)</f>
        <v xml:space="preserve">ATM Oficina Moca II </v>
      </c>
      <c r="D14" s="13" t="s">
        <v>18</v>
      </c>
      <c r="E14" s="8">
        <v>335770676</v>
      </c>
    </row>
    <row r="15" spans="1:5" ht="18" x14ac:dyDescent="0.25">
      <c r="A15" s="8" t="str">
        <f>VLOOKUP(B15,'[1]LISTADO ATM'!$A$2:$C$817,3,0)</f>
        <v>NORTE</v>
      </c>
      <c r="B15" s="8">
        <v>888</v>
      </c>
      <c r="C15" s="15" t="str">
        <f>VLOOKUP(B15,'[1]LISTADO ATM'!$A$2:$B$816,2,0)</f>
        <v>ATM Oficina galeria 56 II (SFM)</v>
      </c>
      <c r="D15" s="13" t="s">
        <v>18</v>
      </c>
      <c r="E15" s="20">
        <v>335770774</v>
      </c>
    </row>
    <row r="16" spans="1:5" ht="18" x14ac:dyDescent="0.25">
      <c r="A16" s="8" t="str">
        <f>VLOOKUP(B16,'[1]LISTADO ATM'!$A$2:$C$817,3,0)</f>
        <v>DISTRITO NACIONAL</v>
      </c>
      <c r="B16" s="8">
        <v>377</v>
      </c>
      <c r="C16" s="15" t="str">
        <f>VLOOKUP(B16,'[1]LISTADO ATM'!$A$2:$B$816,2,0)</f>
        <v>ATM Estación del Metro Eduardo Brito</v>
      </c>
      <c r="D16" s="13" t="s">
        <v>18</v>
      </c>
      <c r="E16" s="8">
        <v>335769464</v>
      </c>
    </row>
    <row r="17" spans="1:5" ht="18" x14ac:dyDescent="0.25">
      <c r="A17" s="8" t="str">
        <f>VLOOKUP(B17,'[1]LISTADO ATM'!$A$2:$C$817,3,0)</f>
        <v>DISTRITO NACIONAL</v>
      </c>
      <c r="B17" s="8">
        <v>559</v>
      </c>
      <c r="C17" s="15" t="str">
        <f>VLOOKUP(B17,'[1]LISTADO ATM'!$A$2:$B$816,2,0)</f>
        <v xml:space="preserve">ATM UNP Metro I </v>
      </c>
      <c r="D17" s="13" t="s">
        <v>18</v>
      </c>
      <c r="E17" s="8">
        <v>335770605</v>
      </c>
    </row>
    <row r="18" spans="1:5" ht="18" x14ac:dyDescent="0.25">
      <c r="A18" s="8" t="str">
        <f>VLOOKUP(B18,'[1]LISTADO ATM'!$A$2:$C$817,3,0)</f>
        <v>ESTE</v>
      </c>
      <c r="B18" s="8">
        <v>330</v>
      </c>
      <c r="C18" s="15" t="str">
        <f>VLOOKUP(B18,'[1]LISTADO ATM'!$A$2:$B$816,2,0)</f>
        <v xml:space="preserve">ATM Oficina Boulevard (Higuey) </v>
      </c>
      <c r="D18" s="13" t="s">
        <v>18</v>
      </c>
      <c r="E18" s="8">
        <v>335770618</v>
      </c>
    </row>
    <row r="19" spans="1:5" ht="18" x14ac:dyDescent="0.25">
      <c r="A19" s="8" t="str">
        <f>VLOOKUP(B19,'[1]LISTADO ATM'!$A$2:$C$817,3,0)</f>
        <v>DISTRITO NACIONAL</v>
      </c>
      <c r="B19" s="8">
        <v>355</v>
      </c>
      <c r="C19" s="15" t="str">
        <f>VLOOKUP(B19,'[1]LISTADO ATM'!$A$2:$B$816,2,0)</f>
        <v xml:space="preserve">ATM UNP Metro II </v>
      </c>
      <c r="D19" s="13" t="s">
        <v>18</v>
      </c>
      <c r="E19" s="19">
        <v>335769628</v>
      </c>
    </row>
    <row r="20" spans="1:5" ht="18" x14ac:dyDescent="0.25">
      <c r="A20" s="8" t="str">
        <f>VLOOKUP(B20,'[1]LISTADO ATM'!$A$2:$C$817,3,0)</f>
        <v>DISTRITO NACIONAL</v>
      </c>
      <c r="B20" s="8">
        <v>826</v>
      </c>
      <c r="C20" s="15" t="str">
        <f>VLOOKUP(B20,'[1]LISTADO ATM'!$A$2:$B$816,2,0)</f>
        <v xml:space="preserve">ATM Oficina Diamond Plaza II </v>
      </c>
      <c r="D20" s="13" t="s">
        <v>18</v>
      </c>
      <c r="E20" s="20">
        <v>335770695</v>
      </c>
    </row>
    <row r="21" spans="1:5" ht="18" x14ac:dyDescent="0.25">
      <c r="A21" s="8" t="str">
        <f>VLOOKUP(B21,'[1]LISTADO ATM'!$A$2:$C$817,3,0)</f>
        <v>DISTRITO NACIONAL</v>
      </c>
      <c r="B21" s="8">
        <v>318</v>
      </c>
      <c r="C21" s="15" t="str">
        <f>VLOOKUP(B21,'[1]LISTADO ATM'!$A$2:$B$816,2,0)</f>
        <v>ATM Autoservicio Lope de Vega</v>
      </c>
      <c r="D21" s="13" t="s">
        <v>18</v>
      </c>
      <c r="E21" s="8">
        <v>335770457</v>
      </c>
    </row>
    <row r="22" spans="1:5" ht="18" x14ac:dyDescent="0.25">
      <c r="A22" s="8" t="str">
        <f>VLOOKUP(B22,'[1]LISTADO ATM'!$A$2:$C$817,3,0)</f>
        <v>DISTRITO NACIONAL</v>
      </c>
      <c r="B22" s="8">
        <v>743</v>
      </c>
      <c r="C22" s="15" t="str">
        <f>VLOOKUP(B22,'[1]LISTADO ATM'!$A$2:$B$816,2,0)</f>
        <v xml:space="preserve">ATM Oficina Los Frailes </v>
      </c>
      <c r="D22" s="13" t="s">
        <v>18</v>
      </c>
      <c r="E22" s="8">
        <v>335769350</v>
      </c>
    </row>
    <row r="23" spans="1:5" ht="18" x14ac:dyDescent="0.25">
      <c r="A23" s="8" t="str">
        <f>VLOOKUP(B23,'[1]LISTADO ATM'!$A$2:$C$817,3,0)</f>
        <v>ESTE</v>
      </c>
      <c r="B23" s="8">
        <v>429</v>
      </c>
      <c r="C23" s="15" t="str">
        <f>VLOOKUP(B23,'[1]LISTADO ATM'!$A$2:$B$816,2,0)</f>
        <v xml:space="preserve">ATM Oficina Jumbo La Romana </v>
      </c>
      <c r="D23" s="13" t="s">
        <v>18</v>
      </c>
      <c r="E23" s="8">
        <v>335769613</v>
      </c>
    </row>
    <row r="24" spans="1:5" ht="18" x14ac:dyDescent="0.25">
      <c r="A24" s="8" t="str">
        <f>VLOOKUP(B24,'[1]LISTADO ATM'!$A$2:$C$817,3,0)</f>
        <v>DISTRITO NACIONAL</v>
      </c>
      <c r="B24" s="8">
        <v>560</v>
      </c>
      <c r="C24" s="15" t="str">
        <f>VLOOKUP(B24,'[1]LISTADO ATM'!$A$2:$B$816,2,0)</f>
        <v xml:space="preserve">ATM Junta Central Electoral </v>
      </c>
      <c r="D24" s="13" t="s">
        <v>18</v>
      </c>
      <c r="E24" s="8">
        <v>335770667</v>
      </c>
    </row>
    <row r="25" spans="1:5" ht="18" x14ac:dyDescent="0.25">
      <c r="A25" s="8" t="str">
        <f>VLOOKUP(B25,'[1]LISTADO ATM'!$A$2:$C$817,3,0)</f>
        <v>SUR</v>
      </c>
      <c r="B25" s="8">
        <v>592</v>
      </c>
      <c r="C25" s="15" t="str">
        <f>VLOOKUP(B25,'[1]LISTADO ATM'!$A$2:$B$816,2,0)</f>
        <v xml:space="preserve">ATM Centro de Caja San Cristóbal I </v>
      </c>
      <c r="D25" s="13" t="s">
        <v>18</v>
      </c>
      <c r="E25" s="8">
        <v>335770685</v>
      </c>
    </row>
    <row r="26" spans="1:5" ht="18" x14ac:dyDescent="0.25">
      <c r="A26" s="8" t="str">
        <f>VLOOKUP(B26,'[1]LISTADO ATM'!$A$2:$C$817,3,0)</f>
        <v>NORTE</v>
      </c>
      <c r="B26" s="8">
        <v>171</v>
      </c>
      <c r="C26" s="15" t="str">
        <f>VLOOKUP(B26,'[1]LISTADO ATM'!$A$2:$B$816,2,0)</f>
        <v xml:space="preserve">ATM Oficina Moca </v>
      </c>
      <c r="D26" s="13" t="s">
        <v>18</v>
      </c>
      <c r="E26" s="8">
        <v>335770689</v>
      </c>
    </row>
    <row r="27" spans="1:5" ht="18" x14ac:dyDescent="0.25">
      <c r="A27" s="8" t="str">
        <f>VLOOKUP(B27,'[1]LISTADO ATM'!$A$2:$C$817,3,0)</f>
        <v>DISTRITO NACIONAL</v>
      </c>
      <c r="B27" s="8">
        <v>734</v>
      </c>
      <c r="C27" s="15" t="str">
        <f>VLOOKUP(B27,'[1]LISTADO ATM'!$A$2:$B$816,2,0)</f>
        <v xml:space="preserve">ATM Oficina Independencia I </v>
      </c>
      <c r="D27" s="13" t="s">
        <v>18</v>
      </c>
      <c r="E27" s="8">
        <v>335770776</v>
      </c>
    </row>
    <row r="28" spans="1:5" ht="18" x14ac:dyDescent="0.25">
      <c r="A28" s="8" t="str">
        <f>VLOOKUP(B28,'[1]LISTADO ATM'!$A$2:$C$817,3,0)</f>
        <v>DISTRITO NACIONAL</v>
      </c>
      <c r="B28" s="8">
        <v>813</v>
      </c>
      <c r="C28" s="15" t="str">
        <f>VLOOKUP(B28,'[1]LISTADO ATM'!$A$2:$B$816,2,0)</f>
        <v>ATM Occidental Mall</v>
      </c>
      <c r="D28" s="13" t="s">
        <v>18</v>
      </c>
      <c r="E28" s="8">
        <v>335770785</v>
      </c>
    </row>
    <row r="29" spans="1:5" ht="18" x14ac:dyDescent="0.25">
      <c r="A29" s="8" t="str">
        <f>VLOOKUP(B29,'[1]LISTADO ATM'!$A$2:$C$817,3,0)</f>
        <v>NORTE</v>
      </c>
      <c r="B29" s="8">
        <v>350</v>
      </c>
      <c r="C29" s="15" t="str">
        <f>VLOOKUP(B29,'[1]LISTADO ATM'!$A$2:$B$816,2,0)</f>
        <v xml:space="preserve">ATM Oficina Villa Tapia </v>
      </c>
      <c r="D29" s="13" t="s">
        <v>18</v>
      </c>
      <c r="E29" s="8">
        <v>335770816</v>
      </c>
    </row>
    <row r="30" spans="1:5" ht="18" x14ac:dyDescent="0.25">
      <c r="A30" s="8" t="str">
        <f>VLOOKUP(B30,'[1]LISTADO ATM'!$A$2:$C$817,3,0)</f>
        <v>DISTRITO NACIONAL</v>
      </c>
      <c r="B30" s="8">
        <v>583</v>
      </c>
      <c r="C30" s="15" t="str">
        <f>VLOOKUP(B30,'[1]LISTADO ATM'!$A$2:$B$816,2,0)</f>
        <v xml:space="preserve">ATM Ministerio Fuerzas Armadas I </v>
      </c>
      <c r="D30" s="13" t="s">
        <v>18</v>
      </c>
      <c r="E30" s="8">
        <v>335770826</v>
      </c>
    </row>
    <row r="31" spans="1:5" ht="18" x14ac:dyDescent="0.25">
      <c r="A31" s="8" t="str">
        <f>VLOOKUP(B31,'[1]LISTADO ATM'!$A$2:$C$817,3,0)</f>
        <v>SUR</v>
      </c>
      <c r="B31" s="8">
        <v>764</v>
      </c>
      <c r="C31" s="15" t="str">
        <f>VLOOKUP(B31,'[1]LISTADO ATM'!$A$2:$B$816,2,0)</f>
        <v xml:space="preserve">ATM Oficina Elías Piña </v>
      </c>
      <c r="D31" s="13" t="s">
        <v>18</v>
      </c>
      <c r="E31" s="20">
        <v>335770894</v>
      </c>
    </row>
    <row r="32" spans="1:5" ht="18" x14ac:dyDescent="0.25">
      <c r="A32" s="8" t="str">
        <f>VLOOKUP(B32,'[1]LISTADO ATM'!$A$2:$C$817,3,0)</f>
        <v>NORTE</v>
      </c>
      <c r="B32" s="8">
        <v>752</v>
      </c>
      <c r="C32" s="15" t="str">
        <f>VLOOKUP(B32,'[1]LISTADO ATM'!$A$2:$B$816,2,0)</f>
        <v xml:space="preserve">ATM UNP Las Carolinas (La Vega) </v>
      </c>
      <c r="D32" s="13" t="s">
        <v>18</v>
      </c>
      <c r="E32" s="20">
        <v>335770788</v>
      </c>
    </row>
    <row r="33" spans="1:5" ht="18.75" thickBot="1" x14ac:dyDescent="0.3">
      <c r="A33" s="11" t="s">
        <v>12</v>
      </c>
      <c r="B33" s="21">
        <f>COUNT(B11:B32)</f>
        <v>22</v>
      </c>
      <c r="C33" s="34"/>
      <c r="D33" s="35"/>
      <c r="E33" s="36"/>
    </row>
    <row r="34" spans="1:5" ht="15.75" thickBot="1" x14ac:dyDescent="0.3">
      <c r="E34" s="14"/>
    </row>
    <row r="35" spans="1:5" ht="18.75" thickBot="1" x14ac:dyDescent="0.3">
      <c r="A35" s="25" t="s">
        <v>10</v>
      </c>
      <c r="B35" s="26"/>
      <c r="C35" s="26"/>
      <c r="D35" s="26"/>
      <c r="E35" s="27"/>
    </row>
    <row r="36" spans="1:5" ht="18" x14ac:dyDescent="0.25">
      <c r="A36" s="6" t="s">
        <v>5</v>
      </c>
      <c r="B36" s="12" t="s">
        <v>6</v>
      </c>
      <c r="C36" s="7" t="s">
        <v>7</v>
      </c>
      <c r="D36" s="7" t="s">
        <v>8</v>
      </c>
      <c r="E36" s="7" t="s">
        <v>9</v>
      </c>
    </row>
    <row r="37" spans="1:5" ht="18" x14ac:dyDescent="0.25">
      <c r="A37" s="8" t="str">
        <f>VLOOKUP(B37,'[1]LISTADO ATM'!$A$2:$C$817,3,0)</f>
        <v>ESTE</v>
      </c>
      <c r="B37" s="8">
        <v>158</v>
      </c>
      <c r="C37" s="15" t="str">
        <f>VLOOKUP(B37,'[1]LISTADO ATM'!$A$2:$B$816,2,0)</f>
        <v xml:space="preserve">ATM Oficina Romana Norte </v>
      </c>
      <c r="D37" s="16" t="s">
        <v>11</v>
      </c>
      <c r="E37" s="19">
        <v>335769631</v>
      </c>
    </row>
    <row r="38" spans="1:5" ht="18" x14ac:dyDescent="0.25">
      <c r="A38" s="8" t="str">
        <f>VLOOKUP(B38,'[1]LISTADO ATM'!$A$2:$C$817,3,0)</f>
        <v>DISTRITO NACIONAL</v>
      </c>
      <c r="B38" s="8">
        <v>554</v>
      </c>
      <c r="C38" s="15" t="str">
        <f>VLOOKUP(B38,'[1]LISTADO ATM'!$A$2:$B$816,2,0)</f>
        <v xml:space="preserve">ATM Oficina Isabel La Católica I </v>
      </c>
      <c r="D38" s="16" t="s">
        <v>11</v>
      </c>
      <c r="E38" s="8">
        <v>335770459</v>
      </c>
    </row>
    <row r="39" spans="1:5" ht="18" x14ac:dyDescent="0.25">
      <c r="A39" s="8" t="str">
        <f>VLOOKUP(B39,'[1]LISTADO ATM'!$A$2:$C$817,3,0)</f>
        <v>DISTRITO NACIONAL</v>
      </c>
      <c r="B39" s="8">
        <v>642</v>
      </c>
      <c r="C39" s="15" t="str">
        <f>VLOOKUP(B39,'[1]LISTADO ATM'!$A$2:$B$816,2,0)</f>
        <v xml:space="preserve">ATM OMSA Sto. Dgo. </v>
      </c>
      <c r="D39" s="16" t="s">
        <v>11</v>
      </c>
      <c r="E39" s="8">
        <v>335770465</v>
      </c>
    </row>
    <row r="40" spans="1:5" ht="18" x14ac:dyDescent="0.25">
      <c r="A40" s="8" t="str">
        <f>VLOOKUP(B40,'[1]LISTADO ATM'!$A$2:$C$817,3,0)</f>
        <v>DISTRITO NACIONAL</v>
      </c>
      <c r="B40" s="8">
        <v>753</v>
      </c>
      <c r="C40" s="15" t="str">
        <f>VLOOKUP(B40,'[1]LISTADO ATM'!$A$2:$B$816,2,0)</f>
        <v xml:space="preserve">ATM S/M Nacional Tiradentes </v>
      </c>
      <c r="D40" s="16" t="s">
        <v>11</v>
      </c>
      <c r="E40" s="8">
        <v>335770471</v>
      </c>
    </row>
    <row r="41" spans="1:5" ht="18" x14ac:dyDescent="0.25">
      <c r="A41" s="8" t="str">
        <f>VLOOKUP(B41,'[1]LISTADO ATM'!$A$2:$C$817,3,0)</f>
        <v>ESTE</v>
      </c>
      <c r="B41" s="8">
        <v>660</v>
      </c>
      <c r="C41" s="15" t="str">
        <f>VLOOKUP(B41,'[1]LISTADO ATM'!$A$2:$B$816,2,0)</f>
        <v>ATM Oficina Romana Norte II</v>
      </c>
      <c r="D41" s="16" t="s">
        <v>11</v>
      </c>
      <c r="E41" s="19">
        <v>335769632</v>
      </c>
    </row>
    <row r="42" spans="1:5" ht="18" x14ac:dyDescent="0.25">
      <c r="A42" s="8" t="str">
        <f>VLOOKUP(B42,'[1]LISTADO ATM'!$A$2:$C$817,3,0)</f>
        <v>ESTE</v>
      </c>
      <c r="B42" s="8">
        <v>742</v>
      </c>
      <c r="C42" s="15" t="str">
        <f>VLOOKUP(B42,'[1]LISTADO ATM'!$A$2:$B$816,2,0)</f>
        <v xml:space="preserve">ATM Oficina Plaza del Rey (La Romana) </v>
      </c>
      <c r="D42" s="16" t="s">
        <v>11</v>
      </c>
      <c r="E42" s="19">
        <v>335769625</v>
      </c>
    </row>
    <row r="43" spans="1:5" ht="18" x14ac:dyDescent="0.25">
      <c r="A43" s="8" t="str">
        <f>VLOOKUP(B43,'[1]LISTADO ATM'!$A$2:$C$817,3,0)</f>
        <v>DISTRITO NACIONAL</v>
      </c>
      <c r="B43" s="8">
        <v>678</v>
      </c>
      <c r="C43" s="15" t="str">
        <f>VLOOKUP(B43,'[1]LISTADO ATM'!$A$2:$B$816,2,0)</f>
        <v>ATM Eco Petroleo San Isidro</v>
      </c>
      <c r="D43" s="16" t="s">
        <v>11</v>
      </c>
      <c r="E43" s="8">
        <v>335770367</v>
      </c>
    </row>
    <row r="44" spans="1:5" ht="18" x14ac:dyDescent="0.25">
      <c r="A44" s="8" t="str">
        <f>VLOOKUP(B44,'[1]LISTADO ATM'!$A$2:$C$817,3,0)</f>
        <v>DISTRITO NACIONAL</v>
      </c>
      <c r="B44" s="8">
        <v>927</v>
      </c>
      <c r="C44" s="15" t="str">
        <f>VLOOKUP(B44,'[1]LISTADO ATM'!$A$2:$B$816,2,0)</f>
        <v>ATM S/M Bravo La Esperilla</v>
      </c>
      <c r="D44" s="16" t="s">
        <v>11</v>
      </c>
      <c r="E44" s="8">
        <v>335770376</v>
      </c>
    </row>
    <row r="45" spans="1:5" ht="18" x14ac:dyDescent="0.25">
      <c r="A45" s="8" t="str">
        <f>VLOOKUP(B45,'[1]LISTADO ATM'!$A$2:$C$817,3,0)</f>
        <v>DISTRITO NACIONAL</v>
      </c>
      <c r="B45" s="8">
        <v>238</v>
      </c>
      <c r="C45" s="15" t="str">
        <f>VLOOKUP(B45,'[1]LISTADO ATM'!$A$2:$B$816,2,0)</f>
        <v xml:space="preserve">ATM Multicentro La Sirena Charles de Gaulle </v>
      </c>
      <c r="D45" s="16" t="s">
        <v>11</v>
      </c>
      <c r="E45" s="8">
        <v>335770049</v>
      </c>
    </row>
    <row r="46" spans="1:5" ht="18" x14ac:dyDescent="0.25">
      <c r="A46" s="8" t="str">
        <f>VLOOKUP(B46,'[1]LISTADO ATM'!$A$2:$C$817,3,0)</f>
        <v>ESTE</v>
      </c>
      <c r="B46" s="8">
        <v>963</v>
      </c>
      <c r="C46" s="15" t="str">
        <f>VLOOKUP(B46,'[1]LISTADO ATM'!$A$2:$B$816,2,0)</f>
        <v xml:space="preserve">ATM Multiplaza La Romana </v>
      </c>
      <c r="D46" s="16" t="s">
        <v>11</v>
      </c>
      <c r="E46" s="8">
        <v>335770305</v>
      </c>
    </row>
    <row r="47" spans="1:5" ht="18" x14ac:dyDescent="0.25">
      <c r="A47" s="8" t="str">
        <f>VLOOKUP(B47,'[1]LISTADO ATM'!$A$2:$C$817,3,0)</f>
        <v>DISTRITO NACIONAL</v>
      </c>
      <c r="B47" s="8">
        <v>697</v>
      </c>
      <c r="C47" s="15" t="str">
        <f>VLOOKUP(B47,'[1]LISTADO ATM'!$A$2:$B$816,2,0)</f>
        <v>ATM Hipermercado Olé Ciudad Juan Bosch</v>
      </c>
      <c r="D47" s="16" t="s">
        <v>11</v>
      </c>
      <c r="E47" s="8">
        <v>335770821</v>
      </c>
    </row>
    <row r="48" spans="1:5" ht="18" x14ac:dyDescent="0.25">
      <c r="A48" s="8" t="str">
        <f>VLOOKUP(B48,'[1]LISTADO ATM'!$A$2:$C$817,3,0)</f>
        <v>ESTE</v>
      </c>
      <c r="B48" s="8">
        <v>842</v>
      </c>
      <c r="C48" s="15" t="str">
        <f>VLOOKUP(B48,'[1]LISTADO ATM'!$A$2:$B$816,2,0)</f>
        <v xml:space="preserve">ATM Plaza Orense II (La Romana) </v>
      </c>
      <c r="D48" s="16" t="s">
        <v>11</v>
      </c>
      <c r="E48" s="8">
        <v>335770854</v>
      </c>
    </row>
    <row r="49" spans="1:5" ht="18" x14ac:dyDescent="0.25">
      <c r="A49" s="8" t="str">
        <f>VLOOKUP(B49,'[1]LISTADO ATM'!$A$2:$C$817,3,0)</f>
        <v>DISTRITO NACIONAL</v>
      </c>
      <c r="B49" s="8">
        <v>422</v>
      </c>
      <c r="C49" s="15" t="str">
        <f>VLOOKUP(B49,'[1]LISTADO ATM'!$A$2:$B$816,2,0)</f>
        <v xml:space="preserve">ATM Olé Manoguayabo </v>
      </c>
      <c r="D49" s="16" t="s">
        <v>11</v>
      </c>
      <c r="E49" s="8">
        <v>335770857</v>
      </c>
    </row>
    <row r="50" spans="1:5" ht="18" x14ac:dyDescent="0.25">
      <c r="A50" s="8" t="str">
        <f>VLOOKUP(B50,'[1]LISTADO ATM'!$A$2:$C$817,3,0)</f>
        <v>DISTRITO NACIONAL</v>
      </c>
      <c r="B50" s="8">
        <v>628</v>
      </c>
      <c r="C50" s="15" t="str">
        <f>VLOOKUP(B50,'[1]LISTADO ATM'!$A$2:$B$816,2,0)</f>
        <v xml:space="preserve">ATM Autobanco San Isidro </v>
      </c>
      <c r="D50" s="16" t="s">
        <v>11</v>
      </c>
      <c r="E50" s="8">
        <v>335770858</v>
      </c>
    </row>
    <row r="51" spans="1:5" ht="18" x14ac:dyDescent="0.25">
      <c r="A51" s="8" t="str">
        <f>VLOOKUP(B51,'[1]LISTADO ATM'!$A$2:$C$817,3,0)</f>
        <v>DISTRITO NACIONAL</v>
      </c>
      <c r="B51" s="8">
        <v>738</v>
      </c>
      <c r="C51" s="15" t="str">
        <f>VLOOKUP(B51,'[1]LISTADO ATM'!$A$2:$B$816,2,0)</f>
        <v xml:space="preserve">ATM Zona Franca Los Alcarrizos </v>
      </c>
      <c r="D51" s="16" t="s">
        <v>11</v>
      </c>
      <c r="E51" s="8">
        <v>335770884</v>
      </c>
    </row>
    <row r="52" spans="1:5" ht="18" x14ac:dyDescent="0.25">
      <c r="A52" s="8" t="str">
        <f>VLOOKUP(B52,'[1]LISTADO ATM'!$A$2:$C$817,3,0)</f>
        <v>DISTRITO NACIONAL</v>
      </c>
      <c r="B52" s="8">
        <v>31</v>
      </c>
      <c r="C52" s="15" t="str">
        <f>VLOOKUP(B52,'[1]LISTADO ATM'!$A$2:$B$816,2,0)</f>
        <v xml:space="preserve">ATM Oficina San Martín I </v>
      </c>
      <c r="D52" s="16" t="s">
        <v>11</v>
      </c>
      <c r="E52" s="8">
        <v>335770885</v>
      </c>
    </row>
    <row r="53" spans="1:5" ht="18" x14ac:dyDescent="0.25">
      <c r="A53" s="8" t="str">
        <f>VLOOKUP(B53,'[1]LISTADO ATM'!$A$2:$C$817,3,0)</f>
        <v>DISTRITO NACIONAL</v>
      </c>
      <c r="B53" s="8">
        <v>494</v>
      </c>
      <c r="C53" s="15" t="str">
        <f>VLOOKUP(B53,'[1]LISTADO ATM'!$A$2:$B$816,2,0)</f>
        <v xml:space="preserve">ATM Oficina Blue Mall </v>
      </c>
      <c r="D53" s="16" t="s">
        <v>11</v>
      </c>
      <c r="E53" s="8">
        <v>335770905</v>
      </c>
    </row>
    <row r="54" spans="1:5" ht="18" x14ac:dyDescent="0.25">
      <c r="A54" s="8" t="str">
        <f>VLOOKUP(B54,'[1]LISTADO ATM'!$A$2:$C$817,3,0)</f>
        <v>DISTRITO NACIONAL</v>
      </c>
      <c r="B54" s="8">
        <v>755</v>
      </c>
      <c r="C54" s="15" t="str">
        <f>VLOOKUP(B54,'[1]LISTADO ATM'!$A$2:$B$816,2,0)</f>
        <v xml:space="preserve">ATM Oficina Galería del Este (Plaza) </v>
      </c>
      <c r="D54" s="16" t="s">
        <v>11</v>
      </c>
      <c r="E54" s="8">
        <v>335770965</v>
      </c>
    </row>
    <row r="55" spans="1:5" ht="18.75" thickBot="1" x14ac:dyDescent="0.3">
      <c r="A55" s="17" t="s">
        <v>12</v>
      </c>
      <c r="B55" s="21">
        <f>COUNT(B37:B54)</f>
        <v>18</v>
      </c>
      <c r="C55" s="18"/>
      <c r="D55" s="18"/>
      <c r="E55" s="18"/>
    </row>
    <row r="56" spans="1:5" ht="15.75" thickBot="1" x14ac:dyDescent="0.3">
      <c r="E56" s="14"/>
    </row>
    <row r="57" spans="1:5" ht="18.75" thickBot="1" x14ac:dyDescent="0.3">
      <c r="A57" s="25" t="s">
        <v>13</v>
      </c>
      <c r="B57" s="26"/>
      <c r="C57" s="26"/>
      <c r="D57" s="26"/>
      <c r="E57" s="27"/>
    </row>
    <row r="58" spans="1:5" ht="18" x14ac:dyDescent="0.25">
      <c r="A58" s="6" t="s">
        <v>5</v>
      </c>
      <c r="B58" s="12" t="s">
        <v>6</v>
      </c>
      <c r="C58" s="7" t="s">
        <v>7</v>
      </c>
      <c r="D58" s="7" t="s">
        <v>8</v>
      </c>
      <c r="E58" s="7" t="s">
        <v>9</v>
      </c>
    </row>
    <row r="59" spans="1:5" ht="18" x14ac:dyDescent="0.25">
      <c r="A59" s="8" t="str">
        <f>VLOOKUP(B59,'[1]LISTADO ATM'!$A$2:$C$817,3,0)</f>
        <v>DISTRITO NACIONAL</v>
      </c>
      <c r="B59" s="8">
        <v>577</v>
      </c>
      <c r="C59" s="15" t="str">
        <f>VLOOKUP(B59,'[1]LISTADO ATM'!$A$2:$B$816,2,0)</f>
        <v xml:space="preserve">ATM Olé Ave. Duarte </v>
      </c>
      <c r="D59" s="8" t="s">
        <v>14</v>
      </c>
      <c r="E59" s="19">
        <v>335769635</v>
      </c>
    </row>
    <row r="60" spans="1:5" ht="18" x14ac:dyDescent="0.25">
      <c r="A60" s="8" t="str">
        <f>VLOOKUP(B60,'[1]LISTADO ATM'!$A$2:$C$817,3,0)</f>
        <v>ESTE</v>
      </c>
      <c r="B60" s="8">
        <v>673</v>
      </c>
      <c r="C60" s="15" t="str">
        <f>VLOOKUP(B60,'[1]LISTADO ATM'!$A$2:$B$816,2,0)</f>
        <v>ATM Clínica Dr. Cruz Jiminián</v>
      </c>
      <c r="D60" s="8" t="s">
        <v>14</v>
      </c>
      <c r="E60" s="19">
        <v>335769626</v>
      </c>
    </row>
    <row r="61" spans="1:5" ht="18" x14ac:dyDescent="0.25">
      <c r="A61" s="8" t="str">
        <f>VLOOKUP(B61,'[1]LISTADO ATM'!$A$2:$C$817,3,0)</f>
        <v>DISTRITO NACIONAL</v>
      </c>
      <c r="B61" s="8">
        <v>719</v>
      </c>
      <c r="C61" s="15" t="str">
        <f>VLOOKUP(B61,'[1]LISTADO ATM'!$A$2:$B$816,2,0)</f>
        <v xml:space="preserve">ATM Ayuntamiento Municipal San Luís </v>
      </c>
      <c r="D61" s="8" t="s">
        <v>14</v>
      </c>
      <c r="E61" s="19">
        <v>335769547</v>
      </c>
    </row>
    <row r="62" spans="1:5" ht="18" x14ac:dyDescent="0.25">
      <c r="A62" s="8" t="str">
        <f>VLOOKUP(B62,'[1]LISTADO ATM'!$A$2:$C$817,3,0)</f>
        <v>DISTRITO NACIONAL</v>
      </c>
      <c r="B62" s="8">
        <v>958</v>
      </c>
      <c r="C62" s="15" t="str">
        <f>VLOOKUP(B62,'[1]LISTADO ATM'!$A$2:$B$816,2,0)</f>
        <v xml:space="preserve">ATM Olé Aut. San Isidro </v>
      </c>
      <c r="D62" s="8" t="s">
        <v>14</v>
      </c>
      <c r="E62" s="8">
        <v>335770494</v>
      </c>
    </row>
    <row r="63" spans="1:5" ht="18" x14ac:dyDescent="0.25">
      <c r="A63" s="8" t="e">
        <f>VLOOKUP(B63,'[1]LISTADO ATM'!$A$2:$C$817,3,0)</f>
        <v>#N/A</v>
      </c>
      <c r="B63" s="8">
        <v>600</v>
      </c>
      <c r="C63" s="15" t="e">
        <f>VLOOKUP(B63,'[1]LISTADO ATM'!$A$2:$B$816,2,0)</f>
        <v>#N/A</v>
      </c>
      <c r="D63" s="8" t="s">
        <v>14</v>
      </c>
      <c r="E63" s="19">
        <v>335770500</v>
      </c>
    </row>
    <row r="64" spans="1:5" ht="18" x14ac:dyDescent="0.25">
      <c r="A64" s="8" t="str">
        <f>VLOOKUP(B64,'[1]LISTADO ATM'!$A$2:$C$817,3,0)</f>
        <v>DISTRITO NACIONAL</v>
      </c>
      <c r="B64" s="8">
        <v>354</v>
      </c>
      <c r="C64" s="15" t="str">
        <f>VLOOKUP(B64,'[1]LISTADO ATM'!$A$2:$B$816,2,0)</f>
        <v xml:space="preserve">ATM Oficina Núñez de Cáceres II </v>
      </c>
      <c r="D64" s="8" t="s">
        <v>14</v>
      </c>
      <c r="E64" s="20">
        <v>335770665</v>
      </c>
    </row>
    <row r="65" spans="1:5" ht="18" x14ac:dyDescent="0.25">
      <c r="A65" s="8" t="str">
        <f>VLOOKUP(B65,'[1]LISTADO ATM'!$A$2:$C$817,3,0)</f>
        <v>DISTRITO NACIONAL</v>
      </c>
      <c r="B65" s="8">
        <v>860</v>
      </c>
      <c r="C65" s="15" t="str">
        <f>VLOOKUP(B65,'[1]LISTADO ATM'!$A$2:$B$816,2,0)</f>
        <v xml:space="preserve">ATM Oficina Bella Vista 27 de Febrero I </v>
      </c>
      <c r="D65" s="8" t="s">
        <v>14</v>
      </c>
      <c r="E65" s="20">
        <v>335770668</v>
      </c>
    </row>
    <row r="66" spans="1:5" ht="18" x14ac:dyDescent="0.25">
      <c r="A66" s="8" t="str">
        <f>VLOOKUP(B66,'[1]LISTADO ATM'!$A$2:$C$817,3,0)</f>
        <v>DISTRITO NACIONAL</v>
      </c>
      <c r="B66" s="8">
        <v>302</v>
      </c>
      <c r="C66" s="15" t="str">
        <f>VLOOKUP(B66,'[1]LISTADO ATM'!$A$2:$B$816,2,0)</f>
        <v xml:space="preserve">ATM S/M Aprezio Los Mameyes  </v>
      </c>
      <c r="D66" s="8" t="s">
        <v>14</v>
      </c>
      <c r="E66" s="20">
        <v>335770692</v>
      </c>
    </row>
    <row r="67" spans="1:5" ht="18" x14ac:dyDescent="0.25">
      <c r="A67" s="8" t="str">
        <f>VLOOKUP(B67,'[1]LISTADO ATM'!$A$2:$C$817,3,0)</f>
        <v>DISTRITO NACIONAL</v>
      </c>
      <c r="B67" s="8">
        <v>415</v>
      </c>
      <c r="C67" s="15" t="str">
        <f>VLOOKUP(B67,'[1]LISTADO ATM'!$A$2:$B$816,2,0)</f>
        <v xml:space="preserve">ATM Autobanco San Martín I </v>
      </c>
      <c r="D67" s="8" t="s">
        <v>14</v>
      </c>
      <c r="E67" s="20">
        <v>335770780</v>
      </c>
    </row>
    <row r="68" spans="1:5" ht="18" x14ac:dyDescent="0.25">
      <c r="A68" s="8" t="str">
        <f>VLOOKUP(B68,'[1]LISTADO ATM'!$A$2:$C$817,3,0)</f>
        <v>DISTRITO NACIONAL</v>
      </c>
      <c r="B68" s="8">
        <v>676</v>
      </c>
      <c r="C68" s="15" t="str">
        <f>VLOOKUP(B68,'[1]LISTADO ATM'!$A$2:$B$816,2,0)</f>
        <v>ATM S/M Bravo Colina Del Oeste</v>
      </c>
      <c r="D68" s="8" t="s">
        <v>14</v>
      </c>
      <c r="E68" s="20">
        <v>335770899</v>
      </c>
    </row>
    <row r="69" spans="1:5" ht="18" x14ac:dyDescent="0.25">
      <c r="A69" s="8" t="str">
        <f>VLOOKUP(B69,'[1]LISTADO ATM'!$A$2:$C$817,3,0)</f>
        <v>DISTRITO NACIONAL</v>
      </c>
      <c r="B69" s="8">
        <v>769</v>
      </c>
      <c r="C69" s="15" t="str">
        <f>VLOOKUP(B69,'[1]LISTADO ATM'!$A$2:$B$816,2,0)</f>
        <v>ATM UNP Pablo Mella Morales</v>
      </c>
      <c r="D69" s="8" t="s">
        <v>14</v>
      </c>
      <c r="E69" s="20">
        <v>335770964</v>
      </c>
    </row>
    <row r="70" spans="1:5" ht="18.75" thickBot="1" x14ac:dyDescent="0.3">
      <c r="A70" s="11" t="s">
        <v>12</v>
      </c>
      <c r="B70" s="21">
        <f>COUNT(B59:B69)</f>
        <v>11</v>
      </c>
      <c r="C70" s="9"/>
      <c r="D70" s="9"/>
      <c r="E70" s="10"/>
    </row>
    <row r="71" spans="1:5" ht="15.75" thickBot="1" x14ac:dyDescent="0.3">
      <c r="E71" s="14"/>
    </row>
    <row r="72" spans="1:5" ht="18.75" thickBot="1" x14ac:dyDescent="0.3">
      <c r="A72" s="37" t="s">
        <v>15</v>
      </c>
      <c r="B72" s="38"/>
      <c r="E72" s="14"/>
    </row>
    <row r="73" spans="1:5" ht="18.75" thickBot="1" x14ac:dyDescent="0.3">
      <c r="A73" s="39">
        <f>+B55+B70</f>
        <v>29</v>
      </c>
      <c r="B73" s="40"/>
      <c r="E73" s="14"/>
    </row>
    <row r="74" spans="1:5" ht="15.75" thickBot="1" x14ac:dyDescent="0.3">
      <c r="E74" s="14"/>
    </row>
    <row r="75" spans="1:5" ht="18.75" thickBot="1" x14ac:dyDescent="0.3">
      <c r="A75" s="25" t="s">
        <v>16</v>
      </c>
      <c r="B75" s="26"/>
      <c r="C75" s="26"/>
      <c r="D75" s="26"/>
      <c r="E75" s="27"/>
    </row>
    <row r="76" spans="1:5" ht="18" x14ac:dyDescent="0.25">
      <c r="A76" s="6" t="s">
        <v>5</v>
      </c>
      <c r="B76" s="12" t="s">
        <v>6</v>
      </c>
      <c r="C76" s="12" t="s">
        <v>7</v>
      </c>
      <c r="D76" s="41" t="s">
        <v>8</v>
      </c>
      <c r="E76" s="42"/>
    </row>
    <row r="77" spans="1:5" ht="18" x14ac:dyDescent="0.25">
      <c r="A77" s="8" t="str">
        <f>VLOOKUP(B77,'[1]LISTADO ATM'!$A$2:$C$817,3,0)</f>
        <v>DISTRITO NACIONAL</v>
      </c>
      <c r="B77" s="8">
        <v>175</v>
      </c>
      <c r="C77" s="15" t="str">
        <f>VLOOKUP(B77,'[1]LISTADO ATM'!$A$2:$B$816,2,0)</f>
        <v xml:space="preserve">ATM Dirección de Ingeniería </v>
      </c>
      <c r="D77" s="22" t="s">
        <v>17</v>
      </c>
      <c r="E77" s="23"/>
    </row>
    <row r="78" spans="1:5" ht="18" x14ac:dyDescent="0.25">
      <c r="A78" s="8" t="str">
        <f>VLOOKUP(B78,'[1]LISTADO ATM'!$A$2:$C$817,3,0)</f>
        <v>DISTRITO NACIONAL</v>
      </c>
      <c r="B78" s="8">
        <v>835</v>
      </c>
      <c r="C78" s="15" t="str">
        <f>VLOOKUP(B78,'[1]LISTADO ATM'!$A$2:$B$816,2,0)</f>
        <v xml:space="preserve">ATM UNP Megacentro </v>
      </c>
      <c r="D78" s="22" t="s">
        <v>17</v>
      </c>
      <c r="E78" s="23"/>
    </row>
    <row r="79" spans="1:5" ht="18" x14ac:dyDescent="0.25">
      <c r="A79" s="8" t="str">
        <f>VLOOKUP(B79,'[1]LISTADO ATM'!$A$2:$C$817,3,0)</f>
        <v>DISTRITO NACIONAL</v>
      </c>
      <c r="B79" s="8">
        <v>557</v>
      </c>
      <c r="C79" s="15" t="str">
        <f>VLOOKUP(B79,'[1]LISTADO ATM'!$A$2:$B$816,2,0)</f>
        <v xml:space="preserve">ATM Multicentro La Sirena Ave. Mella </v>
      </c>
      <c r="D79" s="22" t="s">
        <v>19</v>
      </c>
      <c r="E79" s="23"/>
    </row>
    <row r="80" spans="1:5" ht="18" x14ac:dyDescent="0.25">
      <c r="A80" s="8" t="str">
        <f>VLOOKUP(B80,'[1]LISTADO ATM'!$A$2:$C$817,3,0)</f>
        <v>DISTRITO NACIONAL</v>
      </c>
      <c r="B80" s="8">
        <v>839</v>
      </c>
      <c r="C80" s="15" t="str">
        <f>VLOOKUP(B80,'[1]LISTADO ATM'!$A$2:$B$816,2,0)</f>
        <v xml:space="preserve">ATM INAPA </v>
      </c>
      <c r="D80" s="22" t="s">
        <v>17</v>
      </c>
      <c r="E80" s="23"/>
    </row>
    <row r="81" spans="1:5" ht="18" x14ac:dyDescent="0.25">
      <c r="A81" s="8" t="str">
        <f>VLOOKUP(B81,'[1]LISTADO ATM'!$A$2:$C$817,3,0)</f>
        <v>DISTRITO NACIONAL</v>
      </c>
      <c r="B81" s="8">
        <v>713</v>
      </c>
      <c r="C81" s="15" t="str">
        <f>VLOOKUP(B81,'[1]LISTADO ATM'!$A$2:$B$816,2,0)</f>
        <v xml:space="preserve">ATM Oficina Las Américas </v>
      </c>
      <c r="D81" s="22" t="s">
        <v>19</v>
      </c>
      <c r="E81" s="23"/>
    </row>
    <row r="82" spans="1:5" ht="18" x14ac:dyDescent="0.25">
      <c r="A82" s="8" t="str">
        <f>VLOOKUP(B82,'[1]LISTADO ATM'!$A$2:$C$817,3,0)</f>
        <v>DISTRITO NACIONAL</v>
      </c>
      <c r="B82" s="8">
        <v>436</v>
      </c>
      <c r="C82" s="15" t="str">
        <f>VLOOKUP(B82,'[1]LISTADO ATM'!$A$2:$B$816,2,0)</f>
        <v xml:space="preserve">ATM Autobanco Torre II </v>
      </c>
      <c r="D82" s="22" t="s">
        <v>19</v>
      </c>
      <c r="E82" s="23"/>
    </row>
    <row r="83" spans="1:5" ht="18" x14ac:dyDescent="0.25">
      <c r="A83" s="8" t="str">
        <f>VLOOKUP(B83,'[1]LISTADO ATM'!$A$2:$C$817,3,0)</f>
        <v>DISTRITO NACIONAL</v>
      </c>
      <c r="B83" s="8">
        <v>566</v>
      </c>
      <c r="C83" s="15" t="str">
        <f>VLOOKUP(B83,'[1]LISTADO ATM'!$A$2:$B$816,2,0)</f>
        <v xml:space="preserve">ATM Hiper Olé Aut. Duarte </v>
      </c>
      <c r="D83" s="22" t="s">
        <v>19</v>
      </c>
      <c r="E83" s="23"/>
    </row>
    <row r="84" spans="1:5" ht="18" x14ac:dyDescent="0.25">
      <c r="A84" s="8" t="str">
        <f>VLOOKUP(B84,'[1]LISTADO ATM'!$A$2:$C$817,3,0)</f>
        <v>DISTRITO NACIONAL</v>
      </c>
      <c r="B84" s="8">
        <v>696</v>
      </c>
      <c r="C84" s="15" t="str">
        <f>VLOOKUP(B84,'[1]LISTADO ATM'!$A$2:$B$816,2,0)</f>
        <v>ATM Olé Jacobo Majluta</v>
      </c>
      <c r="D84" s="22" t="s">
        <v>19</v>
      </c>
      <c r="E84" s="23"/>
    </row>
    <row r="85" spans="1:5" ht="18" x14ac:dyDescent="0.25">
      <c r="A85" s="8" t="str">
        <f>VLOOKUP(B85,'[1]LISTADO ATM'!$A$2:$C$817,3,0)</f>
        <v>DISTRITO NACIONAL</v>
      </c>
      <c r="B85" s="8">
        <v>816</v>
      </c>
      <c r="C85" s="15" t="str">
        <f>VLOOKUP(B85,'[1]LISTADO ATM'!$A$2:$B$816,2,0)</f>
        <v xml:space="preserve">ATM Oficina Pedro Brand </v>
      </c>
      <c r="D85" s="24" t="s">
        <v>22</v>
      </c>
      <c r="E85" s="23"/>
    </row>
    <row r="86" spans="1:5" ht="18" x14ac:dyDescent="0.25">
      <c r="A86" s="8" t="str">
        <f>VLOOKUP(B86,'[1]LISTADO ATM'!$A$2:$C$817,3,0)</f>
        <v>DISTRITO NACIONAL</v>
      </c>
      <c r="B86" s="8">
        <v>946</v>
      </c>
      <c r="C86" s="15" t="str">
        <f>VLOOKUP(B86,'[1]LISTADO ATM'!$A$2:$B$816,2,0)</f>
        <v xml:space="preserve">ATM Oficina Núñez de Cáceres I </v>
      </c>
      <c r="D86" s="22" t="s">
        <v>17</v>
      </c>
      <c r="E86" s="23"/>
    </row>
    <row r="87" spans="1:5" ht="18" x14ac:dyDescent="0.25">
      <c r="A87" s="8" t="str">
        <f>VLOOKUP(B87,'[1]LISTADO ATM'!$A$2:$C$817,3,0)</f>
        <v>DISTRITO NACIONAL</v>
      </c>
      <c r="B87" s="8">
        <v>911</v>
      </c>
      <c r="C87" s="15" t="str">
        <f>VLOOKUP(B87,'[1]LISTADO ATM'!$A$2:$B$816,2,0)</f>
        <v xml:space="preserve">ATM Oficina Venezuela II </v>
      </c>
      <c r="D87" s="22" t="s">
        <v>19</v>
      </c>
      <c r="E87" s="23"/>
    </row>
    <row r="88" spans="1:5" ht="18" x14ac:dyDescent="0.25">
      <c r="A88" s="8" t="str">
        <f>VLOOKUP(B88,'[1]LISTADO ATM'!$A$2:$C$817,3,0)</f>
        <v>DISTRITO NACIONAL</v>
      </c>
      <c r="B88" s="8">
        <v>949</v>
      </c>
      <c r="C88" s="15" t="str">
        <f>VLOOKUP(B88,'[1]LISTADO ATM'!$A$2:$B$816,2,0)</f>
        <v xml:space="preserve">ATM S/M Bravo San Isidro Coral Mall </v>
      </c>
      <c r="D88" s="22" t="s">
        <v>19</v>
      </c>
      <c r="E88" s="23"/>
    </row>
    <row r="89" spans="1:5" ht="18.75" thickBot="1" x14ac:dyDescent="0.3">
      <c r="A89" s="11" t="s">
        <v>12</v>
      </c>
      <c r="B89" s="21">
        <f>COUNT(B77:B88)</f>
        <v>12</v>
      </c>
      <c r="C89" s="9"/>
      <c r="D89" s="9"/>
      <c r="E89" s="10"/>
    </row>
  </sheetData>
  <mergeCells count="23">
    <mergeCell ref="A2:E2"/>
    <mergeCell ref="A3:E3"/>
    <mergeCell ref="A4:E4"/>
    <mergeCell ref="A9:E9"/>
    <mergeCell ref="C33:E33"/>
    <mergeCell ref="D86:E86"/>
    <mergeCell ref="D88:E88"/>
    <mergeCell ref="A35:E35"/>
    <mergeCell ref="D77:E77"/>
    <mergeCell ref="D79:E79"/>
    <mergeCell ref="D80:E80"/>
    <mergeCell ref="D78:E78"/>
    <mergeCell ref="A72:B72"/>
    <mergeCell ref="A73:B73"/>
    <mergeCell ref="A75:E75"/>
    <mergeCell ref="D76:E76"/>
    <mergeCell ref="A57:E57"/>
    <mergeCell ref="D87:E87"/>
    <mergeCell ref="D81:E81"/>
    <mergeCell ref="D82:E82"/>
    <mergeCell ref="D83:E83"/>
    <mergeCell ref="D84:E84"/>
    <mergeCell ref="D85:E85"/>
  </mergeCells>
  <phoneticPr fontId="11" type="noConversion"/>
  <conditionalFormatting sqref="B38">
    <cfRule type="duplicateValues" dxfId="122" priority="205"/>
  </conditionalFormatting>
  <conditionalFormatting sqref="B59">
    <cfRule type="duplicateValues" dxfId="121" priority="203"/>
  </conditionalFormatting>
  <conditionalFormatting sqref="B19">
    <cfRule type="duplicateValues" dxfId="120" priority="202"/>
  </conditionalFormatting>
  <conditionalFormatting sqref="B77 B14">
    <cfRule type="duplicateValues" dxfId="119" priority="201"/>
  </conditionalFormatting>
  <conditionalFormatting sqref="B71:B75 B16 B34:B35 B37 B56:B57 B2:B9">
    <cfRule type="duplicateValues" dxfId="118" priority="200"/>
  </conditionalFormatting>
  <conditionalFormatting sqref="B71:B75">
    <cfRule type="duplicateValues" dxfId="117" priority="199"/>
  </conditionalFormatting>
  <conditionalFormatting sqref="B71:B75">
    <cfRule type="duplicateValues" dxfId="116" priority="198"/>
  </conditionalFormatting>
  <conditionalFormatting sqref="E43">
    <cfRule type="duplicateValues" dxfId="115" priority="197"/>
  </conditionalFormatting>
  <conditionalFormatting sqref="E43">
    <cfRule type="duplicateValues" dxfId="114" priority="196"/>
  </conditionalFormatting>
  <conditionalFormatting sqref="E43">
    <cfRule type="duplicateValues" dxfId="113" priority="194"/>
    <cfRule type="duplicateValues" dxfId="112" priority="195"/>
  </conditionalFormatting>
  <conditionalFormatting sqref="E43">
    <cfRule type="duplicateValues" dxfId="111" priority="193"/>
  </conditionalFormatting>
  <conditionalFormatting sqref="E43">
    <cfRule type="duplicateValues" dxfId="110" priority="192"/>
  </conditionalFormatting>
  <conditionalFormatting sqref="E43">
    <cfRule type="duplicateValues" dxfId="109" priority="191"/>
  </conditionalFormatting>
  <conditionalFormatting sqref="B41">
    <cfRule type="duplicateValues" dxfId="108" priority="189"/>
  </conditionalFormatting>
  <conditionalFormatting sqref="E23">
    <cfRule type="duplicateValues" dxfId="107" priority="179"/>
  </conditionalFormatting>
  <conditionalFormatting sqref="E23">
    <cfRule type="duplicateValues" dxfId="106" priority="177"/>
    <cfRule type="duplicateValues" dxfId="105" priority="178"/>
  </conditionalFormatting>
  <conditionalFormatting sqref="E46">
    <cfRule type="duplicateValues" dxfId="104" priority="162"/>
  </conditionalFormatting>
  <conditionalFormatting sqref="E46">
    <cfRule type="duplicateValues" dxfId="103" priority="160"/>
    <cfRule type="duplicateValues" dxfId="102" priority="161"/>
  </conditionalFormatting>
  <conditionalFormatting sqref="E46">
    <cfRule type="duplicateValues" dxfId="101" priority="159"/>
  </conditionalFormatting>
  <conditionalFormatting sqref="E46">
    <cfRule type="duplicateValues" dxfId="100" priority="157"/>
    <cfRule type="duplicateValues" dxfId="99" priority="158"/>
  </conditionalFormatting>
  <conditionalFormatting sqref="E46">
    <cfRule type="duplicateValues" dxfId="98" priority="156"/>
  </conditionalFormatting>
  <conditionalFormatting sqref="E46">
    <cfRule type="duplicateValues" dxfId="97" priority="154"/>
    <cfRule type="duplicateValues" dxfId="96" priority="155"/>
  </conditionalFormatting>
  <conditionalFormatting sqref="E79">
    <cfRule type="duplicateValues" dxfId="95" priority="145"/>
    <cfRule type="duplicateValues" dxfId="94" priority="146"/>
  </conditionalFormatting>
  <conditionalFormatting sqref="E79">
    <cfRule type="duplicateValues" dxfId="93" priority="144"/>
  </conditionalFormatting>
  <conditionalFormatting sqref="E80">
    <cfRule type="duplicateValues" dxfId="92" priority="136"/>
    <cfRule type="duplicateValues" dxfId="91" priority="137"/>
  </conditionalFormatting>
  <conditionalFormatting sqref="E80">
    <cfRule type="duplicateValues" dxfId="90" priority="135"/>
  </conditionalFormatting>
  <conditionalFormatting sqref="B39:B40 B12">
    <cfRule type="duplicateValues" dxfId="89" priority="221"/>
  </conditionalFormatting>
  <conditionalFormatting sqref="E15">
    <cfRule type="duplicateValues" dxfId="88" priority="101"/>
  </conditionalFormatting>
  <conditionalFormatting sqref="E15">
    <cfRule type="duplicateValues" dxfId="87" priority="102"/>
    <cfRule type="duplicateValues" dxfId="86" priority="103"/>
  </conditionalFormatting>
  <conditionalFormatting sqref="E15">
    <cfRule type="duplicateValues" dxfId="85" priority="104"/>
    <cfRule type="duplicateValues" dxfId="84" priority="105"/>
  </conditionalFormatting>
  <conditionalFormatting sqref="E15">
    <cfRule type="duplicateValues" dxfId="83" priority="106"/>
  </conditionalFormatting>
  <conditionalFormatting sqref="E27 E13">
    <cfRule type="duplicateValues" dxfId="82" priority="914"/>
    <cfRule type="duplicateValues" dxfId="81" priority="915"/>
  </conditionalFormatting>
  <conditionalFormatting sqref="E27 E13">
    <cfRule type="duplicateValues" dxfId="80" priority="918"/>
  </conditionalFormatting>
  <conditionalFormatting sqref="E59:E66 E19:E20 E14">
    <cfRule type="duplicateValues" dxfId="79" priority="1185"/>
  </conditionalFormatting>
  <conditionalFormatting sqref="E59:E66 E19:E20 E14">
    <cfRule type="duplicateValues" dxfId="78" priority="1188"/>
    <cfRule type="duplicateValues" dxfId="77" priority="1189"/>
  </conditionalFormatting>
  <conditionalFormatting sqref="E47 E30">
    <cfRule type="duplicateValues" dxfId="76" priority="1570"/>
    <cfRule type="duplicateValues" dxfId="75" priority="1571"/>
  </conditionalFormatting>
  <conditionalFormatting sqref="E47 E30">
    <cfRule type="duplicateValues" dxfId="74" priority="1572"/>
  </conditionalFormatting>
  <conditionalFormatting sqref="E51:E53">
    <cfRule type="duplicateValues" dxfId="73" priority="41"/>
    <cfRule type="duplicateValues" dxfId="72" priority="42"/>
  </conditionalFormatting>
  <conditionalFormatting sqref="E51:E53">
    <cfRule type="duplicateValues" dxfId="71" priority="43"/>
  </conditionalFormatting>
  <conditionalFormatting sqref="E69">
    <cfRule type="duplicateValues" dxfId="70" priority="38"/>
  </conditionalFormatting>
  <conditionalFormatting sqref="E69">
    <cfRule type="duplicateValues" dxfId="69" priority="39"/>
    <cfRule type="duplicateValues" dxfId="68" priority="40"/>
  </conditionalFormatting>
  <conditionalFormatting sqref="E82">
    <cfRule type="duplicateValues" dxfId="67" priority="33"/>
    <cfRule type="duplicateValues" dxfId="66" priority="34"/>
  </conditionalFormatting>
  <conditionalFormatting sqref="E82">
    <cfRule type="duplicateValues" dxfId="65" priority="32"/>
  </conditionalFormatting>
  <conditionalFormatting sqref="E83">
    <cfRule type="duplicateValues" dxfId="64" priority="30"/>
    <cfRule type="duplicateValues" dxfId="63" priority="31"/>
  </conditionalFormatting>
  <conditionalFormatting sqref="E83">
    <cfRule type="duplicateValues" dxfId="62" priority="29"/>
  </conditionalFormatting>
  <conditionalFormatting sqref="E84">
    <cfRule type="duplicateValues" dxfId="61" priority="27"/>
    <cfRule type="duplicateValues" dxfId="60" priority="28"/>
  </conditionalFormatting>
  <conditionalFormatting sqref="E84">
    <cfRule type="duplicateValues" dxfId="59" priority="26"/>
  </conditionalFormatting>
  <conditionalFormatting sqref="E88">
    <cfRule type="duplicateValues" dxfId="58" priority="21"/>
    <cfRule type="duplicateValues" dxfId="57" priority="22"/>
  </conditionalFormatting>
  <conditionalFormatting sqref="E88">
    <cfRule type="duplicateValues" dxfId="56" priority="20"/>
  </conditionalFormatting>
  <conditionalFormatting sqref="B21">
    <cfRule type="duplicateValues" dxfId="55" priority="8"/>
  </conditionalFormatting>
  <conditionalFormatting sqref="E21">
    <cfRule type="duplicateValues" dxfId="54" priority="9"/>
    <cfRule type="duplicateValues" dxfId="53" priority="10"/>
  </conditionalFormatting>
  <conditionalFormatting sqref="E21">
    <cfRule type="duplicateValues" dxfId="52" priority="11"/>
  </conditionalFormatting>
  <conditionalFormatting sqref="E21">
    <cfRule type="duplicateValues" dxfId="51" priority="12"/>
  </conditionalFormatting>
  <conditionalFormatting sqref="E21">
    <cfRule type="duplicateValues" dxfId="50" priority="13"/>
    <cfRule type="duplicateValues" dxfId="49" priority="14"/>
  </conditionalFormatting>
  <conditionalFormatting sqref="B21">
    <cfRule type="duplicateValues" dxfId="48" priority="15"/>
  </conditionalFormatting>
  <conditionalFormatting sqref="B21">
    <cfRule type="duplicateValues" dxfId="47" priority="16"/>
    <cfRule type="duplicateValues" dxfId="46" priority="17"/>
  </conditionalFormatting>
  <conditionalFormatting sqref="B21">
    <cfRule type="duplicateValues" dxfId="45" priority="18"/>
  </conditionalFormatting>
  <conditionalFormatting sqref="B21">
    <cfRule type="duplicateValues" dxfId="44" priority="19"/>
  </conditionalFormatting>
  <conditionalFormatting sqref="E89 E55:E66 E70:E78 E2:E12 E14 E16:E20 E22:E26 E33:E46">
    <cfRule type="duplicateValues" dxfId="43" priority="1992"/>
    <cfRule type="duplicateValues" dxfId="42" priority="1993"/>
  </conditionalFormatting>
  <conditionalFormatting sqref="E89 E55:E66 E70:E78 E2:E12 E14 E16:E20 E22:E26 E33:E46">
    <cfRule type="duplicateValues" dxfId="41" priority="2016"/>
  </conditionalFormatting>
  <conditionalFormatting sqref="E37:E46 E22:E26 E16:E18 E11:E12">
    <cfRule type="duplicateValues" dxfId="40" priority="2239"/>
  </conditionalFormatting>
  <conditionalFormatting sqref="E37:E46 E22:E26 E16:E18 E11:E12">
    <cfRule type="duplicateValues" dxfId="39" priority="2245"/>
    <cfRule type="duplicateValues" dxfId="38" priority="2246"/>
  </conditionalFormatting>
  <conditionalFormatting sqref="E28:E29">
    <cfRule type="duplicateValues" dxfId="37" priority="2424"/>
    <cfRule type="duplicateValues" dxfId="36" priority="2425"/>
  </conditionalFormatting>
  <conditionalFormatting sqref="E28:E29">
    <cfRule type="duplicateValues" dxfId="35" priority="2428"/>
  </conditionalFormatting>
  <conditionalFormatting sqref="B71:B75 B56:B57 B59 B77 B34:B35 B2:B9 B37:B54 B22:B30 B11:B14 B16:B19">
    <cfRule type="duplicateValues" dxfId="34" priority="2668"/>
  </conditionalFormatting>
  <conditionalFormatting sqref="B71:B75 B56:B57 B77 B34:B35 B2:B9 B59:B69 B37:B54 B11:B20 B22:B32">
    <cfRule type="duplicateValues" dxfId="33" priority="2683"/>
    <cfRule type="duplicateValues" dxfId="32" priority="2684"/>
  </conditionalFormatting>
  <conditionalFormatting sqref="E54">
    <cfRule type="duplicateValues" dxfId="31" priority="5"/>
    <cfRule type="duplicateValues" dxfId="30" priority="6"/>
  </conditionalFormatting>
  <conditionalFormatting sqref="E54">
    <cfRule type="duplicateValues" dxfId="29" priority="7"/>
  </conditionalFormatting>
  <conditionalFormatting sqref="E68 E31">
    <cfRule type="duplicateValues" dxfId="28" priority="2966"/>
  </conditionalFormatting>
  <conditionalFormatting sqref="E68 E31">
    <cfRule type="duplicateValues" dxfId="27" priority="2968"/>
    <cfRule type="duplicateValues" dxfId="26" priority="2969"/>
  </conditionalFormatting>
  <conditionalFormatting sqref="E81">
    <cfRule type="duplicateValues" dxfId="25" priority="3321"/>
    <cfRule type="duplicateValues" dxfId="24" priority="3322"/>
  </conditionalFormatting>
  <conditionalFormatting sqref="E81">
    <cfRule type="duplicateValues" dxfId="23" priority="3323"/>
  </conditionalFormatting>
  <conditionalFormatting sqref="B63:B69 B20 B15 B31:B32">
    <cfRule type="duplicateValues" dxfId="22" priority="3413"/>
  </conditionalFormatting>
  <conditionalFormatting sqref="B63:B69 B20 B15 B31:B32">
    <cfRule type="duplicateValues" dxfId="21" priority="3417"/>
    <cfRule type="duplicateValues" dxfId="20" priority="3418"/>
  </conditionalFormatting>
  <conditionalFormatting sqref="B60:B69 B20 B15 B31:B32">
    <cfRule type="duplicateValues" dxfId="19" priority="3425"/>
  </conditionalFormatting>
  <conditionalFormatting sqref="E67 E32">
    <cfRule type="duplicateValues" dxfId="18" priority="3429"/>
  </conditionalFormatting>
  <conditionalFormatting sqref="E67 E32">
    <cfRule type="duplicateValues" dxfId="17" priority="3431"/>
    <cfRule type="duplicateValues" dxfId="16" priority="3432"/>
  </conditionalFormatting>
  <conditionalFormatting sqref="E48:E50">
    <cfRule type="duplicateValues" dxfId="15" priority="3505"/>
    <cfRule type="duplicateValues" dxfId="14" priority="3506"/>
  </conditionalFormatting>
  <conditionalFormatting sqref="E48:E50">
    <cfRule type="duplicateValues" dxfId="13" priority="3507"/>
  </conditionalFormatting>
  <conditionalFormatting sqref="B42:B54 B22:B30 B17:B18 B13 B11">
    <cfRule type="duplicateValues" dxfId="12" priority="3508"/>
  </conditionalFormatting>
  <conditionalFormatting sqref="B1:B1048576">
    <cfRule type="duplicateValues" dxfId="11" priority="4"/>
  </conditionalFormatting>
  <conditionalFormatting sqref="E87">
    <cfRule type="duplicateValues" dxfId="10" priority="2"/>
    <cfRule type="duplicateValues" dxfId="9" priority="3"/>
  </conditionalFormatting>
  <conditionalFormatting sqref="E87">
    <cfRule type="duplicateValues" dxfId="8" priority="1"/>
  </conditionalFormatting>
  <conditionalFormatting sqref="E86">
    <cfRule type="duplicateValues" dxfId="7" priority="3663"/>
    <cfRule type="duplicateValues" dxfId="6" priority="3664"/>
  </conditionalFormatting>
  <conditionalFormatting sqref="E86">
    <cfRule type="duplicateValues" dxfId="5" priority="3665"/>
  </conditionalFormatting>
  <conditionalFormatting sqref="B78:B88">
    <cfRule type="duplicateValues" dxfId="4" priority="3666"/>
  </conditionalFormatting>
  <conditionalFormatting sqref="B78:B88">
    <cfRule type="duplicateValues" dxfId="3" priority="3668"/>
    <cfRule type="duplicateValues" dxfId="2" priority="3669"/>
  </conditionalFormatting>
  <conditionalFormatting sqref="B71:B75 B56:B57 B34:B35 B2:B9 B59:B69 B37:B54 B77:B88 B11:B20 B22:B32">
    <cfRule type="duplicateValues" dxfId="1" priority="3672"/>
  </conditionalFormatting>
  <conditionalFormatting sqref="B2:B20 B22:B89">
    <cfRule type="duplicateValues" dxfId="0" priority="368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2021-01-23T19:55:32Z</dcterms:modified>
</cp:coreProperties>
</file>