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Enero\24\"/>
    </mc:Choice>
  </mc:AlternateContent>
  <bookViews>
    <workbookView xWindow="0" yWindow="0" windowWidth="9735" windowHeight="5265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  <c r="B64" i="1"/>
  <c r="C63" i="1"/>
  <c r="A63" i="1"/>
  <c r="C62" i="1"/>
  <c r="A62" i="1"/>
  <c r="C61" i="1"/>
  <c r="A61" i="1"/>
  <c r="C60" i="1"/>
  <c r="A60" i="1"/>
  <c r="C59" i="1"/>
  <c r="A59" i="1"/>
  <c r="C58" i="1"/>
  <c r="A58" i="1"/>
  <c r="C57" i="1"/>
  <c r="A57" i="1"/>
  <c r="C56" i="1"/>
  <c r="A56" i="1"/>
  <c r="B49" i="1"/>
  <c r="C48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C41" i="1"/>
  <c r="A41" i="1"/>
  <c r="C40" i="1"/>
  <c r="A40" i="1"/>
  <c r="B36" i="1"/>
  <c r="A52" i="1" s="1"/>
  <c r="C35" i="1"/>
  <c r="A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C10" i="1"/>
  <c r="A10" i="1"/>
</calcChain>
</file>

<file path=xl/sharedStrings.xml><?xml version="1.0" encoding="utf-8"?>
<sst xmlns="http://schemas.openxmlformats.org/spreadsheetml/2006/main" count="74" uniqueCount="22">
  <si>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</si>
  <si>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</si>
  <si>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</si>
  <si>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</si>
  <si>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</si>
  <si>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</si>
  <si>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</si>
  <si>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</si>
  <si>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</si>
  <si>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</si>
  <si>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</si>
  <si>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</si>
  <si>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</si>
  <si>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</si>
  <si>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</si>
  <si>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</si>
  <si>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</si>
  <si>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</si>
  <si>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</si>
  <si>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2 Gavetas Vacías + 1 Fallando</t>
  </si>
  <si>
    <t>23/1/2021 17:00 PM</t>
  </si>
  <si>
    <t>24/1/2021 6:00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</si>
</sst>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7" fillId="11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7" fillId="10" borderId="2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 wrapText="1"/>
    </xf>
    <xf numFmtId="0" fontId="6" fillId="6" borderId="13" xfId="0" applyNumberFormat="1" applyFont="1" applyFill="1" applyBorder="1" applyAlignment="1">
      <alignment horizontal="center" vertical="center" wrapText="1"/>
    </xf>
    <xf numFmtId="0" fontId="9" fillId="8" borderId="2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>
            <v>0</v>
          </cell>
          <cell r="C93">
            <v>0</v>
          </cell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abSelected="1" zoomScale="85" zoomScaleNormal="85" workbookViewId="0">
      <selection activeCell="A3" sqref="A3:E3"/>
    </sheetView>
  </sheetViews>
  <sheetFormatPr baseColWidth="10" defaultColWidth="52.7109375" defaultRowHeight="15" x14ac:dyDescent="0.25"/>
  <cols>
    <col min="2" max="2" width="21.85546875" style="14" bestFit="1" customWidth="1"/>
    <col min="4" max="4" width="38.42578125" bestFit="1" customWidth="1"/>
    <col min="5" max="5" width="21.42578125" customWidth="1"/>
  </cols>
  <sheetData>
    <row r="1" spans="1:5" ht="22.5" x14ac:dyDescent="0.25">
      <c r="A1" s="24" t="s">
        <v>0</v>
      </c>
      <c r="B1" s="25"/>
      <c r="C1" s="25"/>
      <c r="D1" s="25"/>
      <c r="E1" s="26"/>
    </row>
    <row r="2" spans="1:5" ht="22.5" x14ac:dyDescent="0.25">
      <c r="A2" s="24" t="s">
        <v>1</v>
      </c>
      <c r="B2" s="25"/>
      <c r="C2" s="25"/>
      <c r="D2" s="25"/>
      <c r="E2" s="26"/>
    </row>
    <row r="3" spans="1:5" ht="25.5" x14ac:dyDescent="0.25">
      <c r="A3" s="39" t="s">
        <v>0</v>
      </c>
      <c r="B3" s="40"/>
      <c r="C3" s="40"/>
      <c r="D3" s="40"/>
      <c r="E3" s="41"/>
    </row>
    <row r="4" spans="1:5" x14ac:dyDescent="0.25">
      <c r="E4" s="14"/>
    </row>
    <row r="5" spans="1:5" ht="18.75" thickBot="1" x14ac:dyDescent="0.3">
      <c r="A5" s="1" t="s">
        <v>2</v>
      </c>
      <c r="B5" s="2" t="s">
        <v>20</v>
      </c>
      <c r="C5" s="3"/>
      <c r="D5" s="4"/>
      <c r="E5" s="5"/>
    </row>
    <row r="6" spans="1:5" ht="18.75" thickBot="1" x14ac:dyDescent="0.3">
      <c r="A6" s="1" t="s">
        <v>3</v>
      </c>
      <c r="B6" s="2" t="s">
        <v>21</v>
      </c>
      <c r="C6" s="3"/>
      <c r="D6" s="4"/>
      <c r="E6" s="5"/>
    </row>
    <row r="7" spans="1:5" ht="15.75" thickBot="1" x14ac:dyDescent="0.3">
      <c r="E7" s="14"/>
    </row>
    <row r="8" spans="1:5" ht="18.75" thickBot="1" x14ac:dyDescent="0.3">
      <c r="A8" s="27" t="s">
        <v>4</v>
      </c>
      <c r="B8" s="28"/>
      <c r="C8" s="28"/>
      <c r="D8" s="28"/>
      <c r="E8" s="29"/>
    </row>
    <row r="9" spans="1:5" ht="18" x14ac:dyDescent="0.25">
      <c r="A9" s="6" t="s">
        <v>5</v>
      </c>
      <c r="B9" s="12" t="s">
        <v>6</v>
      </c>
      <c r="C9" s="7" t="s">
        <v>7</v>
      </c>
      <c r="D9" s="7" t="s">
        <v>8</v>
      </c>
      <c r="E9" s="7" t="s">
        <v>9</v>
      </c>
    </row>
    <row r="10" spans="1:5" ht="18" x14ac:dyDescent="0.25">
      <c r="A10" s="8" t="e">
        <f>VLOOKUP(B10,'[1]LISTADO ATM'!$A$2:$C$817,3,0)</f>
        <v>#N/A</v>
      </c>
      <c r="B10" s="8"/>
      <c r="C10" s="15" t="e">
        <f>VLOOKUP(B10,'[1]LISTADO ATM'!$A$2:$B$816,2,0)</f>
        <v>#N/A</v>
      </c>
      <c r="D10" s="13" t="s">
        <v>18</v>
      </c>
      <c r="E10" s="20"/>
    </row>
    <row r="11" spans="1:5" ht="18.75" thickBot="1" x14ac:dyDescent="0.3">
      <c r="A11" s="11" t="s">
        <v>12</v>
      </c>
      <c r="B11" s="21">
        <f>COUNT(B10:B10)</f>
        <v>0</v>
      </c>
      <c r="C11" s="30"/>
      <c r="D11" s="31"/>
      <c r="E11" s="32"/>
    </row>
    <row r="12" spans="1:5" ht="15.75" thickBot="1" x14ac:dyDescent="0.3">
      <c r="E12" s="14"/>
    </row>
    <row r="13" spans="1:5" ht="18.75" thickBot="1" x14ac:dyDescent="0.3">
      <c r="A13" s="27" t="s">
        <v>10</v>
      </c>
      <c r="B13" s="28"/>
      <c r="C13" s="28"/>
      <c r="D13" s="28"/>
      <c r="E13" s="29"/>
    </row>
    <row r="14" spans="1:5" ht="18" x14ac:dyDescent="0.25">
      <c r="A14" s="6" t="s">
        <v>5</v>
      </c>
      <c r="B14" s="12" t="s">
        <v>6</v>
      </c>
      <c r="C14" s="7" t="s">
        <v>7</v>
      </c>
      <c r="D14" s="7" t="s">
        <v>8</v>
      </c>
      <c r="E14" s="7" t="s">
        <v>9</v>
      </c>
    </row>
    <row r="15" spans="1:5" ht="18" x14ac:dyDescent="0.25">
      <c r="A15" s="8" t="str">
        <f>VLOOKUP(B15,'[1]LISTADO ATM'!$A$2:$C$817,3,0)</f>
        <v>ESTE</v>
      </c>
      <c r="B15" s="8">
        <v>158</v>
      </c>
      <c r="C15" s="15" t="str">
        <f>VLOOKUP(B15,'[1]LISTADO ATM'!$A$2:$B$816,2,0)</f>
        <v xml:space="preserve">ATM Oficina Romana Norte </v>
      </c>
      <c r="D15" s="16" t="s">
        <v>11</v>
      </c>
      <c r="E15" s="19">
        <v>335769631</v>
      </c>
    </row>
    <row r="16" spans="1:5" ht="18" x14ac:dyDescent="0.25">
      <c r="A16" s="8" t="str">
        <f>VLOOKUP(B16,'[1]LISTADO ATM'!$A$2:$C$817,3,0)</f>
        <v>DISTRITO NACIONAL</v>
      </c>
      <c r="B16" s="8">
        <v>554</v>
      </c>
      <c r="C16" s="15" t="str">
        <f>VLOOKUP(B16,'[1]LISTADO ATM'!$A$2:$B$816,2,0)</f>
        <v xml:space="preserve">ATM Oficina Isabel La Católica I </v>
      </c>
      <c r="D16" s="16" t="s">
        <v>11</v>
      </c>
      <c r="E16" s="8">
        <v>335770459</v>
      </c>
    </row>
    <row r="17" spans="1:5" ht="18" x14ac:dyDescent="0.25">
      <c r="A17" s="8" t="str">
        <f>VLOOKUP(B17,'[1]LISTADO ATM'!$A$2:$C$817,3,0)</f>
        <v>DISTRITO NACIONAL</v>
      </c>
      <c r="B17" s="8">
        <v>753</v>
      </c>
      <c r="C17" s="15" t="str">
        <f>VLOOKUP(B17,'[1]LISTADO ATM'!$A$2:$B$816,2,0)</f>
        <v xml:space="preserve">ATM S/M Nacional Tiradentes </v>
      </c>
      <c r="D17" s="16" t="s">
        <v>11</v>
      </c>
      <c r="E17" s="8">
        <v>335770471</v>
      </c>
    </row>
    <row r="18" spans="1:5" ht="18" x14ac:dyDescent="0.25">
      <c r="A18" s="8" t="str">
        <f>VLOOKUP(B18,'[1]LISTADO ATM'!$A$2:$C$817,3,0)</f>
        <v>ESTE</v>
      </c>
      <c r="B18" s="8">
        <v>660</v>
      </c>
      <c r="C18" s="15" t="str">
        <f>VLOOKUP(B18,'[1]LISTADO ATM'!$A$2:$B$816,2,0)</f>
        <v>ATM Oficina Romana Norte II</v>
      </c>
      <c r="D18" s="16" t="s">
        <v>11</v>
      </c>
      <c r="E18" s="19">
        <v>335769632</v>
      </c>
    </row>
    <row r="19" spans="1:5" ht="18" x14ac:dyDescent="0.25">
      <c r="A19" s="8" t="str">
        <f>VLOOKUP(B19,'[1]LISTADO ATM'!$A$2:$C$817,3,0)</f>
        <v>ESTE</v>
      </c>
      <c r="B19" s="8">
        <v>742</v>
      </c>
      <c r="C19" s="15" t="str">
        <f>VLOOKUP(B19,'[1]LISTADO ATM'!$A$2:$B$816,2,0)</f>
        <v xml:space="preserve">ATM Oficina Plaza del Rey (La Romana) </v>
      </c>
      <c r="D19" s="16" t="s">
        <v>11</v>
      </c>
      <c r="E19" s="19">
        <v>335769625</v>
      </c>
    </row>
    <row r="20" spans="1:5" ht="18" x14ac:dyDescent="0.25">
      <c r="A20" s="8" t="str">
        <f>VLOOKUP(B20,'[1]LISTADO ATM'!$A$2:$C$817,3,0)</f>
        <v>DISTRITO NACIONAL</v>
      </c>
      <c r="B20" s="8">
        <v>678</v>
      </c>
      <c r="C20" s="15" t="str">
        <f>VLOOKUP(B20,'[1]LISTADO ATM'!$A$2:$B$816,2,0)</f>
        <v>ATM Eco Petroleo San Isidro</v>
      </c>
      <c r="D20" s="16" t="s">
        <v>11</v>
      </c>
      <c r="E20" s="8">
        <v>335770367</v>
      </c>
    </row>
    <row r="21" spans="1:5" ht="18" x14ac:dyDescent="0.25">
      <c r="A21" s="8" t="str">
        <f>VLOOKUP(B21,'[1]LISTADO ATM'!$A$2:$C$817,3,0)</f>
        <v>DISTRITO NACIONAL</v>
      </c>
      <c r="B21" s="8">
        <v>927</v>
      </c>
      <c r="C21" s="15" t="str">
        <f>VLOOKUP(B21,'[1]LISTADO ATM'!$A$2:$B$816,2,0)</f>
        <v>ATM S/M Bravo La Esperilla</v>
      </c>
      <c r="D21" s="16" t="s">
        <v>11</v>
      </c>
      <c r="E21" s="8">
        <v>335770376</v>
      </c>
    </row>
    <row r="22" spans="1:5" ht="18" x14ac:dyDescent="0.25">
      <c r="A22" s="8" t="str">
        <f>VLOOKUP(B22,'[1]LISTADO ATM'!$A$2:$C$817,3,0)</f>
        <v>DISTRITO NACIONAL</v>
      </c>
      <c r="B22" s="8">
        <v>238</v>
      </c>
      <c r="C22" s="15" t="str">
        <f>VLOOKUP(B22,'[1]LISTADO ATM'!$A$2:$B$816,2,0)</f>
        <v xml:space="preserve">ATM Multicentro La Sirena Charles de Gaulle </v>
      </c>
      <c r="D22" s="16" t="s">
        <v>11</v>
      </c>
      <c r="E22" s="8">
        <v>335770049</v>
      </c>
    </row>
    <row r="23" spans="1:5" ht="18" x14ac:dyDescent="0.25">
      <c r="A23" s="8" t="str">
        <f>VLOOKUP(B23,'[1]LISTADO ATM'!$A$2:$C$817,3,0)</f>
        <v>ESTE</v>
      </c>
      <c r="B23" s="8">
        <v>963</v>
      </c>
      <c r="C23" s="15" t="str">
        <f>VLOOKUP(B23,'[1]LISTADO ATM'!$A$2:$B$816,2,0)</f>
        <v xml:space="preserve">ATM Multiplaza La Romana </v>
      </c>
      <c r="D23" s="16" t="s">
        <v>11</v>
      </c>
      <c r="E23" s="8">
        <v>335770305</v>
      </c>
    </row>
    <row r="24" spans="1:5" ht="18" x14ac:dyDescent="0.25">
      <c r="A24" s="8" t="str">
        <f>VLOOKUP(B24,'[1]LISTADO ATM'!$A$2:$C$817,3,0)</f>
        <v>DISTRITO NACIONAL</v>
      </c>
      <c r="B24" s="8">
        <v>697</v>
      </c>
      <c r="C24" s="15" t="str">
        <f>VLOOKUP(B24,'[1]LISTADO ATM'!$A$2:$B$816,2,0)</f>
        <v>ATM Hipermercado Olé Ciudad Juan Bosch</v>
      </c>
      <c r="D24" s="16" t="s">
        <v>11</v>
      </c>
      <c r="E24" s="8">
        <v>335770821</v>
      </c>
    </row>
    <row r="25" spans="1:5" ht="18" x14ac:dyDescent="0.25">
      <c r="A25" s="8" t="str">
        <f>VLOOKUP(B25,'[1]LISTADO ATM'!$A$2:$C$817,3,0)</f>
        <v>ESTE</v>
      </c>
      <c r="B25" s="8">
        <v>842</v>
      </c>
      <c r="C25" s="15" t="str">
        <f>VLOOKUP(B25,'[1]LISTADO ATM'!$A$2:$B$816,2,0)</f>
        <v xml:space="preserve">ATM Plaza Orense II (La Romana) </v>
      </c>
      <c r="D25" s="16" t="s">
        <v>11</v>
      </c>
      <c r="E25" s="8">
        <v>335770854</v>
      </c>
    </row>
    <row r="26" spans="1:5" ht="18" x14ac:dyDescent="0.25">
      <c r="A26" s="8" t="str">
        <f>VLOOKUP(B26,'[1]LISTADO ATM'!$A$2:$C$817,3,0)</f>
        <v>DISTRITO NACIONAL</v>
      </c>
      <c r="B26" s="8">
        <v>422</v>
      </c>
      <c r="C26" s="15" t="str">
        <f>VLOOKUP(B26,'[1]LISTADO ATM'!$A$2:$B$816,2,0)</f>
        <v xml:space="preserve">ATM Olé Manoguayabo </v>
      </c>
      <c r="D26" s="16" t="s">
        <v>11</v>
      </c>
      <c r="E26" s="8">
        <v>335770857</v>
      </c>
    </row>
    <row r="27" spans="1:5" ht="18" x14ac:dyDescent="0.25">
      <c r="A27" s="8" t="str">
        <f>VLOOKUP(B27,'[1]LISTADO ATM'!$A$2:$C$817,3,0)</f>
        <v>DISTRITO NACIONAL</v>
      </c>
      <c r="B27" s="8">
        <v>628</v>
      </c>
      <c r="C27" s="15" t="str">
        <f>VLOOKUP(B27,'[1]LISTADO ATM'!$A$2:$B$816,2,0)</f>
        <v xml:space="preserve">ATM Autobanco San Isidro </v>
      </c>
      <c r="D27" s="16" t="s">
        <v>11</v>
      </c>
      <c r="E27" s="8">
        <v>335770858</v>
      </c>
    </row>
    <row r="28" spans="1:5" ht="18" x14ac:dyDescent="0.25">
      <c r="A28" s="8" t="str">
        <f>VLOOKUP(B28,'[1]LISTADO ATM'!$A$2:$C$817,3,0)</f>
        <v>DISTRITO NACIONAL</v>
      </c>
      <c r="B28" s="8">
        <v>738</v>
      </c>
      <c r="C28" s="15" t="str">
        <f>VLOOKUP(B28,'[1]LISTADO ATM'!$A$2:$B$816,2,0)</f>
        <v xml:space="preserve">ATM Zona Franca Los Alcarrizos </v>
      </c>
      <c r="D28" s="16" t="s">
        <v>11</v>
      </c>
      <c r="E28" s="8">
        <v>335770884</v>
      </c>
    </row>
    <row r="29" spans="1:5" ht="18" x14ac:dyDescent="0.25">
      <c r="A29" s="8" t="str">
        <f>VLOOKUP(B29,'[1]LISTADO ATM'!$A$2:$C$817,3,0)</f>
        <v>DISTRITO NACIONAL</v>
      </c>
      <c r="B29" s="8">
        <v>31</v>
      </c>
      <c r="C29" s="15" t="str">
        <f>VLOOKUP(B29,'[1]LISTADO ATM'!$A$2:$B$816,2,0)</f>
        <v xml:space="preserve">ATM Oficina San Martín I </v>
      </c>
      <c r="D29" s="16" t="s">
        <v>11</v>
      </c>
      <c r="E29" s="8">
        <v>335770885</v>
      </c>
    </row>
    <row r="30" spans="1:5" ht="18" x14ac:dyDescent="0.25">
      <c r="A30" s="8" t="str">
        <f>VLOOKUP(B30,'[1]LISTADO ATM'!$A$2:$C$817,3,0)</f>
        <v>DISTRITO NACIONAL</v>
      </c>
      <c r="B30" s="8">
        <v>494</v>
      </c>
      <c r="C30" s="15" t="str">
        <f>VLOOKUP(B30,'[1]LISTADO ATM'!$A$2:$B$816,2,0)</f>
        <v xml:space="preserve">ATM Oficina Blue Mall </v>
      </c>
      <c r="D30" s="16" t="s">
        <v>11</v>
      </c>
      <c r="E30" s="8">
        <v>335770905</v>
      </c>
    </row>
    <row r="31" spans="1:5" ht="18" x14ac:dyDescent="0.25">
      <c r="A31" s="8" t="str">
        <f>VLOOKUP(B31,'[1]LISTADO ATM'!$A$2:$C$817,3,0)</f>
        <v>DISTRITO NACIONAL</v>
      </c>
      <c r="B31" s="8">
        <v>755</v>
      </c>
      <c r="C31" s="15" t="str">
        <f>VLOOKUP(B31,'[1]LISTADO ATM'!$A$2:$B$816,2,0)</f>
        <v xml:space="preserve">ATM Oficina Galería del Este (Plaza) </v>
      </c>
      <c r="D31" s="16" t="s">
        <v>11</v>
      </c>
      <c r="E31" s="8">
        <v>335770965</v>
      </c>
    </row>
    <row r="32" spans="1:5" ht="18" x14ac:dyDescent="0.25">
      <c r="A32" s="8" t="str">
        <f>VLOOKUP(B32,'[1]LISTADO ATM'!$A$2:$C$817,3,0)</f>
        <v>DISTRITO NACIONAL</v>
      </c>
      <c r="B32" s="8">
        <v>354</v>
      </c>
      <c r="C32" s="15" t="str">
        <f>VLOOKUP(B32,'[1]LISTADO ATM'!$A$2:$B$816,2,0)</f>
        <v xml:space="preserve">ATM Oficina Núñez de Cáceres II </v>
      </c>
      <c r="D32" s="16" t="s">
        <v>11</v>
      </c>
      <c r="E32" s="20">
        <v>335770665</v>
      </c>
    </row>
    <row r="33" spans="1:5" ht="18" x14ac:dyDescent="0.25">
      <c r="A33" s="8" t="str">
        <f>VLOOKUP(B33,'[1]LISTADO ATM'!$A$2:$C$817,3,0)</f>
        <v>DISTRITO NACIONAL</v>
      </c>
      <c r="B33" s="8">
        <v>676</v>
      </c>
      <c r="C33" s="15" t="str">
        <f>VLOOKUP(B33,'[1]LISTADO ATM'!$A$2:$B$816,2,0)</f>
        <v>ATM S/M Bravo Colina Del Oeste</v>
      </c>
      <c r="D33" s="16" t="s">
        <v>11</v>
      </c>
      <c r="E33" s="20">
        <v>335770899</v>
      </c>
    </row>
    <row r="34" spans="1:5" ht="18" x14ac:dyDescent="0.25">
      <c r="A34" s="8" t="str">
        <f>VLOOKUP(B34,'[1]LISTADO ATM'!$A$2:$C$817,3,0)</f>
        <v>DISTRITO NACIONAL</v>
      </c>
      <c r="B34" s="8">
        <v>769</v>
      </c>
      <c r="C34" s="15" t="str">
        <f>VLOOKUP(B34,'[1]LISTADO ATM'!$A$2:$B$816,2,0)</f>
        <v>ATM UNP Pablo Mella Morales</v>
      </c>
      <c r="D34" s="16" t="s">
        <v>11</v>
      </c>
      <c r="E34" s="20">
        <v>335770964</v>
      </c>
    </row>
    <row r="35" spans="1:5" ht="18" x14ac:dyDescent="0.25">
      <c r="A35" s="8" t="str">
        <f>VLOOKUP(B35,'[1]LISTADO ATM'!$A$2:$C$817,3,0)</f>
        <v>DISTRITO NACIONAL</v>
      </c>
      <c r="B35" s="8">
        <v>713</v>
      </c>
      <c r="C35" s="15" t="str">
        <f>VLOOKUP(B35,'[1]LISTADO ATM'!$A$2:$B$816,2,0)</f>
        <v xml:space="preserve">ATM Oficina Las Américas </v>
      </c>
      <c r="D35" s="16" t="s">
        <v>11</v>
      </c>
      <c r="E35" s="8">
        <v>335770980</v>
      </c>
    </row>
    <row r="36" spans="1:5" ht="18.75" thickBot="1" x14ac:dyDescent="0.3">
      <c r="A36" s="17" t="s">
        <v>12</v>
      </c>
      <c r="B36" s="21">
        <f>COUNT(B15:B35)</f>
        <v>21</v>
      </c>
      <c r="C36" s="18"/>
      <c r="D36" s="18"/>
      <c r="E36" s="18"/>
    </row>
    <row r="37" spans="1:5" ht="15.75" thickBot="1" x14ac:dyDescent="0.3">
      <c r="E37" s="14"/>
    </row>
    <row r="38" spans="1:5" ht="18.75" thickBot="1" x14ac:dyDescent="0.3">
      <c r="A38" s="27" t="s">
        <v>13</v>
      </c>
      <c r="B38" s="28"/>
      <c r="C38" s="28"/>
      <c r="D38" s="28"/>
      <c r="E38" s="29"/>
    </row>
    <row r="39" spans="1:5" ht="18" x14ac:dyDescent="0.25">
      <c r="A39" s="6" t="s">
        <v>5</v>
      </c>
      <c r="B39" s="12" t="s">
        <v>6</v>
      </c>
      <c r="C39" s="7" t="s">
        <v>7</v>
      </c>
      <c r="D39" s="7" t="s">
        <v>8</v>
      </c>
      <c r="E39" s="7" t="s">
        <v>9</v>
      </c>
    </row>
    <row r="40" spans="1:5" ht="18" x14ac:dyDescent="0.25">
      <c r="A40" s="8" t="str">
        <f>VLOOKUP(B40,'[1]LISTADO ATM'!$A$2:$C$817,3,0)</f>
        <v>DISTRITO NACIONAL</v>
      </c>
      <c r="B40" s="8">
        <v>577</v>
      </c>
      <c r="C40" s="15" t="str">
        <f>VLOOKUP(B40,'[1]LISTADO ATM'!$A$2:$B$816,2,0)</f>
        <v xml:space="preserve">ATM Olé Ave. Duarte </v>
      </c>
      <c r="D40" s="8" t="s">
        <v>14</v>
      </c>
      <c r="E40" s="19">
        <v>335769635</v>
      </c>
    </row>
    <row r="41" spans="1:5" ht="18" x14ac:dyDescent="0.25">
      <c r="A41" s="8" t="str">
        <f>VLOOKUP(B41,'[1]LISTADO ATM'!$A$2:$C$817,3,0)</f>
        <v>ESTE</v>
      </c>
      <c r="B41" s="8">
        <v>673</v>
      </c>
      <c r="C41" s="15" t="str">
        <f>VLOOKUP(B41,'[1]LISTADO ATM'!$A$2:$B$816,2,0)</f>
        <v>ATM Clínica Dr. Cruz Jiminián</v>
      </c>
      <c r="D41" s="8" t="s">
        <v>14</v>
      </c>
      <c r="E41" s="19">
        <v>335769626</v>
      </c>
    </row>
    <row r="42" spans="1:5" ht="18" x14ac:dyDescent="0.25">
      <c r="A42" s="8" t="str">
        <f>VLOOKUP(B42,'[1]LISTADO ATM'!$A$2:$C$817,3,0)</f>
        <v>DISTRITO NACIONAL</v>
      </c>
      <c r="B42" s="8">
        <v>719</v>
      </c>
      <c r="C42" s="15" t="str">
        <f>VLOOKUP(B42,'[1]LISTADO ATM'!$A$2:$B$816,2,0)</f>
        <v xml:space="preserve">ATM Ayuntamiento Municipal San Luís </v>
      </c>
      <c r="D42" s="8" t="s">
        <v>14</v>
      </c>
      <c r="E42" s="19">
        <v>335769547</v>
      </c>
    </row>
    <row r="43" spans="1:5" ht="18" x14ac:dyDescent="0.25">
      <c r="A43" s="8" t="str">
        <f>VLOOKUP(B43,'[1]LISTADO ATM'!$A$2:$C$817,3,0)</f>
        <v>DISTRITO NACIONAL</v>
      </c>
      <c r="B43" s="8">
        <v>958</v>
      </c>
      <c r="C43" s="15" t="str">
        <f>VLOOKUP(B43,'[1]LISTADO ATM'!$A$2:$B$816,2,0)</f>
        <v xml:space="preserve">ATM Olé Aut. San Isidro </v>
      </c>
      <c r="D43" s="8" t="s">
        <v>14</v>
      </c>
      <c r="E43" s="8">
        <v>335770494</v>
      </c>
    </row>
    <row r="44" spans="1:5" ht="18" x14ac:dyDescent="0.25">
      <c r="A44" s="8" t="e">
        <f>VLOOKUP(B44,'[1]LISTADO ATM'!$A$2:$C$817,3,0)</f>
        <v>#N/A</v>
      </c>
      <c r="B44" s="8">
        <v>600</v>
      </c>
      <c r="C44" s="15" t="e">
        <f>VLOOKUP(B44,'[1]LISTADO ATM'!$A$2:$B$816,2,0)</f>
        <v>#N/A</v>
      </c>
      <c r="D44" s="8" t="s">
        <v>14</v>
      </c>
      <c r="E44" s="19">
        <v>335770500</v>
      </c>
    </row>
    <row r="45" spans="1:5" ht="18" x14ac:dyDescent="0.25">
      <c r="A45" s="8" t="str">
        <f>VLOOKUP(B45,'[1]LISTADO ATM'!$A$2:$C$817,3,0)</f>
        <v>DISTRITO NACIONAL</v>
      </c>
      <c r="B45" s="8">
        <v>860</v>
      </c>
      <c r="C45" s="15" t="str">
        <f>VLOOKUP(B45,'[1]LISTADO ATM'!$A$2:$B$816,2,0)</f>
        <v xml:space="preserve">ATM Oficina Bella Vista 27 de Febrero I </v>
      </c>
      <c r="D45" s="8" t="s">
        <v>14</v>
      </c>
      <c r="E45" s="20">
        <v>335770668</v>
      </c>
    </row>
    <row r="46" spans="1:5" ht="18" x14ac:dyDescent="0.25">
      <c r="A46" s="8" t="str">
        <f>VLOOKUP(B46,'[1]LISTADO ATM'!$A$2:$C$817,3,0)</f>
        <v>DISTRITO NACIONAL</v>
      </c>
      <c r="B46" s="8">
        <v>415</v>
      </c>
      <c r="C46" s="15" t="str">
        <f>VLOOKUP(B46,'[1]LISTADO ATM'!$A$2:$B$816,2,0)</f>
        <v xml:space="preserve">ATM Autobanco San Martín I </v>
      </c>
      <c r="D46" s="8" t="s">
        <v>14</v>
      </c>
      <c r="E46" s="20">
        <v>335770780</v>
      </c>
    </row>
    <row r="47" spans="1:5" ht="18" x14ac:dyDescent="0.25">
      <c r="A47" s="8" t="str">
        <f>VLOOKUP(B47,'[1]LISTADO ATM'!$A$2:$C$817,3,0)</f>
        <v>DISTRITO NACIONAL</v>
      </c>
      <c r="B47" s="8">
        <v>642</v>
      </c>
      <c r="C47" s="15" t="str">
        <f>VLOOKUP(B47,'[1]LISTADO ATM'!$A$2:$B$816,2,0)</f>
        <v xml:space="preserve">ATM OMSA Sto. Dgo. </v>
      </c>
      <c r="D47" s="8" t="s">
        <v>14</v>
      </c>
      <c r="E47" s="8">
        <v>335770465</v>
      </c>
    </row>
    <row r="48" spans="1:5" ht="18" x14ac:dyDescent="0.25">
      <c r="A48" s="8" t="str">
        <f>VLOOKUP(B48,'[1]LISTADO ATM'!$A$2:$C$817,3,0)</f>
        <v>DISTRITO NACIONAL</v>
      </c>
      <c r="B48" s="8">
        <v>816</v>
      </c>
      <c r="C48" s="15" t="str">
        <f>VLOOKUP(B48,'[1]LISTADO ATM'!$A$2:$B$816,2,0)</f>
        <v xml:space="preserve">ATM Oficina Pedro Brand </v>
      </c>
      <c r="D48" s="8" t="s">
        <v>14</v>
      </c>
      <c r="E48" s="20">
        <v>335770981</v>
      </c>
    </row>
    <row r="49" spans="1:5" ht="18.75" thickBot="1" x14ac:dyDescent="0.3">
      <c r="A49" s="11" t="s">
        <v>12</v>
      </c>
      <c r="B49" s="21">
        <f>COUNT(B40:B48)</f>
        <v>9</v>
      </c>
      <c r="C49" s="9"/>
      <c r="D49" s="9"/>
      <c r="E49" s="10"/>
    </row>
    <row r="50" spans="1:5" ht="15.75" thickBot="1" x14ac:dyDescent="0.3">
      <c r="E50" s="14"/>
    </row>
    <row r="51" spans="1:5" ht="18.75" thickBot="1" x14ac:dyDescent="0.3">
      <c r="A51" s="33" t="s">
        <v>15</v>
      </c>
      <c r="B51" s="34"/>
      <c r="E51" s="14"/>
    </row>
    <row r="52" spans="1:5" ht="18.75" thickBot="1" x14ac:dyDescent="0.3">
      <c r="A52" s="35">
        <f>+B36+B49</f>
        <v>30</v>
      </c>
      <c r="B52" s="36"/>
      <c r="E52" s="14"/>
    </row>
    <row r="53" spans="1:5" ht="15.75" thickBot="1" x14ac:dyDescent="0.3">
      <c r="E53" s="14"/>
    </row>
    <row r="54" spans="1:5" ht="18.75" thickBot="1" x14ac:dyDescent="0.3">
      <c r="A54" s="27" t="s">
        <v>16</v>
      </c>
      <c r="B54" s="28"/>
      <c r="C54" s="28"/>
      <c r="D54" s="28"/>
      <c r="E54" s="29"/>
    </row>
    <row r="55" spans="1:5" ht="18" x14ac:dyDescent="0.25">
      <c r="A55" s="6" t="s">
        <v>5</v>
      </c>
      <c r="B55" s="12" t="s">
        <v>6</v>
      </c>
      <c r="C55" s="12" t="s">
        <v>7</v>
      </c>
      <c r="D55" s="37" t="s">
        <v>8</v>
      </c>
      <c r="E55" s="38"/>
    </row>
    <row r="56" spans="1:5" ht="18" x14ac:dyDescent="0.25">
      <c r="A56" s="8" t="str">
        <f>VLOOKUP(B56,'[1]LISTADO ATM'!$A$2:$C$817,3,0)</f>
        <v>DISTRITO NACIONAL</v>
      </c>
      <c r="B56" s="8">
        <v>175</v>
      </c>
      <c r="C56" s="15" t="str">
        <f>VLOOKUP(B56,'[1]LISTADO ATM'!$A$2:$B$816,2,0)</f>
        <v xml:space="preserve">ATM Dirección de Ingeniería </v>
      </c>
      <c r="D56" s="22" t="s">
        <v>17</v>
      </c>
      <c r="E56" s="23"/>
    </row>
    <row r="57" spans="1:5" ht="18" x14ac:dyDescent="0.25">
      <c r="A57" s="8" t="str">
        <f>VLOOKUP(B57,'[1]LISTADO ATM'!$A$2:$C$817,3,0)</f>
        <v>DISTRITO NACIONAL</v>
      </c>
      <c r="B57" s="8">
        <v>557</v>
      </c>
      <c r="C57" s="15" t="str">
        <f>VLOOKUP(B57,'[1]LISTADO ATM'!$A$2:$B$816,2,0)</f>
        <v xml:space="preserve">ATM Multicentro La Sirena Ave. Mella </v>
      </c>
      <c r="D57" s="22" t="s">
        <v>19</v>
      </c>
      <c r="E57" s="23"/>
    </row>
    <row r="58" spans="1:5" ht="18" x14ac:dyDescent="0.25">
      <c r="A58" s="8" t="str">
        <f>VLOOKUP(B58,'[1]LISTADO ATM'!$A$2:$C$817,3,0)</f>
        <v>DISTRITO NACIONAL</v>
      </c>
      <c r="B58" s="8">
        <v>839</v>
      </c>
      <c r="C58" s="15" t="str">
        <f>VLOOKUP(B58,'[1]LISTADO ATM'!$A$2:$B$816,2,0)</f>
        <v xml:space="preserve">ATM INAPA </v>
      </c>
      <c r="D58" s="22" t="s">
        <v>17</v>
      </c>
      <c r="E58" s="23"/>
    </row>
    <row r="59" spans="1:5" ht="18" x14ac:dyDescent="0.25">
      <c r="A59" s="8" t="str">
        <f>VLOOKUP(B59,'[1]LISTADO ATM'!$A$2:$C$817,3,0)</f>
        <v>DISTRITO NACIONAL</v>
      </c>
      <c r="B59" s="8">
        <v>436</v>
      </c>
      <c r="C59" s="15" t="str">
        <f>VLOOKUP(B59,'[1]LISTADO ATM'!$A$2:$B$816,2,0)</f>
        <v xml:space="preserve">ATM Autobanco Torre II </v>
      </c>
      <c r="D59" s="22" t="s">
        <v>17</v>
      </c>
      <c r="E59" s="23"/>
    </row>
    <row r="60" spans="1:5" ht="18" x14ac:dyDescent="0.25">
      <c r="A60" s="8" t="str">
        <f>VLOOKUP(B60,'[1]LISTADO ATM'!$A$2:$C$817,3,0)</f>
        <v>DISTRITO NACIONAL</v>
      </c>
      <c r="B60" s="8">
        <v>566</v>
      </c>
      <c r="C60" s="15" t="str">
        <f>VLOOKUP(B60,'[1]LISTADO ATM'!$A$2:$B$816,2,0)</f>
        <v xml:space="preserve">ATM Hiper Olé Aut. Duarte </v>
      </c>
      <c r="D60" s="22" t="s">
        <v>19</v>
      </c>
      <c r="E60" s="23"/>
    </row>
    <row r="61" spans="1:5" ht="18" x14ac:dyDescent="0.25">
      <c r="A61" s="8" t="str">
        <f>VLOOKUP(B61,'[1]LISTADO ATM'!$A$2:$C$817,3,0)</f>
        <v>DISTRITO NACIONAL</v>
      </c>
      <c r="B61" s="8">
        <v>696</v>
      </c>
      <c r="C61" s="15" t="str">
        <f>VLOOKUP(B61,'[1]LISTADO ATM'!$A$2:$B$816,2,0)</f>
        <v>ATM Olé Jacobo Majluta</v>
      </c>
      <c r="D61" s="22" t="s">
        <v>17</v>
      </c>
      <c r="E61" s="23"/>
    </row>
    <row r="62" spans="1:5" ht="18" x14ac:dyDescent="0.25">
      <c r="A62" s="8" t="str">
        <f>VLOOKUP(B62,'[1]LISTADO ATM'!$A$2:$C$817,3,0)</f>
        <v>DISTRITO NACIONAL</v>
      </c>
      <c r="B62" s="8">
        <v>946</v>
      </c>
      <c r="C62" s="15" t="str">
        <f>VLOOKUP(B62,'[1]LISTADO ATM'!$A$2:$B$816,2,0)</f>
        <v xml:space="preserve">ATM Oficina Núñez de Cáceres I </v>
      </c>
      <c r="D62" s="22" t="s">
        <v>17</v>
      </c>
      <c r="E62" s="23"/>
    </row>
    <row r="63" spans="1:5" ht="18" x14ac:dyDescent="0.25">
      <c r="A63" s="8" t="str">
        <f>VLOOKUP(B63,'[1]LISTADO ATM'!$A$2:$C$817,3,0)</f>
        <v>DISTRITO NACIONAL</v>
      </c>
      <c r="B63" s="8">
        <v>949</v>
      </c>
      <c r="C63" s="15" t="str">
        <f>VLOOKUP(B63,'[1]LISTADO ATM'!$A$2:$B$816,2,0)</f>
        <v xml:space="preserve">ATM S/M Bravo San Isidro Coral Mall </v>
      </c>
      <c r="D63" s="22" t="s">
        <v>17</v>
      </c>
      <c r="E63" s="23"/>
    </row>
    <row r="64" spans="1:5" ht="18.75" thickBot="1" x14ac:dyDescent="0.3">
      <c r="A64" s="11" t="s">
        <v>12</v>
      </c>
      <c r="B64" s="21">
        <f>COUNT(B56:B63)</f>
        <v>8</v>
      </c>
      <c r="C64" s="9"/>
      <c r="D64" s="9"/>
      <c r="E64" s="10"/>
    </row>
  </sheetData>
  <mergeCells count="19">
    <mergeCell ref="A51:B51"/>
    <mergeCell ref="A52:B52"/>
    <mergeCell ref="A54:E54"/>
    <mergeCell ref="D55:E55"/>
    <mergeCell ref="D57:E57"/>
    <mergeCell ref="D56:E56"/>
    <mergeCell ref="A1:E1"/>
    <mergeCell ref="A8:E8"/>
    <mergeCell ref="C11:E11"/>
    <mergeCell ref="A13:E13"/>
    <mergeCell ref="A38:E38"/>
    <mergeCell ref="A2:E2"/>
    <mergeCell ref="A3:E3"/>
    <mergeCell ref="D63:E63"/>
    <mergeCell ref="D58:E58"/>
    <mergeCell ref="D59:E59"/>
    <mergeCell ref="D60:E60"/>
    <mergeCell ref="D61:E61"/>
    <mergeCell ref="D62:E62"/>
  </mergeCells>
  <phoneticPr fontId="11" type="noConversion"/>
  <conditionalFormatting sqref="B16">
    <cfRule type="duplicateValues" dxfId="120" priority="155"/>
  </conditionalFormatting>
  <conditionalFormatting sqref="B40">
    <cfRule type="duplicateValues" dxfId="119" priority="154"/>
  </conditionalFormatting>
  <conditionalFormatting sqref="B56">
    <cfRule type="duplicateValues" dxfId="118" priority="152"/>
  </conditionalFormatting>
  <conditionalFormatting sqref="B50:B54 B12:B13 B15 B37:B38 B1:B4 B7:B8">
    <cfRule type="duplicateValues" dxfId="117" priority="151"/>
  </conditionalFormatting>
  <conditionalFormatting sqref="B50:B54">
    <cfRule type="duplicateValues" dxfId="116" priority="150"/>
  </conditionalFormatting>
  <conditionalFormatting sqref="B50:B54">
    <cfRule type="duplicateValues" dxfId="115" priority="149"/>
  </conditionalFormatting>
  <conditionalFormatting sqref="E20">
    <cfRule type="duplicateValues" dxfId="114" priority="148"/>
  </conditionalFormatting>
  <conditionalFormatting sqref="E20">
    <cfRule type="duplicateValues" dxfId="113" priority="147"/>
  </conditionalFormatting>
  <conditionalFormatting sqref="E20">
    <cfRule type="duplicateValues" dxfId="112" priority="145"/>
    <cfRule type="duplicateValues" dxfId="111" priority="146"/>
  </conditionalFormatting>
  <conditionalFormatting sqref="E20">
    <cfRule type="duplicateValues" dxfId="110" priority="144"/>
  </conditionalFormatting>
  <conditionalFormatting sqref="E20">
    <cfRule type="duplicateValues" dxfId="109" priority="143"/>
  </conditionalFormatting>
  <conditionalFormatting sqref="E20">
    <cfRule type="duplicateValues" dxfId="108" priority="142"/>
  </conditionalFormatting>
  <conditionalFormatting sqref="B18">
    <cfRule type="duplicateValues" dxfId="107" priority="141"/>
  </conditionalFormatting>
  <conditionalFormatting sqref="E23">
    <cfRule type="duplicateValues" dxfId="106" priority="137"/>
  </conditionalFormatting>
  <conditionalFormatting sqref="E23">
    <cfRule type="duplicateValues" dxfId="105" priority="135"/>
    <cfRule type="duplicateValues" dxfId="104" priority="136"/>
  </conditionalFormatting>
  <conditionalFormatting sqref="E23">
    <cfRule type="duplicateValues" dxfId="103" priority="134"/>
  </conditionalFormatting>
  <conditionalFormatting sqref="E23">
    <cfRule type="duplicateValues" dxfId="102" priority="132"/>
    <cfRule type="duplicateValues" dxfId="101" priority="133"/>
  </conditionalFormatting>
  <conditionalFormatting sqref="E23">
    <cfRule type="duplicateValues" dxfId="100" priority="131"/>
  </conditionalFormatting>
  <conditionalFormatting sqref="E23">
    <cfRule type="duplicateValues" dxfId="99" priority="129"/>
    <cfRule type="duplicateValues" dxfId="98" priority="130"/>
  </conditionalFormatting>
  <conditionalFormatting sqref="E57">
    <cfRule type="duplicateValues" dxfId="97" priority="127"/>
    <cfRule type="duplicateValues" dxfId="96" priority="128"/>
  </conditionalFormatting>
  <conditionalFormatting sqref="E57">
    <cfRule type="duplicateValues" dxfId="95" priority="126"/>
  </conditionalFormatting>
  <conditionalFormatting sqref="E58">
    <cfRule type="duplicateValues" dxfId="94" priority="124"/>
    <cfRule type="duplicateValues" dxfId="93" priority="125"/>
  </conditionalFormatting>
  <conditionalFormatting sqref="E58">
    <cfRule type="duplicateValues" dxfId="92" priority="123"/>
  </conditionalFormatting>
  <conditionalFormatting sqref="E24">
    <cfRule type="duplicateValues" dxfId="91" priority="112"/>
    <cfRule type="duplicateValues" dxfId="90" priority="113"/>
  </conditionalFormatting>
  <conditionalFormatting sqref="E24">
    <cfRule type="duplicateValues" dxfId="89" priority="111"/>
  </conditionalFormatting>
  <conditionalFormatting sqref="E28:E30">
    <cfRule type="duplicateValues" dxfId="88" priority="109"/>
    <cfRule type="duplicateValues" dxfId="87" priority="110"/>
  </conditionalFormatting>
  <conditionalFormatting sqref="E28:E30">
    <cfRule type="duplicateValues" dxfId="86" priority="108"/>
  </conditionalFormatting>
  <conditionalFormatting sqref="E60">
    <cfRule type="duplicateValues" dxfId="85" priority="106"/>
    <cfRule type="duplicateValues" dxfId="84" priority="107"/>
  </conditionalFormatting>
  <conditionalFormatting sqref="E60">
    <cfRule type="duplicateValues" dxfId="83" priority="105"/>
  </conditionalFormatting>
  <conditionalFormatting sqref="E64 E36:E45 E49:E56 E1:E9 E11:E23">
    <cfRule type="duplicateValues" dxfId="82" priority="91"/>
    <cfRule type="duplicateValues" dxfId="81" priority="92"/>
  </conditionalFormatting>
  <conditionalFormatting sqref="E64 E36:E45 E49:E56 E1:E9 E11:E23">
    <cfRule type="duplicateValues" dxfId="80" priority="90"/>
  </conditionalFormatting>
  <conditionalFormatting sqref="B50:B54 B37:B38 B40 B56 B12:B13 B1:B4 B10 B15:B35 B7:B8">
    <cfRule type="duplicateValues" dxfId="79" priority="86"/>
  </conditionalFormatting>
  <conditionalFormatting sqref="B50:B54 B37:B38 B56 B12:B13 B1:B4 B10 B40:B48 B15:B35 B7:B8">
    <cfRule type="duplicateValues" dxfId="78" priority="84"/>
    <cfRule type="duplicateValues" dxfId="77" priority="85"/>
  </conditionalFormatting>
  <conditionalFormatting sqref="E62">
    <cfRule type="duplicateValues" dxfId="76" priority="79"/>
    <cfRule type="duplicateValues" dxfId="75" priority="80"/>
  </conditionalFormatting>
  <conditionalFormatting sqref="E62">
    <cfRule type="duplicateValues" dxfId="74" priority="78"/>
  </conditionalFormatting>
  <conditionalFormatting sqref="E46 E10">
    <cfRule type="duplicateValues" dxfId="73" priority="77"/>
  </conditionalFormatting>
  <conditionalFormatting sqref="E46 E10">
    <cfRule type="duplicateValues" dxfId="72" priority="75"/>
    <cfRule type="duplicateValues" dxfId="71" priority="76"/>
  </conditionalFormatting>
  <conditionalFormatting sqref="E25:E27">
    <cfRule type="duplicateValues" dxfId="70" priority="73"/>
    <cfRule type="duplicateValues" dxfId="69" priority="74"/>
  </conditionalFormatting>
  <conditionalFormatting sqref="E25:E27">
    <cfRule type="duplicateValues" dxfId="68" priority="72"/>
  </conditionalFormatting>
  <conditionalFormatting sqref="E47">
    <cfRule type="duplicateValues" dxfId="67" priority="67"/>
    <cfRule type="duplicateValues" dxfId="66" priority="68"/>
  </conditionalFormatting>
  <conditionalFormatting sqref="E47">
    <cfRule type="duplicateValues" dxfId="65" priority="66"/>
  </conditionalFormatting>
  <conditionalFormatting sqref="E47">
    <cfRule type="duplicateValues" dxfId="64" priority="65"/>
  </conditionalFormatting>
  <conditionalFormatting sqref="E47">
    <cfRule type="duplicateValues" dxfId="63" priority="63"/>
    <cfRule type="duplicateValues" dxfId="62" priority="64"/>
  </conditionalFormatting>
  <conditionalFormatting sqref="B17">
    <cfRule type="duplicateValues" dxfId="61" priority="62"/>
  </conditionalFormatting>
  <conditionalFormatting sqref="E15:E23">
    <cfRule type="duplicateValues" dxfId="60" priority="61"/>
  </conditionalFormatting>
  <conditionalFormatting sqref="E15:E23">
    <cfRule type="duplicateValues" dxfId="59" priority="59"/>
    <cfRule type="duplicateValues" dxfId="58" priority="60"/>
  </conditionalFormatting>
  <conditionalFormatting sqref="E32">
    <cfRule type="duplicateValues" dxfId="57" priority="58"/>
  </conditionalFormatting>
  <conditionalFormatting sqref="E32">
    <cfRule type="duplicateValues" dxfId="56" priority="56"/>
    <cfRule type="duplicateValues" dxfId="55" priority="57"/>
  </conditionalFormatting>
  <conditionalFormatting sqref="E32">
    <cfRule type="duplicateValues" dxfId="54" priority="54"/>
    <cfRule type="duplicateValues" dxfId="53" priority="55"/>
  </conditionalFormatting>
  <conditionalFormatting sqref="E32">
    <cfRule type="duplicateValues" dxfId="52" priority="53"/>
  </conditionalFormatting>
  <conditionalFormatting sqref="E10">
    <cfRule type="duplicateValues" dxfId="51" priority="51"/>
    <cfRule type="duplicateValues" dxfId="50" priority="52"/>
  </conditionalFormatting>
  <conditionalFormatting sqref="E10">
    <cfRule type="duplicateValues" dxfId="49" priority="50"/>
  </conditionalFormatting>
  <conditionalFormatting sqref="E10">
    <cfRule type="duplicateValues" dxfId="48" priority="49"/>
  </conditionalFormatting>
  <conditionalFormatting sqref="E10">
    <cfRule type="duplicateValues" dxfId="47" priority="47"/>
    <cfRule type="duplicateValues" dxfId="46" priority="48"/>
  </conditionalFormatting>
  <conditionalFormatting sqref="E40:E45">
    <cfRule type="duplicateValues" dxfId="45" priority="46"/>
  </conditionalFormatting>
  <conditionalFormatting sqref="E40:E45">
    <cfRule type="duplicateValues" dxfId="44" priority="44"/>
    <cfRule type="duplicateValues" dxfId="43" priority="45"/>
  </conditionalFormatting>
  <conditionalFormatting sqref="E33">
    <cfRule type="duplicateValues" dxfId="42" priority="43"/>
  </conditionalFormatting>
  <conditionalFormatting sqref="E33">
    <cfRule type="duplicateValues" dxfId="41" priority="41"/>
    <cfRule type="duplicateValues" dxfId="40" priority="42"/>
  </conditionalFormatting>
  <conditionalFormatting sqref="E34">
    <cfRule type="duplicateValues" dxfId="39" priority="37"/>
  </conditionalFormatting>
  <conditionalFormatting sqref="E34">
    <cfRule type="duplicateValues" dxfId="38" priority="35"/>
    <cfRule type="duplicateValues" dxfId="37" priority="36"/>
  </conditionalFormatting>
  <conditionalFormatting sqref="E59">
    <cfRule type="duplicateValues" dxfId="36" priority="26"/>
    <cfRule type="duplicateValues" dxfId="35" priority="27"/>
  </conditionalFormatting>
  <conditionalFormatting sqref="E59">
    <cfRule type="duplicateValues" dxfId="34" priority="25"/>
  </conditionalFormatting>
  <conditionalFormatting sqref="E59">
    <cfRule type="duplicateValues" dxfId="33" priority="24"/>
  </conditionalFormatting>
  <conditionalFormatting sqref="E61">
    <cfRule type="duplicateValues" dxfId="32" priority="22"/>
    <cfRule type="duplicateValues" dxfId="31" priority="23"/>
  </conditionalFormatting>
  <conditionalFormatting sqref="E61">
    <cfRule type="duplicateValues" dxfId="30" priority="21"/>
  </conditionalFormatting>
  <conditionalFormatting sqref="E61">
    <cfRule type="duplicateValues" dxfId="29" priority="20"/>
  </conditionalFormatting>
  <conditionalFormatting sqref="E63">
    <cfRule type="duplicateValues" dxfId="28" priority="18"/>
    <cfRule type="duplicateValues" dxfId="27" priority="19"/>
  </conditionalFormatting>
  <conditionalFormatting sqref="E63">
    <cfRule type="duplicateValues" dxfId="26" priority="17"/>
  </conditionalFormatting>
  <conditionalFormatting sqref="E63">
    <cfRule type="duplicateValues" dxfId="25" priority="16"/>
  </conditionalFormatting>
  <conditionalFormatting sqref="E60 E1:E58 E62 E64">
    <cfRule type="duplicateValues" dxfId="24" priority="179"/>
  </conditionalFormatting>
  <conditionalFormatting sqref="B57:B63">
    <cfRule type="duplicateValues" dxfId="23" priority="183"/>
  </conditionalFormatting>
  <conditionalFormatting sqref="B57:B63">
    <cfRule type="duplicateValues" dxfId="22" priority="184"/>
    <cfRule type="duplicateValues" dxfId="21" priority="185"/>
  </conditionalFormatting>
  <conditionalFormatting sqref="B50:B54 B37:B38 B12:B13 B1:B4 B56:B63 B10 B40:B48 B15:B35 B7:B8">
    <cfRule type="duplicateValues" dxfId="20" priority="186"/>
  </conditionalFormatting>
  <conditionalFormatting sqref="E47:E48">
    <cfRule type="duplicateValues" dxfId="19" priority="248"/>
  </conditionalFormatting>
  <conditionalFormatting sqref="E47:E48">
    <cfRule type="duplicateValues" dxfId="18" priority="249"/>
    <cfRule type="duplicateValues" dxfId="17" priority="250"/>
  </conditionalFormatting>
  <conditionalFormatting sqref="B44:B48 B10">
    <cfRule type="duplicateValues" dxfId="16" priority="251"/>
  </conditionalFormatting>
  <conditionalFormatting sqref="B44:B48 B10">
    <cfRule type="duplicateValues" dxfId="15" priority="255"/>
    <cfRule type="duplicateValues" dxfId="14" priority="256"/>
  </conditionalFormatting>
  <conditionalFormatting sqref="B41:B48 B10">
    <cfRule type="duplicateValues" dxfId="13" priority="263"/>
  </conditionalFormatting>
  <conditionalFormatting sqref="E31:E35">
    <cfRule type="duplicateValues" dxfId="12" priority="334"/>
    <cfRule type="duplicateValues" dxfId="11" priority="335"/>
  </conditionalFormatting>
  <conditionalFormatting sqref="E31:E35">
    <cfRule type="duplicateValues" dxfId="10" priority="336"/>
  </conditionalFormatting>
  <conditionalFormatting sqref="B19:B35 B10">
    <cfRule type="duplicateValues" dxfId="9" priority="340"/>
  </conditionalFormatting>
  <conditionalFormatting sqref="B1:B4 B7:B64">
    <cfRule type="duplicateValues" dxfId="8" priority="539"/>
  </conditionalFormatting>
  <conditionalFormatting sqref="B1:B4 B7:B64">
    <cfRule type="duplicateValues" dxfId="7" priority="541"/>
  </conditionalFormatting>
  <conditionalFormatting sqref="B5:B6">
    <cfRule type="duplicateValues" dxfId="6" priority="7"/>
  </conditionalFormatting>
  <conditionalFormatting sqref="B5:B6">
    <cfRule type="duplicateValues" dxfId="5" priority="6"/>
  </conditionalFormatting>
  <conditionalFormatting sqref="B5:B6">
    <cfRule type="duplicateValues" dxfId="4" priority="4"/>
    <cfRule type="duplicateValues" dxfId="3" priority="5"/>
  </conditionalFormatting>
  <conditionalFormatting sqref="B5:B6">
    <cfRule type="duplicateValues" dxfId="2" priority="3"/>
  </conditionalFormatting>
  <conditionalFormatting sqref="B5:B6">
    <cfRule type="duplicateValues" dxfId="1" priority="2"/>
  </conditionalFormatting>
  <conditionalFormatting sqref="B5:B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Juan Manuel Acosta Medina</cp:lastModifiedBy>
  <dcterms:created xsi:type="dcterms:W3CDTF">2020-12-19T20:17:28Z</dcterms:created>
  <dcterms:modified xsi:type="dcterms:W3CDTF">2021-01-24T09:09:40Z</dcterms:modified>
</cp:coreProperties>
</file>