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5\"/>
    </mc:Choice>
  </mc:AlternateContent>
  <xr:revisionPtr revIDLastSave="0" documentId="13_ncr:1_{3E9B06D8-D557-42F8-A65B-F3A4FC8B6E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C80" i="1" l="1"/>
  <c r="A80" i="1"/>
  <c r="C79" i="1"/>
  <c r="A79" i="1"/>
  <c r="C81" i="1"/>
  <c r="A81" i="1"/>
  <c r="C78" i="1" l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B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B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66" i="1" l="1"/>
</calcChain>
</file>

<file path=xl/sharedStrings.xml><?xml version="1.0" encoding="utf-8"?>
<sst xmlns="http://schemas.openxmlformats.org/spreadsheetml/2006/main" count="93" uniqueCount="23">
  <si>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</si>
  <si>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</si>
  <si>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</si>
  <si>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</si>
  <si>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</si>
  <si>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</si>
  <si>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</si>
  <si>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</si>
  <si>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</si>
  <si>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</si>
  <si>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</si>
  <si>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</si>
  <si>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</si>
  <si>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</si>
  <si>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</si>
  <si>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</si>
  <si>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</si>
  <si>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</si>
  <si>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</si>
  <si>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+ 1 Fallando</t>
  </si>
  <si>
    <t>24/1/2021 17:00 PM</t>
  </si>
  <si>
    <t>335771014 </t>
  </si>
  <si>
    <t>25/1/2021 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</si>
</sst>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59" zoomScale="68" zoomScaleNormal="68" workbookViewId="0">
      <selection activeCell="F71" sqref="F71"/>
    </sheetView>
  </sheetViews>
  <sheetFormatPr defaultColWidth="52.6640625" defaultRowHeight="14.4" x14ac:dyDescent="0.3"/>
  <cols>
    <col min="2" max="2" width="34.88671875" style="14" customWidth="1"/>
    <col min="4" max="4" width="31.77734375" customWidth="1"/>
    <col min="5" max="5" width="23.5546875" customWidth="1"/>
  </cols>
  <sheetData>
    <row r="1" spans="1:5" ht="23.4" x14ac:dyDescent="0.3">
      <c r="A1" s="22" t="s">
        <v>0</v>
      </c>
      <c r="B1" s="23"/>
      <c r="C1" s="23"/>
      <c r="D1" s="23"/>
      <c r="E1" s="24"/>
    </row>
    <row r="2" spans="1:5" ht="23.4" x14ac:dyDescent="0.3">
      <c r="A2" s="22" t="s">
        <v>1</v>
      </c>
      <c r="B2" s="23"/>
      <c r="C2" s="23"/>
      <c r="D2" s="23"/>
      <c r="E2" s="24"/>
    </row>
    <row r="3" spans="1:5" ht="26.4" x14ac:dyDescent="0.3">
      <c r="A3" s="31" t="s">
        <v>0</v>
      </c>
      <c r="B3" s="32"/>
      <c r="C3" s="32"/>
      <c r="D3" s="32"/>
      <c r="E3" s="33"/>
    </row>
    <row r="4" spans="1:5" x14ac:dyDescent="0.3">
      <c r="E4" s="14"/>
    </row>
    <row r="5" spans="1:5" ht="18" thickBot="1" x14ac:dyDescent="0.35">
      <c r="A5" s="1" t="s">
        <v>2</v>
      </c>
      <c r="B5" s="2" t="s">
        <v>20</v>
      </c>
      <c r="C5" s="3"/>
      <c r="D5" s="4"/>
      <c r="E5" s="5"/>
    </row>
    <row r="6" spans="1:5" ht="18" thickBot="1" x14ac:dyDescent="0.35">
      <c r="A6" s="1" t="s">
        <v>3</v>
      </c>
      <c r="B6" s="2" t="s">
        <v>22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25" t="s">
        <v>4</v>
      </c>
      <c r="B8" s="26"/>
      <c r="C8" s="26"/>
      <c r="D8" s="26"/>
      <c r="E8" s="27"/>
    </row>
    <row r="9" spans="1:5" ht="17.399999999999999" x14ac:dyDescent="0.3">
      <c r="A9" s="6" t="s">
        <v>5</v>
      </c>
      <c r="B9" s="12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8"/>
    </row>
    <row r="11" spans="1:5" ht="18" thickBot="1" x14ac:dyDescent="0.35">
      <c r="A11" s="11" t="s">
        <v>12</v>
      </c>
      <c r="B11" s="19">
        <f>COUNT(B10:B10)</f>
        <v>0</v>
      </c>
      <c r="C11" s="28"/>
      <c r="D11" s="29"/>
      <c r="E11" s="30"/>
    </row>
    <row r="12" spans="1:5" ht="15" thickBot="1" x14ac:dyDescent="0.35">
      <c r="E12" s="14"/>
    </row>
    <row r="13" spans="1:5" ht="18" thickBot="1" x14ac:dyDescent="0.35">
      <c r="A13" s="25" t="s">
        <v>10</v>
      </c>
      <c r="B13" s="26"/>
      <c r="C13" s="26"/>
      <c r="D13" s="26"/>
      <c r="E13" s="27"/>
    </row>
    <row r="14" spans="1:5" ht="17.399999999999999" x14ac:dyDescent="0.3">
      <c r="A14" s="6" t="s">
        <v>5</v>
      </c>
      <c r="B14" s="12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ESTE</v>
      </c>
      <c r="B15" s="8">
        <v>158</v>
      </c>
      <c r="C15" s="15" t="str">
        <f>VLOOKUP(B15,'[1]LISTADO ATM'!$A$2:$B$816,2,0)</f>
        <v xml:space="preserve">ATM Oficina Romana Norte </v>
      </c>
      <c r="D15" s="16" t="s">
        <v>11</v>
      </c>
      <c r="E15" s="8">
        <v>335769631</v>
      </c>
    </row>
    <row r="16" spans="1:5" ht="17.399999999999999" x14ac:dyDescent="0.3">
      <c r="A16" s="8" t="str">
        <f>VLOOKUP(B16,'[1]LISTADO ATM'!$A$2:$C$817,3,0)</f>
        <v>DISTRITO NACIONAL</v>
      </c>
      <c r="B16" s="8">
        <v>554</v>
      </c>
      <c r="C16" s="15" t="str">
        <f>VLOOKUP(B16,'[1]LISTADO ATM'!$A$2:$B$816,2,0)</f>
        <v xml:space="preserve">ATM Oficina Isabel La Católica I </v>
      </c>
      <c r="D16" s="16" t="s">
        <v>11</v>
      </c>
      <c r="E16" s="8">
        <v>335770459</v>
      </c>
    </row>
    <row r="17" spans="1:5" ht="17.399999999999999" x14ac:dyDescent="0.3">
      <c r="A17" s="8" t="str">
        <f>VLOOKUP(B17,'[1]LISTADO ATM'!$A$2:$C$817,3,0)</f>
        <v>ESTE</v>
      </c>
      <c r="B17" s="8">
        <v>660</v>
      </c>
      <c r="C17" s="15" t="str">
        <f>VLOOKUP(B17,'[1]LISTADO ATM'!$A$2:$B$816,2,0)</f>
        <v>ATM Oficina Romana Norte II</v>
      </c>
      <c r="D17" s="16" t="s">
        <v>11</v>
      </c>
      <c r="E17" s="8">
        <v>335769632</v>
      </c>
    </row>
    <row r="18" spans="1:5" ht="17.399999999999999" x14ac:dyDescent="0.3">
      <c r="A18" s="8" t="str">
        <f>VLOOKUP(B18,'[1]LISTADO ATM'!$A$2:$C$817,3,0)</f>
        <v>ESTE</v>
      </c>
      <c r="B18" s="8">
        <v>742</v>
      </c>
      <c r="C18" s="15" t="str">
        <f>VLOOKUP(B18,'[1]LISTADO ATM'!$A$2:$B$816,2,0)</f>
        <v xml:space="preserve">ATM Oficina Plaza del Rey (La Romana) </v>
      </c>
      <c r="D18" s="16" t="s">
        <v>11</v>
      </c>
      <c r="E18" s="8">
        <v>335769625</v>
      </c>
    </row>
    <row r="19" spans="1:5" ht="17.399999999999999" x14ac:dyDescent="0.3">
      <c r="A19" s="8" t="str">
        <f>VLOOKUP(B19,'[1]LISTADO ATM'!$A$2:$C$817,3,0)</f>
        <v>DISTRITO NACIONAL</v>
      </c>
      <c r="B19" s="8">
        <v>678</v>
      </c>
      <c r="C19" s="15" t="str">
        <f>VLOOKUP(B19,'[1]LISTADO ATM'!$A$2:$B$816,2,0)</f>
        <v>ATM Eco Petroleo San Isidro</v>
      </c>
      <c r="D19" s="16" t="s">
        <v>11</v>
      </c>
      <c r="E19" s="8">
        <v>335770367</v>
      </c>
    </row>
    <row r="20" spans="1:5" ht="17.399999999999999" x14ac:dyDescent="0.3">
      <c r="A20" s="8" t="str">
        <f>VLOOKUP(B20,'[1]LISTADO ATM'!$A$2:$C$817,3,0)</f>
        <v>DISTRITO NACIONAL</v>
      </c>
      <c r="B20" s="8">
        <v>927</v>
      </c>
      <c r="C20" s="15" t="str">
        <f>VLOOKUP(B20,'[1]LISTADO ATM'!$A$2:$B$816,2,0)</f>
        <v>ATM S/M Bravo La Esperilla</v>
      </c>
      <c r="D20" s="16" t="s">
        <v>11</v>
      </c>
      <c r="E20" s="8">
        <v>335770376</v>
      </c>
    </row>
    <row r="21" spans="1:5" ht="17.399999999999999" x14ac:dyDescent="0.3">
      <c r="A21" s="8" t="str">
        <f>VLOOKUP(B21,'[1]LISTADO ATM'!$A$2:$C$817,3,0)</f>
        <v>DISTRITO NACIONAL</v>
      </c>
      <c r="B21" s="8">
        <v>238</v>
      </c>
      <c r="C21" s="15" t="str">
        <f>VLOOKUP(B21,'[1]LISTADO ATM'!$A$2:$B$816,2,0)</f>
        <v xml:space="preserve">ATM Multicentro La Sirena Charles de Gaulle </v>
      </c>
      <c r="D21" s="16" t="s">
        <v>11</v>
      </c>
      <c r="E21" s="8">
        <v>335770049</v>
      </c>
    </row>
    <row r="22" spans="1:5" ht="17.399999999999999" x14ac:dyDescent="0.3">
      <c r="A22" s="8" t="str">
        <f>VLOOKUP(B22,'[1]LISTADO ATM'!$A$2:$C$817,3,0)</f>
        <v>ESTE</v>
      </c>
      <c r="B22" s="8">
        <v>963</v>
      </c>
      <c r="C22" s="15" t="str">
        <f>VLOOKUP(B22,'[1]LISTADO ATM'!$A$2:$B$816,2,0)</f>
        <v xml:space="preserve">ATM Multiplaza La Romana </v>
      </c>
      <c r="D22" s="16" t="s">
        <v>11</v>
      </c>
      <c r="E22" s="8">
        <v>335770305</v>
      </c>
    </row>
    <row r="23" spans="1:5" ht="17.399999999999999" x14ac:dyDescent="0.3">
      <c r="A23" s="8" t="str">
        <f>VLOOKUP(B23,'[1]LISTADO ATM'!$A$2:$C$817,3,0)</f>
        <v>DISTRITO NACIONAL</v>
      </c>
      <c r="B23" s="8">
        <v>697</v>
      </c>
      <c r="C23" s="15" t="str">
        <f>VLOOKUP(B23,'[1]LISTADO ATM'!$A$2:$B$816,2,0)</f>
        <v>ATM Hipermercado Olé Ciudad Juan Bosch</v>
      </c>
      <c r="D23" s="16" t="s">
        <v>11</v>
      </c>
      <c r="E23" s="8">
        <v>335770821</v>
      </c>
    </row>
    <row r="24" spans="1:5" ht="17.399999999999999" x14ac:dyDescent="0.3">
      <c r="A24" s="8" t="str">
        <f>VLOOKUP(B24,'[1]LISTADO ATM'!$A$2:$C$817,3,0)</f>
        <v>ESTE</v>
      </c>
      <c r="B24" s="8">
        <v>842</v>
      </c>
      <c r="C24" s="15" t="str">
        <f>VLOOKUP(B24,'[1]LISTADO ATM'!$A$2:$B$816,2,0)</f>
        <v xml:space="preserve">ATM Plaza Orense II (La Romana) </v>
      </c>
      <c r="D24" s="16" t="s">
        <v>11</v>
      </c>
      <c r="E24" s="8">
        <v>335770854</v>
      </c>
    </row>
    <row r="25" spans="1:5" ht="17.399999999999999" x14ac:dyDescent="0.3">
      <c r="A25" s="8" t="str">
        <f>VLOOKUP(B25,'[1]LISTADO ATM'!$A$2:$C$817,3,0)</f>
        <v>DISTRITO NACIONAL</v>
      </c>
      <c r="B25" s="8">
        <v>422</v>
      </c>
      <c r="C25" s="15" t="str">
        <f>VLOOKUP(B25,'[1]LISTADO ATM'!$A$2:$B$816,2,0)</f>
        <v xml:space="preserve">ATM Olé Manoguayabo </v>
      </c>
      <c r="D25" s="16" t="s">
        <v>11</v>
      </c>
      <c r="E25" s="8">
        <v>335770857</v>
      </c>
    </row>
    <row r="26" spans="1:5" ht="17.399999999999999" x14ac:dyDescent="0.3">
      <c r="A26" s="8" t="str">
        <f>VLOOKUP(B26,'[1]LISTADO ATM'!$A$2:$C$817,3,0)</f>
        <v>DISTRITO NACIONAL</v>
      </c>
      <c r="B26" s="8">
        <v>628</v>
      </c>
      <c r="C26" s="15" t="str">
        <f>VLOOKUP(B26,'[1]LISTADO ATM'!$A$2:$B$816,2,0)</f>
        <v xml:space="preserve">ATM Autobanco San Isidro </v>
      </c>
      <c r="D26" s="16" t="s">
        <v>11</v>
      </c>
      <c r="E26" s="8">
        <v>335770858</v>
      </c>
    </row>
    <row r="27" spans="1:5" ht="17.399999999999999" x14ac:dyDescent="0.3">
      <c r="A27" s="8" t="str">
        <f>VLOOKUP(B27,'[1]LISTADO ATM'!$A$2:$C$817,3,0)</f>
        <v>DISTRITO NACIONAL</v>
      </c>
      <c r="B27" s="8">
        <v>31</v>
      </c>
      <c r="C27" s="15" t="str">
        <f>VLOOKUP(B27,'[1]LISTADO ATM'!$A$2:$B$816,2,0)</f>
        <v xml:space="preserve">ATM Oficina San Martín I </v>
      </c>
      <c r="D27" s="16" t="s">
        <v>11</v>
      </c>
      <c r="E27" s="8">
        <v>335770885</v>
      </c>
    </row>
    <row r="28" spans="1:5" ht="17.399999999999999" x14ac:dyDescent="0.3">
      <c r="A28" s="8" t="str">
        <f>VLOOKUP(B28,'[1]LISTADO ATM'!$A$2:$C$817,3,0)</f>
        <v>DISTRITO NACIONAL</v>
      </c>
      <c r="B28" s="8">
        <v>494</v>
      </c>
      <c r="C28" s="15" t="str">
        <f>VLOOKUP(B28,'[1]LISTADO ATM'!$A$2:$B$816,2,0)</f>
        <v xml:space="preserve">ATM Oficina Blue Mall </v>
      </c>
      <c r="D28" s="16" t="s">
        <v>11</v>
      </c>
      <c r="E28" s="8">
        <v>335770905</v>
      </c>
    </row>
    <row r="29" spans="1:5" ht="17.399999999999999" x14ac:dyDescent="0.3">
      <c r="A29" s="8" t="str">
        <f>VLOOKUP(B29,'[1]LISTADO ATM'!$A$2:$C$817,3,0)</f>
        <v>DISTRITO NACIONAL</v>
      </c>
      <c r="B29" s="8">
        <v>755</v>
      </c>
      <c r="C29" s="15" t="str">
        <f>VLOOKUP(B29,'[1]LISTADO ATM'!$A$2:$B$816,2,0)</f>
        <v xml:space="preserve">ATM Oficina Galería del Este (Plaza) </v>
      </c>
      <c r="D29" s="16" t="s">
        <v>11</v>
      </c>
      <c r="E29" s="8">
        <v>335770965</v>
      </c>
    </row>
    <row r="30" spans="1:5" ht="17.399999999999999" x14ac:dyDescent="0.3">
      <c r="A30" s="8" t="str">
        <f>VLOOKUP(B30,'[1]LISTADO ATM'!$A$2:$C$817,3,0)</f>
        <v>DISTRITO NACIONAL</v>
      </c>
      <c r="B30" s="8">
        <v>354</v>
      </c>
      <c r="C30" s="15" t="str">
        <f>VLOOKUP(B30,'[1]LISTADO ATM'!$A$2:$B$816,2,0)</f>
        <v xml:space="preserve">ATM Oficina Núñez de Cáceres II </v>
      </c>
      <c r="D30" s="16" t="s">
        <v>11</v>
      </c>
      <c r="E30" s="40">
        <v>335770665</v>
      </c>
    </row>
    <row r="31" spans="1:5" ht="17.399999999999999" x14ac:dyDescent="0.3">
      <c r="A31" s="8" t="str">
        <f>VLOOKUP(B31,'[1]LISTADO ATM'!$A$2:$C$817,3,0)</f>
        <v>DISTRITO NACIONAL</v>
      </c>
      <c r="B31" s="8">
        <v>676</v>
      </c>
      <c r="C31" s="15" t="str">
        <f>VLOOKUP(B31,'[1]LISTADO ATM'!$A$2:$B$816,2,0)</f>
        <v>ATM S/M Bravo Colina Del Oeste</v>
      </c>
      <c r="D31" s="16" t="s">
        <v>11</v>
      </c>
      <c r="E31" s="40">
        <v>335770899</v>
      </c>
    </row>
    <row r="32" spans="1:5" ht="17.399999999999999" x14ac:dyDescent="0.3">
      <c r="A32" s="8" t="str">
        <f>VLOOKUP(B32,'[1]LISTADO ATM'!$A$2:$C$817,3,0)</f>
        <v>DISTRITO NACIONAL</v>
      </c>
      <c r="B32" s="8">
        <v>769</v>
      </c>
      <c r="C32" s="15" t="str">
        <f>VLOOKUP(B32,'[1]LISTADO ATM'!$A$2:$B$816,2,0)</f>
        <v>ATM UNP Pablo Mella Morales</v>
      </c>
      <c r="D32" s="16" t="s">
        <v>11</v>
      </c>
      <c r="E32" s="40">
        <v>335770964</v>
      </c>
    </row>
    <row r="33" spans="1:5" ht="17.399999999999999" x14ac:dyDescent="0.3">
      <c r="A33" s="8" t="str">
        <f>VLOOKUP(B33,'[1]LISTADO ATM'!$A$2:$C$817,3,0)</f>
        <v>DISTRITO NACIONAL</v>
      </c>
      <c r="B33" s="8">
        <v>713</v>
      </c>
      <c r="C33" s="15" t="str">
        <f>VLOOKUP(B33,'[1]LISTADO ATM'!$A$2:$B$816,2,0)</f>
        <v xml:space="preserve">ATM Oficina Las Américas </v>
      </c>
      <c r="D33" s="16" t="s">
        <v>11</v>
      </c>
      <c r="E33" s="8">
        <v>335770980</v>
      </c>
    </row>
    <row r="34" spans="1:5" ht="17.399999999999999" x14ac:dyDescent="0.3">
      <c r="A34" s="8" t="str">
        <f>VLOOKUP(B34,'[1]LISTADO ATM'!$A$2:$C$817,3,0)</f>
        <v>DISTRITO NACIONAL</v>
      </c>
      <c r="B34" s="8">
        <v>696</v>
      </c>
      <c r="C34" s="15" t="str">
        <f>VLOOKUP(B34,'[1]LISTADO ATM'!$A$2:$B$816,2,0)</f>
        <v>ATM Olé Jacobo Majluta</v>
      </c>
      <c r="D34" s="16" t="s">
        <v>11</v>
      </c>
      <c r="E34" s="8">
        <v>335771008</v>
      </c>
    </row>
    <row r="35" spans="1:5" ht="17.399999999999999" x14ac:dyDescent="0.3">
      <c r="A35" s="8" t="str">
        <f>VLOOKUP(B35,'[1]LISTADO ATM'!$A$2:$C$817,3,0)</f>
        <v>ESTE</v>
      </c>
      <c r="B35" s="8">
        <v>211</v>
      </c>
      <c r="C35" s="15" t="str">
        <f>VLOOKUP(B35,'[1]LISTADO ATM'!$A$2:$B$816,2,0)</f>
        <v xml:space="preserve">ATM Oficina La Romana I </v>
      </c>
      <c r="D35" s="16" t="s">
        <v>11</v>
      </c>
      <c r="E35" s="8">
        <v>335771009</v>
      </c>
    </row>
    <row r="36" spans="1:5" ht="17.399999999999999" x14ac:dyDescent="0.3">
      <c r="A36" s="8" t="str">
        <f>VLOOKUP(B36,'[1]LISTADO ATM'!$A$2:$C$817,3,0)</f>
        <v>DISTRITO NACIONAL</v>
      </c>
      <c r="B36" s="8">
        <v>946</v>
      </c>
      <c r="C36" s="15" t="str">
        <f>VLOOKUP(B36,'[1]LISTADO ATM'!$A$2:$B$816,2,0)</f>
        <v xml:space="preserve">ATM Oficina Núñez de Cáceres I </v>
      </c>
      <c r="D36" s="16" t="s">
        <v>11</v>
      </c>
      <c r="E36" s="8">
        <v>335771007</v>
      </c>
    </row>
    <row r="37" spans="1:5" ht="17.399999999999999" x14ac:dyDescent="0.3">
      <c r="A37" s="8" t="str">
        <f>VLOOKUP(B37,'[1]LISTADO ATM'!$A$2:$C$817,3,0)</f>
        <v>ESTE</v>
      </c>
      <c r="B37" s="8">
        <v>399</v>
      </c>
      <c r="C37" s="15" t="str">
        <f>VLOOKUP(B37,'[1]LISTADO ATM'!$A$2:$B$816,2,0)</f>
        <v xml:space="preserve">ATM Oficina La Romana II </v>
      </c>
      <c r="D37" s="16" t="s">
        <v>11</v>
      </c>
      <c r="E37" s="8">
        <v>335771011</v>
      </c>
    </row>
    <row r="38" spans="1:5" ht="17.399999999999999" x14ac:dyDescent="0.3">
      <c r="A38" s="8" t="str">
        <f>VLOOKUP(B38,'[1]LISTADO ATM'!$A$2:$C$817,3,0)</f>
        <v>DISTRITO NACIONAL</v>
      </c>
      <c r="B38" s="8">
        <v>436</v>
      </c>
      <c r="C38" s="15" t="str">
        <f>VLOOKUP(B38,'[1]LISTADO ATM'!$A$2:$B$816,2,0)</f>
        <v xml:space="preserve">ATM Autobanco Torre II </v>
      </c>
      <c r="D38" s="16" t="s">
        <v>11</v>
      </c>
      <c r="E38" s="8" t="s">
        <v>21</v>
      </c>
    </row>
    <row r="39" spans="1:5" ht="17.399999999999999" x14ac:dyDescent="0.3">
      <c r="A39" s="8" t="str">
        <f>VLOOKUP(B39,'[1]LISTADO ATM'!$A$2:$C$817,3,0)</f>
        <v>DISTRITO NACIONAL</v>
      </c>
      <c r="B39" s="8">
        <v>684</v>
      </c>
      <c r="C39" s="15" t="str">
        <f>VLOOKUP(B39,'[1]LISTADO ATM'!$A$2:$B$816,2,0)</f>
        <v>ATM Estación Texaco Prolongación 27 Febrero</v>
      </c>
      <c r="D39" s="16" t="s">
        <v>11</v>
      </c>
      <c r="E39" s="8">
        <v>335771023</v>
      </c>
    </row>
    <row r="40" spans="1:5" ht="17.399999999999999" x14ac:dyDescent="0.3">
      <c r="A40" s="8" t="str">
        <f>VLOOKUP(B40,'[1]LISTADO ATM'!$A$2:$C$817,3,0)</f>
        <v>DISTRITO NACIONAL</v>
      </c>
      <c r="B40" s="8">
        <v>904</v>
      </c>
      <c r="C40" s="15" t="str">
        <f>VLOOKUP(B40,'[1]LISTADO ATM'!$A$2:$B$816,2,0)</f>
        <v xml:space="preserve">ATM Oficina Multicentro La Sirena Churchill </v>
      </c>
      <c r="D40" s="16" t="s">
        <v>11</v>
      </c>
      <c r="E40" s="8">
        <v>335771024</v>
      </c>
    </row>
    <row r="41" spans="1:5" ht="17.399999999999999" x14ac:dyDescent="0.3">
      <c r="A41" s="8" t="str">
        <f>VLOOKUP(B41,'[1]LISTADO ATM'!$A$2:$C$817,3,0)</f>
        <v>DISTRITO NACIONAL</v>
      </c>
      <c r="B41" s="8">
        <v>527</v>
      </c>
      <c r="C41" s="15" t="str">
        <f>VLOOKUP(B41,'[1]LISTADO ATM'!$A$2:$B$816,2,0)</f>
        <v>ATM Oficina Zona Oriental II</v>
      </c>
      <c r="D41" s="16" t="s">
        <v>11</v>
      </c>
      <c r="E41" s="8">
        <v>335771042</v>
      </c>
    </row>
    <row r="42" spans="1:5" ht="17.399999999999999" x14ac:dyDescent="0.3">
      <c r="A42" s="8" t="str">
        <f>VLOOKUP(B42,'[1]LISTADO ATM'!$A$2:$C$817,3,0)</f>
        <v>DISTRITO NACIONAL</v>
      </c>
      <c r="B42" s="8">
        <v>561</v>
      </c>
      <c r="C42" s="15" t="str">
        <f>VLOOKUP(B42,'[1]LISTADO ATM'!$A$2:$B$816,2,0)</f>
        <v xml:space="preserve">ATM Comando Regional P.N. S.D. Este </v>
      </c>
      <c r="D42" s="16" t="s">
        <v>11</v>
      </c>
      <c r="E42" s="8">
        <v>335771074</v>
      </c>
    </row>
    <row r="43" spans="1:5" ht="17.399999999999999" x14ac:dyDescent="0.3">
      <c r="A43" s="8" t="str">
        <f>VLOOKUP(B43,'[1]LISTADO ATM'!$A$2:$C$817,3,0)</f>
        <v>DISTRITO NACIONAL</v>
      </c>
      <c r="B43" s="8">
        <v>441</v>
      </c>
      <c r="C43" s="15" t="str">
        <f>VLOOKUP(B43,'[1]LISTADO ATM'!$A$2:$B$816,2,0)</f>
        <v>ATM Estacion de Servicio Romulo Betancour</v>
      </c>
      <c r="D43" s="16" t="s">
        <v>11</v>
      </c>
      <c r="E43" s="8">
        <v>335771077</v>
      </c>
    </row>
    <row r="44" spans="1:5" ht="17.399999999999999" x14ac:dyDescent="0.3">
      <c r="A44" s="8" t="str">
        <f>VLOOKUP(B44,'[1]LISTADO ATM'!$A$2:$C$817,3,0)</f>
        <v>DISTRITO NACIONAL</v>
      </c>
      <c r="B44" s="8">
        <v>407</v>
      </c>
      <c r="C44" s="15" t="str">
        <f>VLOOKUP(B44,'[1]LISTADO ATM'!$A$2:$B$816,2,0)</f>
        <v xml:space="preserve">ATM Multicentro La Sirena Villa Mella </v>
      </c>
      <c r="D44" s="16" t="s">
        <v>11</v>
      </c>
      <c r="E44" s="8">
        <v>335771078</v>
      </c>
    </row>
    <row r="45" spans="1:5" ht="17.399999999999999" x14ac:dyDescent="0.3">
      <c r="A45" s="8" t="str">
        <f>VLOOKUP(B45,'[1]LISTADO ATM'!$A$2:$C$817,3,0)</f>
        <v>DISTRITO NACIONAL</v>
      </c>
      <c r="B45" s="8">
        <v>738</v>
      </c>
      <c r="C45" s="15" t="str">
        <f>VLOOKUP(B45,'[1]LISTADO ATM'!$A$2:$B$816,2,0)</f>
        <v xml:space="preserve">ATM Zona Franca Los Alcarrizos </v>
      </c>
      <c r="D45" s="16" t="s">
        <v>11</v>
      </c>
      <c r="E45" s="8">
        <v>335770884</v>
      </c>
    </row>
    <row r="46" spans="1:5" ht="18" thickBot="1" x14ac:dyDescent="0.35">
      <c r="A46" s="17" t="s">
        <v>12</v>
      </c>
      <c r="B46" s="19">
        <f>COUNT(B15:B45)</f>
        <v>31</v>
      </c>
      <c r="C46" s="18"/>
      <c r="D46" s="18"/>
      <c r="E46" s="18"/>
    </row>
    <row r="47" spans="1:5" ht="15" thickBot="1" x14ac:dyDescent="0.35">
      <c r="E47" s="14"/>
    </row>
    <row r="48" spans="1:5" ht="18" thickBot="1" x14ac:dyDescent="0.35">
      <c r="A48" s="25" t="s">
        <v>13</v>
      </c>
      <c r="B48" s="26"/>
      <c r="C48" s="26"/>
      <c r="D48" s="26"/>
      <c r="E48" s="27"/>
    </row>
    <row r="49" spans="1:5" ht="17.399999999999999" x14ac:dyDescent="0.3">
      <c r="A49" s="6" t="s">
        <v>5</v>
      </c>
      <c r="B49" s="12" t="s">
        <v>6</v>
      </c>
      <c r="C49" s="7" t="s">
        <v>7</v>
      </c>
      <c r="D49" s="7" t="s">
        <v>8</v>
      </c>
      <c r="E49" s="7" t="s">
        <v>9</v>
      </c>
    </row>
    <row r="50" spans="1:5" ht="17.399999999999999" x14ac:dyDescent="0.3">
      <c r="A50" s="8" t="str">
        <f>VLOOKUP(B50,'[1]LISTADO ATM'!$A$2:$C$817,3,0)</f>
        <v>DISTRITO NACIONAL</v>
      </c>
      <c r="B50" s="8">
        <v>577</v>
      </c>
      <c r="C50" s="15" t="str">
        <f>VLOOKUP(B50,'[1]LISTADO ATM'!$A$2:$B$816,2,0)</f>
        <v xml:space="preserve">ATM Olé Ave. Duarte </v>
      </c>
      <c r="D50" s="8" t="s">
        <v>14</v>
      </c>
      <c r="E50" s="8">
        <v>335769635</v>
      </c>
    </row>
    <row r="51" spans="1:5" ht="17.399999999999999" x14ac:dyDescent="0.3">
      <c r="A51" s="8" t="str">
        <f>VLOOKUP(B51,'[1]LISTADO ATM'!$A$2:$C$817,3,0)</f>
        <v>DISTRITO NACIONAL</v>
      </c>
      <c r="B51" s="8">
        <v>719</v>
      </c>
      <c r="C51" s="15" t="str">
        <f>VLOOKUP(B51,'[1]LISTADO ATM'!$A$2:$B$816,2,0)</f>
        <v xml:space="preserve">ATM Ayuntamiento Municipal San Luís </v>
      </c>
      <c r="D51" s="8" t="s">
        <v>14</v>
      </c>
      <c r="E51" s="8">
        <v>335769547</v>
      </c>
    </row>
    <row r="52" spans="1:5" ht="17.399999999999999" x14ac:dyDescent="0.3">
      <c r="A52" s="8" t="str">
        <f>VLOOKUP(B52,'[1]LISTADO ATM'!$A$2:$C$817,3,0)</f>
        <v>DISTRITO NACIONAL</v>
      </c>
      <c r="B52" s="8">
        <v>958</v>
      </c>
      <c r="C52" s="15" t="str">
        <f>VLOOKUP(B52,'[1]LISTADO ATM'!$A$2:$B$816,2,0)</f>
        <v xml:space="preserve">ATM Olé Aut. San Isidro </v>
      </c>
      <c r="D52" s="8" t="s">
        <v>14</v>
      </c>
      <c r="E52" s="8">
        <v>335770494</v>
      </c>
    </row>
    <row r="53" spans="1:5" ht="17.399999999999999" x14ac:dyDescent="0.3">
      <c r="A53" s="8" t="e">
        <f>VLOOKUP(B53,'[1]LISTADO ATM'!$A$2:$C$817,3,0)</f>
        <v>#N/A</v>
      </c>
      <c r="B53" s="8">
        <v>600</v>
      </c>
      <c r="C53" s="15" t="e">
        <f>VLOOKUP(B53,'[1]LISTADO ATM'!$A$2:$B$816,2,0)</f>
        <v>#N/A</v>
      </c>
      <c r="D53" s="8" t="s">
        <v>14</v>
      </c>
      <c r="E53" s="8">
        <v>335770500</v>
      </c>
    </row>
    <row r="54" spans="1:5" ht="17.399999999999999" x14ac:dyDescent="0.3">
      <c r="A54" s="8" t="str">
        <f>VLOOKUP(B54,'[1]LISTADO ATM'!$A$2:$C$817,3,0)</f>
        <v>DISTRITO NACIONAL</v>
      </c>
      <c r="B54" s="8">
        <v>860</v>
      </c>
      <c r="C54" s="15" t="str">
        <f>VLOOKUP(B54,'[1]LISTADO ATM'!$A$2:$B$816,2,0)</f>
        <v xml:space="preserve">ATM Oficina Bella Vista 27 de Febrero I </v>
      </c>
      <c r="D54" s="8" t="s">
        <v>14</v>
      </c>
      <c r="E54" s="40">
        <v>335770668</v>
      </c>
    </row>
    <row r="55" spans="1:5" ht="17.399999999999999" x14ac:dyDescent="0.3">
      <c r="A55" s="8" t="str">
        <f>VLOOKUP(B55,'[1]LISTADO ATM'!$A$2:$C$817,3,0)</f>
        <v>DISTRITO NACIONAL</v>
      </c>
      <c r="B55" s="8">
        <v>415</v>
      </c>
      <c r="C55" s="15" t="str">
        <f>VLOOKUP(B55,'[1]LISTADO ATM'!$A$2:$B$816,2,0)</f>
        <v xml:space="preserve">ATM Autobanco San Martín I </v>
      </c>
      <c r="D55" s="8" t="s">
        <v>14</v>
      </c>
      <c r="E55" s="40">
        <v>335770780</v>
      </c>
    </row>
    <row r="56" spans="1:5" ht="17.399999999999999" x14ac:dyDescent="0.3">
      <c r="A56" s="8" t="str">
        <f>VLOOKUP(B56,'[1]LISTADO ATM'!$A$2:$C$817,3,0)</f>
        <v>DISTRITO NACIONAL</v>
      </c>
      <c r="B56" s="8">
        <v>642</v>
      </c>
      <c r="C56" s="15" t="str">
        <f>VLOOKUP(B56,'[1]LISTADO ATM'!$A$2:$B$816,2,0)</f>
        <v xml:space="preserve">ATM OMSA Sto. Dgo. </v>
      </c>
      <c r="D56" s="8" t="s">
        <v>14</v>
      </c>
      <c r="E56" s="8">
        <v>335770465</v>
      </c>
    </row>
    <row r="57" spans="1:5" ht="17.399999999999999" x14ac:dyDescent="0.3">
      <c r="A57" s="8" t="str">
        <f>VLOOKUP(B57,'[1]LISTADO ATM'!$A$2:$C$817,3,0)</f>
        <v>DISTRITO NACIONAL</v>
      </c>
      <c r="B57" s="8">
        <v>816</v>
      </c>
      <c r="C57" s="15" t="str">
        <f>VLOOKUP(B57,'[1]LISTADO ATM'!$A$2:$B$816,2,0)</f>
        <v xml:space="preserve">ATM Oficina Pedro Brand </v>
      </c>
      <c r="D57" s="8" t="s">
        <v>14</v>
      </c>
      <c r="E57" s="40">
        <v>335770981</v>
      </c>
    </row>
    <row r="58" spans="1:5" ht="17.399999999999999" x14ac:dyDescent="0.3">
      <c r="A58" s="8" t="str">
        <f>VLOOKUP(B58,'[1]LISTADO ATM'!$A$2:$C$817,3,0)</f>
        <v>DISTRITO NACIONAL</v>
      </c>
      <c r="B58" s="8">
        <v>949</v>
      </c>
      <c r="C58" s="15" t="str">
        <f>VLOOKUP(B58,'[1]LISTADO ATM'!$A$2:$B$816,2,0)</f>
        <v xml:space="preserve">ATM S/M Bravo San Isidro Coral Mall </v>
      </c>
      <c r="D58" s="8" t="s">
        <v>14</v>
      </c>
      <c r="E58" s="40">
        <v>335771010</v>
      </c>
    </row>
    <row r="59" spans="1:5" ht="34.799999999999997" x14ac:dyDescent="0.3">
      <c r="A59" s="8" t="str">
        <f>VLOOKUP(B59,'[1]LISTADO ATM'!$A$2:$C$817,3,0)</f>
        <v>DISTRITO NACIONAL</v>
      </c>
      <c r="B59" s="8">
        <v>557</v>
      </c>
      <c r="C59" s="15" t="str">
        <f>VLOOKUP(B59,'[1]LISTADO ATM'!$A$2:$B$816,2,0)</f>
        <v xml:space="preserve">ATM Multicentro La Sirena Ave. Mella </v>
      </c>
      <c r="D59" s="8" t="s">
        <v>14</v>
      </c>
      <c r="E59" s="40">
        <v>335771025</v>
      </c>
    </row>
    <row r="60" spans="1:5" ht="34.799999999999997" x14ac:dyDescent="0.3">
      <c r="A60" s="8" t="str">
        <f>VLOOKUP(B60,'[1]LISTADO ATM'!$A$2:$C$817,3,0)</f>
        <v>DISTRITO NACIONAL</v>
      </c>
      <c r="B60" s="8">
        <v>267</v>
      </c>
      <c r="C60" s="15" t="str">
        <f>VLOOKUP(B60,'[1]LISTADO ATM'!$A$2:$B$816,2,0)</f>
        <v xml:space="preserve">ATM Centro de Caja México </v>
      </c>
      <c r="D60" s="8" t="s">
        <v>14</v>
      </c>
      <c r="E60" s="8">
        <v>335771039</v>
      </c>
    </row>
    <row r="61" spans="1:5" ht="17.399999999999999" x14ac:dyDescent="0.3">
      <c r="A61" s="8" t="str">
        <f>VLOOKUP(B61,'[1]LISTADO ATM'!$A$2:$C$817,3,0)</f>
        <v>ESTE</v>
      </c>
      <c r="B61" s="8">
        <v>366</v>
      </c>
      <c r="C61" s="15" t="str">
        <f>VLOOKUP(B61,'[1]LISTADO ATM'!$A$2:$B$816,2,0)</f>
        <v>ATM Oficina Boulevard (Higuey) II</v>
      </c>
      <c r="D61" s="8" t="s">
        <v>14</v>
      </c>
      <c r="E61" s="8">
        <v>335771053</v>
      </c>
    </row>
    <row r="62" spans="1:5" ht="34.799999999999997" x14ac:dyDescent="0.3">
      <c r="A62" s="8" t="str">
        <f>VLOOKUP(B62,'[1]LISTADO ATM'!$A$2:$C$817,3,0)</f>
        <v>DISTRITO NACIONAL</v>
      </c>
      <c r="B62" s="8">
        <v>753</v>
      </c>
      <c r="C62" s="15" t="str">
        <f>VLOOKUP(B62,'[1]LISTADO ATM'!$A$2:$B$816,2,0)</f>
        <v xml:space="preserve">ATM S/M Nacional Tiradentes </v>
      </c>
      <c r="D62" s="8" t="s">
        <v>14</v>
      </c>
      <c r="E62" s="8">
        <v>335770471</v>
      </c>
    </row>
    <row r="63" spans="1:5" ht="18" thickBot="1" x14ac:dyDescent="0.35">
      <c r="A63" s="11" t="s">
        <v>12</v>
      </c>
      <c r="B63" s="19">
        <f>COUNT(B50:B62)</f>
        <v>13</v>
      </c>
      <c r="C63" s="9"/>
      <c r="D63" s="9"/>
      <c r="E63" s="10"/>
    </row>
    <row r="64" spans="1:5" ht="15" thickBot="1" x14ac:dyDescent="0.35">
      <c r="E64" s="14"/>
    </row>
    <row r="65" spans="1:5" ht="18" thickBot="1" x14ac:dyDescent="0.35">
      <c r="A65" s="34" t="s">
        <v>15</v>
      </c>
      <c r="B65" s="35"/>
      <c r="E65" s="14"/>
    </row>
    <row r="66" spans="1:5" ht="18" thickBot="1" x14ac:dyDescent="0.35">
      <c r="A66" s="36">
        <f>+B46+B63</f>
        <v>44</v>
      </c>
      <c r="B66" s="37"/>
      <c r="E66" s="14"/>
    </row>
    <row r="67" spans="1:5" ht="15" thickBot="1" x14ac:dyDescent="0.35">
      <c r="E67" s="14"/>
    </row>
    <row r="68" spans="1:5" ht="18" thickBot="1" x14ac:dyDescent="0.35">
      <c r="A68" s="25" t="s">
        <v>16</v>
      </c>
      <c r="B68" s="26"/>
      <c r="C68" s="26"/>
      <c r="D68" s="26"/>
      <c r="E68" s="27"/>
    </row>
    <row r="69" spans="1:5" ht="17.399999999999999" x14ac:dyDescent="0.3">
      <c r="A69" s="6" t="s">
        <v>5</v>
      </c>
      <c r="B69" s="12" t="s">
        <v>6</v>
      </c>
      <c r="C69" s="12" t="s">
        <v>7</v>
      </c>
      <c r="D69" s="38" t="s">
        <v>8</v>
      </c>
      <c r="E69" s="39"/>
    </row>
    <row r="70" spans="1:5" ht="17.399999999999999" x14ac:dyDescent="0.3">
      <c r="A70" s="8" t="str">
        <f>VLOOKUP(B70,'[1]LISTADO ATM'!$A$2:$C$817,3,0)</f>
        <v>DISTRITO NACIONAL</v>
      </c>
      <c r="B70" s="8">
        <v>175</v>
      </c>
      <c r="C70" s="15" t="str">
        <f>VLOOKUP(B70,'[1]LISTADO ATM'!$A$2:$B$816,2,0)</f>
        <v xml:space="preserve">ATM Dirección de Ingeniería </v>
      </c>
      <c r="D70" s="20" t="s">
        <v>17</v>
      </c>
      <c r="E70" s="21"/>
    </row>
    <row r="71" spans="1:5" ht="17.399999999999999" x14ac:dyDescent="0.3">
      <c r="A71" s="8" t="str">
        <f>VLOOKUP(B71,'[1]LISTADO ATM'!$A$2:$C$817,3,0)</f>
        <v>DISTRITO NACIONAL</v>
      </c>
      <c r="B71" s="8">
        <v>839</v>
      </c>
      <c r="C71" s="15" t="str">
        <f>VLOOKUP(B71,'[1]LISTADO ATM'!$A$2:$B$816,2,0)</f>
        <v xml:space="preserve">ATM INAPA </v>
      </c>
      <c r="D71" s="20" t="s">
        <v>17</v>
      </c>
      <c r="E71" s="21"/>
    </row>
    <row r="72" spans="1:5" ht="17.399999999999999" x14ac:dyDescent="0.3">
      <c r="A72" s="8" t="str">
        <f>VLOOKUP(B72,'[1]LISTADO ATM'!$A$2:$C$817,3,0)</f>
        <v>DISTRITO NACIONAL</v>
      </c>
      <c r="B72" s="8">
        <v>566</v>
      </c>
      <c r="C72" s="15" t="str">
        <f>VLOOKUP(B72,'[1]LISTADO ATM'!$A$2:$B$816,2,0)</f>
        <v xml:space="preserve">ATM Hiper Olé Aut. Duarte </v>
      </c>
      <c r="D72" s="20" t="s">
        <v>19</v>
      </c>
      <c r="E72" s="21"/>
    </row>
    <row r="73" spans="1:5" ht="17.399999999999999" x14ac:dyDescent="0.3">
      <c r="A73" s="8" t="str">
        <f>VLOOKUP(B73,'[1]LISTADO ATM'!$A$2:$C$817,3,0)</f>
        <v>ESTE</v>
      </c>
      <c r="B73" s="8">
        <v>867</v>
      </c>
      <c r="C73" s="15" t="str">
        <f>VLOOKUP(B73,'[1]LISTADO ATM'!$A$2:$B$816,2,0)</f>
        <v xml:space="preserve">ATM Estación Combustible Autopista El Coral </v>
      </c>
      <c r="D73" s="20" t="s">
        <v>17</v>
      </c>
      <c r="E73" s="21"/>
    </row>
    <row r="74" spans="1:5" ht="17.399999999999999" x14ac:dyDescent="0.3">
      <c r="A74" s="8" t="str">
        <f>VLOOKUP(B74,'[1]LISTADO ATM'!$A$2:$C$817,3,0)</f>
        <v>DISTRITO NACIONAL</v>
      </c>
      <c r="B74" s="8">
        <v>980</v>
      </c>
      <c r="C74" s="15" t="str">
        <f>VLOOKUP(B74,'[1]LISTADO ATM'!$A$2:$B$816,2,0)</f>
        <v xml:space="preserve">ATM Oficina Bella Vista Mall II </v>
      </c>
      <c r="D74" s="20" t="s">
        <v>17</v>
      </c>
      <c r="E74" s="21"/>
    </row>
    <row r="75" spans="1:5" ht="17.399999999999999" x14ac:dyDescent="0.3">
      <c r="A75" s="8" t="str">
        <f>VLOOKUP(B75,'[1]LISTADO ATM'!$A$2:$C$817,3,0)</f>
        <v>DISTRITO NACIONAL</v>
      </c>
      <c r="B75" s="8">
        <v>988</v>
      </c>
      <c r="C75" s="15" t="str">
        <f>VLOOKUP(B75,'[1]LISTADO ATM'!$A$2:$B$816,2,0)</f>
        <v xml:space="preserve">ATM Estación Sigma 27 de Febrero </v>
      </c>
      <c r="D75" s="20" t="s">
        <v>17</v>
      </c>
      <c r="E75" s="21"/>
    </row>
    <row r="76" spans="1:5" ht="17.399999999999999" x14ac:dyDescent="0.3">
      <c r="A76" s="8" t="str">
        <f>VLOOKUP(B76,'[1]LISTADO ATM'!$A$2:$C$817,3,0)</f>
        <v>DISTRITO NACIONAL</v>
      </c>
      <c r="B76" s="8">
        <v>32</v>
      </c>
      <c r="C76" s="15" t="str">
        <f>VLOOKUP(B76,'[1]LISTADO ATM'!$A$2:$B$816,2,0)</f>
        <v xml:space="preserve">ATM Oficina San Martín II </v>
      </c>
      <c r="D76" s="20" t="s">
        <v>17</v>
      </c>
      <c r="E76" s="21"/>
    </row>
    <row r="77" spans="1:5" ht="17.399999999999999" x14ac:dyDescent="0.3">
      <c r="A77" s="8" t="str">
        <f>VLOOKUP(B77,'[1]LISTADO ATM'!$A$2:$C$817,3,0)</f>
        <v>ESTE</v>
      </c>
      <c r="B77" s="8">
        <v>673</v>
      </c>
      <c r="C77" s="15" t="str">
        <f>VLOOKUP(B77,'[1]LISTADO ATM'!$A$2:$B$816,2,0)</f>
        <v>ATM Clínica Dr. Cruz Jiminián</v>
      </c>
      <c r="D77" s="20" t="s">
        <v>17</v>
      </c>
      <c r="E77" s="21"/>
    </row>
    <row r="78" spans="1:5" ht="17.399999999999999" x14ac:dyDescent="0.3">
      <c r="A78" s="8" t="str">
        <f>VLOOKUP(B78,'[1]LISTADO ATM'!$A$2:$C$817,3,0)</f>
        <v>NORTE</v>
      </c>
      <c r="B78" s="8">
        <v>22</v>
      </c>
      <c r="C78" s="15" t="str">
        <f>VLOOKUP(B78,'[1]LISTADO ATM'!$A$2:$B$816,2,0)</f>
        <v>ATM S/M Olimpico (Santiago)</v>
      </c>
      <c r="D78" s="20" t="s">
        <v>17</v>
      </c>
      <c r="E78" s="21"/>
    </row>
    <row r="79" spans="1:5" ht="17.399999999999999" x14ac:dyDescent="0.3">
      <c r="A79" s="8" t="str">
        <f>VLOOKUP(B79,'[1]LISTADO ATM'!$A$2:$C$817,3,0)</f>
        <v>DISTRITO NACIONAL</v>
      </c>
      <c r="B79" s="8">
        <v>790</v>
      </c>
      <c r="C79" s="15" t="str">
        <f>VLOOKUP(B79,'[1]LISTADO ATM'!$A$2:$B$816,2,0)</f>
        <v xml:space="preserve">ATM Oficina Bella Vista Mall I </v>
      </c>
      <c r="D79" s="20" t="s">
        <v>17</v>
      </c>
      <c r="E79" s="21"/>
    </row>
    <row r="80" spans="1:5" ht="17.399999999999999" x14ac:dyDescent="0.3">
      <c r="A80" s="8" t="str">
        <f>VLOOKUP(B80,'[1]LISTADO ATM'!$A$2:$C$817,3,0)</f>
        <v>DISTRITO NACIONAL</v>
      </c>
      <c r="B80" s="8">
        <v>812</v>
      </c>
      <c r="C80" s="15" t="str">
        <f>VLOOKUP(B80,'[1]LISTADO ATM'!$A$2:$B$816,2,0)</f>
        <v xml:space="preserve">ATM Canasta del Pueblo </v>
      </c>
      <c r="D80" s="20" t="s">
        <v>17</v>
      </c>
      <c r="E80" s="21"/>
    </row>
    <row r="81" spans="1:5" ht="17.399999999999999" x14ac:dyDescent="0.3">
      <c r="A81" s="8" t="str">
        <f>VLOOKUP(B81,'[1]LISTADO ATM'!$A$2:$C$817,3,0)</f>
        <v>NORTE</v>
      </c>
      <c r="B81" s="8">
        <v>936</v>
      </c>
      <c r="C81" s="15" t="str">
        <f>VLOOKUP(B81,'[1]LISTADO ATM'!$A$2:$B$816,2,0)</f>
        <v xml:space="preserve">ATM Autobanco Oficina La Vega I </v>
      </c>
      <c r="D81" s="20" t="s">
        <v>17</v>
      </c>
      <c r="E81" s="21"/>
    </row>
    <row r="82" spans="1:5" ht="18" thickBot="1" x14ac:dyDescent="0.35">
      <c r="A82" s="11" t="s">
        <v>12</v>
      </c>
      <c r="B82" s="19">
        <f>COUNT(B70:B81)</f>
        <v>12</v>
      </c>
      <c r="C82" s="9"/>
      <c r="D82" s="9"/>
      <c r="E82" s="10"/>
    </row>
  </sheetData>
  <mergeCells count="23">
    <mergeCell ref="D76:E76"/>
    <mergeCell ref="D77:E77"/>
    <mergeCell ref="D78:E78"/>
    <mergeCell ref="D81:E81"/>
    <mergeCell ref="D79:E79"/>
    <mergeCell ref="D80:E80"/>
    <mergeCell ref="D71:E71"/>
    <mergeCell ref="D72:E72"/>
    <mergeCell ref="D73:E73"/>
    <mergeCell ref="D74:E74"/>
    <mergeCell ref="D75:E75"/>
    <mergeCell ref="D69:E69"/>
    <mergeCell ref="D70:E70"/>
    <mergeCell ref="A48:E48"/>
    <mergeCell ref="A65:B65"/>
    <mergeCell ref="A66:B66"/>
    <mergeCell ref="A68:E68"/>
    <mergeCell ref="A1:E1"/>
    <mergeCell ref="A8:E8"/>
    <mergeCell ref="C11:E11"/>
    <mergeCell ref="A13:E13"/>
    <mergeCell ref="A2:E2"/>
    <mergeCell ref="A3:E3"/>
  </mergeCells>
  <phoneticPr fontId="11" type="noConversion"/>
  <conditionalFormatting sqref="B16">
    <cfRule type="duplicateValues" dxfId="183" priority="159"/>
  </conditionalFormatting>
  <conditionalFormatting sqref="B50">
    <cfRule type="duplicateValues" dxfId="182" priority="158"/>
  </conditionalFormatting>
  <conditionalFormatting sqref="B70">
    <cfRule type="duplicateValues" dxfId="181" priority="157"/>
  </conditionalFormatting>
  <conditionalFormatting sqref="B64:B68 B12:B13 B15 B47:B48 B1:B4 B7:B8">
    <cfRule type="duplicateValues" dxfId="180" priority="156"/>
  </conditionalFormatting>
  <conditionalFormatting sqref="B64:B68">
    <cfRule type="duplicateValues" dxfId="179" priority="155"/>
  </conditionalFormatting>
  <conditionalFormatting sqref="B64:B68">
    <cfRule type="duplicateValues" dxfId="178" priority="154"/>
  </conditionalFormatting>
  <conditionalFormatting sqref="E19">
    <cfRule type="duplicateValues" dxfId="177" priority="153"/>
  </conditionalFormatting>
  <conditionalFormatting sqref="E19">
    <cfRule type="duplicateValues" dxfId="176" priority="152"/>
  </conditionalFormatting>
  <conditionalFormatting sqref="E19">
    <cfRule type="duplicateValues" dxfId="175" priority="150"/>
    <cfRule type="duplicateValues" dxfId="174" priority="151"/>
  </conditionalFormatting>
  <conditionalFormatting sqref="E19">
    <cfRule type="duplicateValues" dxfId="173" priority="149"/>
  </conditionalFormatting>
  <conditionalFormatting sqref="E19">
    <cfRule type="duplicateValues" dxfId="172" priority="148"/>
  </conditionalFormatting>
  <conditionalFormatting sqref="E19">
    <cfRule type="duplicateValues" dxfId="171" priority="147"/>
  </conditionalFormatting>
  <conditionalFormatting sqref="B17">
    <cfRule type="duplicateValues" dxfId="170" priority="146"/>
  </conditionalFormatting>
  <conditionalFormatting sqref="E22">
    <cfRule type="duplicateValues" dxfId="169" priority="145"/>
  </conditionalFormatting>
  <conditionalFormatting sqref="E22">
    <cfRule type="duplicateValues" dxfId="168" priority="143"/>
    <cfRule type="duplicateValues" dxfId="167" priority="144"/>
  </conditionalFormatting>
  <conditionalFormatting sqref="E22">
    <cfRule type="duplicateValues" dxfId="166" priority="142"/>
  </conditionalFormatting>
  <conditionalFormatting sqref="E22">
    <cfRule type="duplicateValues" dxfId="165" priority="140"/>
    <cfRule type="duplicateValues" dxfId="164" priority="141"/>
  </conditionalFormatting>
  <conditionalFormatting sqref="E22">
    <cfRule type="duplicateValues" dxfId="163" priority="139"/>
  </conditionalFormatting>
  <conditionalFormatting sqref="E22">
    <cfRule type="duplicateValues" dxfId="162" priority="137"/>
    <cfRule type="duplicateValues" dxfId="161" priority="138"/>
  </conditionalFormatting>
  <conditionalFormatting sqref="E71">
    <cfRule type="duplicateValues" dxfId="160" priority="135"/>
    <cfRule type="duplicateValues" dxfId="159" priority="136"/>
  </conditionalFormatting>
  <conditionalFormatting sqref="E71">
    <cfRule type="duplicateValues" dxfId="158" priority="134"/>
  </conditionalFormatting>
  <conditionalFormatting sqref="E23">
    <cfRule type="duplicateValues" dxfId="157" priority="132"/>
    <cfRule type="duplicateValues" dxfId="156" priority="133"/>
  </conditionalFormatting>
  <conditionalFormatting sqref="E23">
    <cfRule type="duplicateValues" dxfId="155" priority="131"/>
  </conditionalFormatting>
  <conditionalFormatting sqref="E82 E46:E54 E63:E70 E1:E9 E11:E22">
    <cfRule type="duplicateValues" dxfId="154" priority="129"/>
    <cfRule type="duplicateValues" dxfId="153" priority="130"/>
  </conditionalFormatting>
  <conditionalFormatting sqref="E82 E46:E54 E63:E70 E1:E9 E11:E22">
    <cfRule type="duplicateValues" dxfId="152" priority="128"/>
  </conditionalFormatting>
  <conditionalFormatting sqref="B64:B68 B47:B48 B50 B70 B12:B13 B1:B4 B7:B8 B10 B15:B45">
    <cfRule type="duplicateValues" dxfId="151" priority="127"/>
  </conditionalFormatting>
  <conditionalFormatting sqref="B64:B68 B47:B48 B70 B12:B13 B1:B4 B7:B8 B50:B59 B10 B15:B45">
    <cfRule type="duplicateValues" dxfId="150" priority="125"/>
    <cfRule type="duplicateValues" dxfId="149" priority="126"/>
  </conditionalFormatting>
  <conditionalFormatting sqref="E55">
    <cfRule type="duplicateValues" dxfId="148" priority="124"/>
  </conditionalFormatting>
  <conditionalFormatting sqref="E55">
    <cfRule type="duplicateValues" dxfId="147" priority="122"/>
    <cfRule type="duplicateValues" dxfId="146" priority="123"/>
  </conditionalFormatting>
  <conditionalFormatting sqref="E24:E26">
    <cfRule type="duplicateValues" dxfId="145" priority="120"/>
    <cfRule type="duplicateValues" dxfId="144" priority="121"/>
  </conditionalFormatting>
  <conditionalFormatting sqref="E24:E26">
    <cfRule type="duplicateValues" dxfId="143" priority="119"/>
  </conditionalFormatting>
  <conditionalFormatting sqref="E56">
    <cfRule type="duplicateValues" dxfId="142" priority="117"/>
    <cfRule type="duplicateValues" dxfId="141" priority="118"/>
  </conditionalFormatting>
  <conditionalFormatting sqref="E56">
    <cfRule type="duplicateValues" dxfId="140" priority="116"/>
  </conditionalFormatting>
  <conditionalFormatting sqref="E56">
    <cfRule type="duplicateValues" dxfId="139" priority="115"/>
  </conditionalFormatting>
  <conditionalFormatting sqref="E56">
    <cfRule type="duplicateValues" dxfId="138" priority="113"/>
    <cfRule type="duplicateValues" dxfId="137" priority="114"/>
  </conditionalFormatting>
  <conditionalFormatting sqref="E30">
    <cfRule type="duplicateValues" dxfId="136" priority="112"/>
  </conditionalFormatting>
  <conditionalFormatting sqref="E30">
    <cfRule type="duplicateValues" dxfId="135" priority="110"/>
    <cfRule type="duplicateValues" dxfId="134" priority="111"/>
  </conditionalFormatting>
  <conditionalFormatting sqref="E30">
    <cfRule type="duplicateValues" dxfId="133" priority="108"/>
    <cfRule type="duplicateValues" dxfId="132" priority="109"/>
  </conditionalFormatting>
  <conditionalFormatting sqref="E30">
    <cfRule type="duplicateValues" dxfId="131" priority="107"/>
  </conditionalFormatting>
  <conditionalFormatting sqref="E31">
    <cfRule type="duplicateValues" dxfId="130" priority="106"/>
  </conditionalFormatting>
  <conditionalFormatting sqref="E31">
    <cfRule type="duplicateValues" dxfId="129" priority="104"/>
    <cfRule type="duplicateValues" dxfId="128" priority="105"/>
  </conditionalFormatting>
  <conditionalFormatting sqref="E32">
    <cfRule type="duplicateValues" dxfId="127" priority="103"/>
  </conditionalFormatting>
  <conditionalFormatting sqref="E32">
    <cfRule type="duplicateValues" dxfId="126" priority="101"/>
    <cfRule type="duplicateValues" dxfId="125" priority="102"/>
  </conditionalFormatting>
  <conditionalFormatting sqref="B1:B4">
    <cfRule type="duplicateValues" dxfId="124" priority="160"/>
  </conditionalFormatting>
  <conditionalFormatting sqref="B5:B6">
    <cfRule type="duplicateValues" dxfId="123" priority="100"/>
  </conditionalFormatting>
  <conditionalFormatting sqref="B5:B6">
    <cfRule type="duplicateValues" dxfId="122" priority="99"/>
  </conditionalFormatting>
  <conditionalFormatting sqref="B5:B6">
    <cfRule type="duplicateValues" dxfId="121" priority="97"/>
    <cfRule type="duplicateValues" dxfId="120" priority="98"/>
  </conditionalFormatting>
  <conditionalFormatting sqref="B5:B6">
    <cfRule type="duplicateValues" dxfId="119" priority="96"/>
  </conditionalFormatting>
  <conditionalFormatting sqref="B5:B6">
    <cfRule type="duplicateValues" dxfId="118" priority="95"/>
  </conditionalFormatting>
  <conditionalFormatting sqref="B5:B6">
    <cfRule type="duplicateValues" dxfId="117" priority="94"/>
  </conditionalFormatting>
  <conditionalFormatting sqref="E50:E54">
    <cfRule type="duplicateValues" dxfId="116" priority="161"/>
  </conditionalFormatting>
  <conditionalFormatting sqref="E50:E54">
    <cfRule type="duplicateValues" dxfId="115" priority="162"/>
    <cfRule type="duplicateValues" dxfId="114" priority="163"/>
  </conditionalFormatting>
  <conditionalFormatting sqref="E56:E59">
    <cfRule type="duplicateValues" dxfId="113" priority="164"/>
  </conditionalFormatting>
  <conditionalFormatting sqref="E56:E59">
    <cfRule type="duplicateValues" dxfId="112" priority="165"/>
    <cfRule type="duplicateValues" dxfId="111" priority="166"/>
  </conditionalFormatting>
  <conditionalFormatting sqref="B53:B59">
    <cfRule type="duplicateValues" dxfId="110" priority="167"/>
  </conditionalFormatting>
  <conditionalFormatting sqref="B53:B59">
    <cfRule type="duplicateValues" dxfId="109" priority="168"/>
    <cfRule type="duplicateValues" dxfId="108" priority="169"/>
  </conditionalFormatting>
  <conditionalFormatting sqref="B51:B59">
    <cfRule type="duplicateValues" dxfId="107" priority="170"/>
  </conditionalFormatting>
  <conditionalFormatting sqref="E72">
    <cfRule type="duplicateValues" dxfId="106" priority="171"/>
    <cfRule type="duplicateValues" dxfId="105" priority="172"/>
  </conditionalFormatting>
  <conditionalFormatting sqref="E72">
    <cfRule type="duplicateValues" dxfId="104" priority="173"/>
  </conditionalFormatting>
  <conditionalFormatting sqref="E82 E63:E72 E1:E59">
    <cfRule type="duplicateValues" dxfId="103" priority="174"/>
  </conditionalFormatting>
  <conditionalFormatting sqref="E74">
    <cfRule type="duplicateValues" dxfId="102" priority="88"/>
    <cfRule type="duplicateValues" dxfId="101" priority="89"/>
  </conditionalFormatting>
  <conditionalFormatting sqref="E74">
    <cfRule type="duplicateValues" dxfId="100" priority="87"/>
  </conditionalFormatting>
  <conditionalFormatting sqref="E74">
    <cfRule type="duplicateValues" dxfId="99" priority="90"/>
  </conditionalFormatting>
  <conditionalFormatting sqref="E75">
    <cfRule type="duplicateValues" dxfId="98" priority="86"/>
  </conditionalFormatting>
  <conditionalFormatting sqref="E27:E28 E10">
    <cfRule type="duplicateValues" dxfId="97" priority="184"/>
    <cfRule type="duplicateValues" dxfId="96" priority="185"/>
  </conditionalFormatting>
  <conditionalFormatting sqref="E27:E28 E10">
    <cfRule type="duplicateValues" dxfId="95" priority="186"/>
  </conditionalFormatting>
  <conditionalFormatting sqref="E76">
    <cfRule type="duplicateValues" dxfId="94" priority="80"/>
    <cfRule type="duplicateValues" dxfId="93" priority="81"/>
  </conditionalFormatting>
  <conditionalFormatting sqref="E76">
    <cfRule type="duplicateValues" dxfId="92" priority="79"/>
  </conditionalFormatting>
  <conditionalFormatting sqref="E76 E78">
    <cfRule type="duplicateValues" dxfId="91" priority="82"/>
  </conditionalFormatting>
  <conditionalFormatting sqref="E45">
    <cfRule type="duplicateValues" dxfId="90" priority="76"/>
    <cfRule type="duplicateValues" dxfId="89" priority="77"/>
  </conditionalFormatting>
  <conditionalFormatting sqref="E45">
    <cfRule type="duplicateValues" dxfId="88" priority="78"/>
  </conditionalFormatting>
  <conditionalFormatting sqref="E45">
    <cfRule type="duplicateValues" dxfId="87" priority="73"/>
    <cfRule type="duplicateValues" dxfId="86" priority="74"/>
  </conditionalFormatting>
  <conditionalFormatting sqref="E45">
    <cfRule type="duplicateValues" dxfId="85" priority="75"/>
  </conditionalFormatting>
  <conditionalFormatting sqref="E62">
    <cfRule type="duplicateValues" dxfId="84" priority="68"/>
    <cfRule type="duplicateValues" dxfId="83" priority="69"/>
  </conditionalFormatting>
  <conditionalFormatting sqref="E62">
    <cfRule type="duplicateValues" dxfId="82" priority="67"/>
  </conditionalFormatting>
  <conditionalFormatting sqref="E62">
    <cfRule type="duplicateValues" dxfId="81" priority="66"/>
  </conditionalFormatting>
  <conditionalFormatting sqref="E62">
    <cfRule type="duplicateValues" dxfId="80" priority="64"/>
    <cfRule type="duplicateValues" dxfId="79" priority="65"/>
  </conditionalFormatting>
  <conditionalFormatting sqref="E62">
    <cfRule type="duplicateValues" dxfId="78" priority="70"/>
  </conditionalFormatting>
  <conditionalFormatting sqref="E15:E22">
    <cfRule type="duplicateValues" dxfId="77" priority="192"/>
  </conditionalFormatting>
  <conditionalFormatting sqref="E15:E22">
    <cfRule type="duplicateValues" dxfId="76" priority="193"/>
    <cfRule type="duplicateValues" dxfId="75" priority="194"/>
  </conditionalFormatting>
  <conditionalFormatting sqref="E73">
    <cfRule type="duplicateValues" dxfId="74" priority="61"/>
    <cfRule type="duplicateValues" dxfId="73" priority="62"/>
  </conditionalFormatting>
  <conditionalFormatting sqref="E73">
    <cfRule type="duplicateValues" dxfId="72" priority="60"/>
  </conditionalFormatting>
  <conditionalFormatting sqref="E73">
    <cfRule type="duplicateValues" dxfId="71" priority="63"/>
  </conditionalFormatting>
  <conditionalFormatting sqref="E73">
    <cfRule type="duplicateValues" dxfId="70" priority="59"/>
  </conditionalFormatting>
  <conditionalFormatting sqref="E78">
    <cfRule type="duplicateValues" dxfId="69" priority="55"/>
    <cfRule type="duplicateValues" dxfId="68" priority="56"/>
  </conditionalFormatting>
  <conditionalFormatting sqref="E78">
    <cfRule type="duplicateValues" dxfId="67" priority="54"/>
  </conditionalFormatting>
  <conditionalFormatting sqref="E78">
    <cfRule type="duplicateValues" dxfId="66" priority="57"/>
  </conditionalFormatting>
  <conditionalFormatting sqref="E78">
    <cfRule type="duplicateValues" dxfId="65" priority="53"/>
  </conditionalFormatting>
  <conditionalFormatting sqref="B81">
    <cfRule type="duplicateValues" dxfId="64" priority="47"/>
  </conditionalFormatting>
  <conditionalFormatting sqref="B81">
    <cfRule type="duplicateValues" dxfId="63" priority="41"/>
    <cfRule type="duplicateValues" dxfId="62" priority="45"/>
    <cfRule type="duplicateValues" dxfId="61" priority="46"/>
  </conditionalFormatting>
  <conditionalFormatting sqref="B81">
    <cfRule type="duplicateValues" dxfId="60" priority="48"/>
  </conditionalFormatting>
  <conditionalFormatting sqref="B81">
    <cfRule type="duplicateValues" dxfId="59" priority="49"/>
    <cfRule type="duplicateValues" dxfId="58" priority="50"/>
  </conditionalFormatting>
  <conditionalFormatting sqref="B81">
    <cfRule type="duplicateValues" dxfId="57" priority="51"/>
  </conditionalFormatting>
  <conditionalFormatting sqref="B81">
    <cfRule type="duplicateValues" dxfId="56" priority="52"/>
  </conditionalFormatting>
  <conditionalFormatting sqref="B81">
    <cfRule type="duplicateValues" dxfId="55" priority="39"/>
  </conditionalFormatting>
  <conditionalFormatting sqref="B80">
    <cfRule type="duplicateValues" dxfId="54" priority="33"/>
  </conditionalFormatting>
  <conditionalFormatting sqref="B80">
    <cfRule type="duplicateValues" dxfId="53" priority="27"/>
    <cfRule type="duplicateValues" dxfId="52" priority="31"/>
    <cfRule type="duplicateValues" dxfId="51" priority="32"/>
  </conditionalFormatting>
  <conditionalFormatting sqref="B80">
    <cfRule type="duplicateValues" dxfId="50" priority="34"/>
  </conditionalFormatting>
  <conditionalFormatting sqref="B80">
    <cfRule type="duplicateValues" dxfId="49" priority="35"/>
    <cfRule type="duplicateValues" dxfId="48" priority="36"/>
  </conditionalFormatting>
  <conditionalFormatting sqref="B80">
    <cfRule type="duplicateValues" dxfId="47" priority="37"/>
  </conditionalFormatting>
  <conditionalFormatting sqref="B80">
    <cfRule type="duplicateValues" dxfId="46" priority="38"/>
  </conditionalFormatting>
  <conditionalFormatting sqref="B80">
    <cfRule type="duplicateValues" dxfId="45" priority="25"/>
  </conditionalFormatting>
  <conditionalFormatting sqref="B79">
    <cfRule type="duplicateValues" dxfId="44" priority="19"/>
  </conditionalFormatting>
  <conditionalFormatting sqref="B79">
    <cfRule type="duplicateValues" dxfId="43" priority="13"/>
    <cfRule type="duplicateValues" dxfId="42" priority="17"/>
    <cfRule type="duplicateValues" dxfId="41" priority="18"/>
  </conditionalFormatting>
  <conditionalFormatting sqref="B79">
    <cfRule type="duplicateValues" dxfId="40" priority="20"/>
  </conditionalFormatting>
  <conditionalFormatting sqref="B79">
    <cfRule type="duplicateValues" dxfId="39" priority="21"/>
    <cfRule type="duplicateValues" dxfId="38" priority="22"/>
  </conditionalFormatting>
  <conditionalFormatting sqref="B79">
    <cfRule type="duplicateValues" dxfId="37" priority="23"/>
  </conditionalFormatting>
  <conditionalFormatting sqref="B79">
    <cfRule type="duplicateValues" dxfId="36" priority="24"/>
  </conditionalFormatting>
  <conditionalFormatting sqref="B79">
    <cfRule type="duplicateValues" dxfId="35" priority="11"/>
  </conditionalFormatting>
  <conditionalFormatting sqref="E77">
    <cfRule type="duplicateValues" dxfId="34" priority="8"/>
    <cfRule type="duplicateValues" dxfId="33" priority="9"/>
  </conditionalFormatting>
  <conditionalFormatting sqref="E77">
    <cfRule type="duplicateValues" dxfId="32" priority="7"/>
  </conditionalFormatting>
  <conditionalFormatting sqref="E77">
    <cfRule type="duplicateValues" dxfId="31" priority="10"/>
  </conditionalFormatting>
  <conditionalFormatting sqref="E77">
    <cfRule type="duplicateValues" dxfId="30" priority="6"/>
  </conditionalFormatting>
  <conditionalFormatting sqref="E79:E81">
    <cfRule type="duplicateValues" dxfId="29" priority="3"/>
    <cfRule type="duplicateValues" dxfId="28" priority="4"/>
  </conditionalFormatting>
  <conditionalFormatting sqref="E79:E81">
    <cfRule type="duplicateValues" dxfId="27" priority="2"/>
  </conditionalFormatting>
  <conditionalFormatting sqref="E79:E81">
    <cfRule type="duplicateValues" dxfId="26" priority="5"/>
  </conditionalFormatting>
  <conditionalFormatting sqref="E79:E81">
    <cfRule type="duplicateValues" dxfId="25" priority="1"/>
  </conditionalFormatting>
  <conditionalFormatting sqref="E60:E62">
    <cfRule type="duplicateValues" dxfId="24" priority="332"/>
    <cfRule type="duplicateValues" dxfId="23" priority="333"/>
  </conditionalFormatting>
  <conditionalFormatting sqref="E60:E62">
    <cfRule type="duplicateValues" dxfId="22" priority="334"/>
  </conditionalFormatting>
  <conditionalFormatting sqref="B60:B62">
    <cfRule type="duplicateValues" dxfId="21" priority="335"/>
    <cfRule type="duplicateValues" dxfId="20" priority="336"/>
  </conditionalFormatting>
  <conditionalFormatting sqref="B60:B62">
    <cfRule type="duplicateValues" dxfId="19" priority="337"/>
  </conditionalFormatting>
  <conditionalFormatting sqref="B63:B78 B82 B1:B59">
    <cfRule type="duplicateValues" dxfId="18" priority="350"/>
  </conditionalFormatting>
  <conditionalFormatting sqref="B82 B1:B78">
    <cfRule type="duplicateValues" dxfId="17" priority="355"/>
    <cfRule type="duplicateValues" dxfId="16" priority="356"/>
    <cfRule type="duplicateValues" dxfId="15" priority="357"/>
  </conditionalFormatting>
  <conditionalFormatting sqref="E75">
    <cfRule type="duplicateValues" dxfId="14" priority="361"/>
    <cfRule type="duplicateValues" dxfId="13" priority="362"/>
  </conditionalFormatting>
  <conditionalFormatting sqref="E75">
    <cfRule type="duplicateValues" dxfId="12" priority="363"/>
  </conditionalFormatting>
  <conditionalFormatting sqref="B71:B78">
    <cfRule type="duplicateValues" dxfId="11" priority="364"/>
  </conditionalFormatting>
  <conditionalFormatting sqref="B71:B78">
    <cfRule type="duplicateValues" dxfId="10" priority="365"/>
    <cfRule type="duplicateValues" dxfId="9" priority="366"/>
  </conditionalFormatting>
  <conditionalFormatting sqref="B64:B68 B47:B48 B12:B13 B1:B4 B7:B8 B50:B59 B10 B70:B78 B15:B45">
    <cfRule type="duplicateValues" dxfId="8" priority="367"/>
  </conditionalFormatting>
  <conditionalFormatting sqref="B63:B78 B1:B4 B7:B59 B82">
    <cfRule type="duplicateValues" dxfId="7" priority="376"/>
  </conditionalFormatting>
  <conditionalFormatting sqref="E74:E76 E1:E72 E82">
    <cfRule type="duplicateValues" dxfId="6" priority="380"/>
  </conditionalFormatting>
  <conditionalFormatting sqref="B82 B1:B78">
    <cfRule type="duplicateValues" dxfId="5" priority="383"/>
  </conditionalFormatting>
  <conditionalFormatting sqref="E29:E45">
    <cfRule type="duplicateValues" dxfId="4" priority="428"/>
    <cfRule type="duplicateValues" dxfId="3" priority="429"/>
  </conditionalFormatting>
  <conditionalFormatting sqref="E29:E45">
    <cfRule type="duplicateValues" dxfId="2" priority="430"/>
  </conditionalFormatting>
  <conditionalFormatting sqref="B10 B15:B45">
    <cfRule type="duplicateValues" dxfId="1" priority="432"/>
  </conditionalFormatting>
  <conditionalFormatting sqref="B15:B45">
    <cfRule type="duplicateValues" dxfId="0" priority="43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2021-01-25T10:11:41Z</dcterms:modified>
</cp:coreProperties>
</file>