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3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1" l="1"/>
  <c r="A131" i="1"/>
  <c r="B132" i="1"/>
  <c r="A95" i="1"/>
  <c r="C95" i="1"/>
  <c r="A72" i="1"/>
  <c r="A73" i="1"/>
  <c r="C72" i="1"/>
  <c r="C73" i="1"/>
  <c r="A109" i="1"/>
  <c r="A127" i="1"/>
  <c r="A128" i="1"/>
  <c r="A129" i="1"/>
  <c r="A130" i="1"/>
  <c r="C127" i="1"/>
  <c r="C128" i="1"/>
  <c r="C129" i="1"/>
  <c r="C130" i="1"/>
  <c r="B96" i="1"/>
  <c r="C109" i="1"/>
  <c r="B110" i="1"/>
  <c r="B74" i="1"/>
  <c r="A126" i="1" l="1"/>
  <c r="C126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A123" i="1" l="1"/>
  <c r="C123" i="1"/>
  <c r="A124" i="1"/>
  <c r="C124" i="1"/>
  <c r="A125" i="1"/>
  <c r="C125" i="1"/>
  <c r="A121" i="1"/>
  <c r="C121" i="1"/>
  <c r="A122" i="1"/>
  <c r="C122" i="1"/>
  <c r="A94" i="1"/>
  <c r="C94" i="1"/>
  <c r="A55" i="1" l="1"/>
  <c r="C55" i="1"/>
  <c r="A56" i="1"/>
  <c r="C56" i="1"/>
  <c r="A57" i="1"/>
  <c r="C57" i="1"/>
  <c r="A58" i="1"/>
  <c r="C58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92" i="1"/>
  <c r="C92" i="1"/>
  <c r="A93" i="1"/>
  <c r="C93" i="1"/>
  <c r="A90" i="1"/>
  <c r="C90" i="1"/>
  <c r="A108" i="1" l="1"/>
  <c r="C108" i="1"/>
  <c r="A89" i="1"/>
  <c r="C89" i="1"/>
  <c r="A91" i="1"/>
  <c r="C91" i="1"/>
  <c r="A88" i="1"/>
  <c r="C88" i="1"/>
  <c r="A13" i="1" l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120" i="1"/>
  <c r="C120" i="1"/>
  <c r="A105" i="1"/>
  <c r="C105" i="1"/>
  <c r="A106" i="1"/>
  <c r="C106" i="1"/>
  <c r="A11" i="1"/>
  <c r="C11" i="1"/>
  <c r="A12" i="1"/>
  <c r="C12" i="1"/>
  <c r="A21" i="1"/>
  <c r="C21" i="1"/>
  <c r="A29" i="1"/>
  <c r="C29" i="1"/>
  <c r="C107" i="1"/>
  <c r="A107" i="1"/>
  <c r="C119" i="1" l="1"/>
  <c r="A119" i="1"/>
  <c r="C118" i="1"/>
  <c r="A118" i="1"/>
  <c r="C117" i="1"/>
  <c r="A117" i="1"/>
  <c r="C104" i="1"/>
  <c r="A104" i="1"/>
  <c r="C103" i="1"/>
  <c r="A103" i="1"/>
  <c r="C102" i="1"/>
  <c r="A102" i="1"/>
  <c r="C101" i="1"/>
  <c r="A101" i="1"/>
  <c r="C100" i="1"/>
  <c r="A100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10" i="1"/>
  <c r="A10" i="1"/>
  <c r="A113" i="1" l="1"/>
</calcChain>
</file>

<file path=xl/sharedStrings.xml><?xml version="1.0" encoding="utf-8"?>
<sst xmlns="http://schemas.openxmlformats.org/spreadsheetml/2006/main" count="142" uniqueCount="22">
  <si>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</si>
  <si>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</si>
  <si>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</si>
  <si>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</si>
  <si>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</si>
  <si>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</si>
  <si>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</si>
  <si>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</si>
  <si>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</si>
  <si>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</si>
  <si>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</si>
  <si>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</si>
  <si>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</si>
  <si>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</si>
  <si>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</si>
  <si>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</si>
  <si>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</si>
  <si>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</si>
  <si>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</si>
  <si>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335780519 </t>
  </si>
  <si>
    <t>2 Gavetas vacias + 1 Fallando</t>
  </si>
  <si>
    <t>335781426 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</si>
</sst>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76" zoomScale="70" zoomScaleNormal="70" workbookViewId="0">
      <selection activeCell="F88" sqref="F88"/>
    </sheetView>
  </sheetViews>
  <sheetFormatPr baseColWidth="10" defaultColWidth="52.7109375" defaultRowHeight="15" x14ac:dyDescent="0.25"/>
  <cols>
    <col min="1" max="1" width="25.7109375" bestFit="1" customWidth="1"/>
    <col min="2" max="2" width="18" style="14" bestFit="1" customWidth="1"/>
    <col min="3" max="3" width="58.85546875" bestFit="1" customWidth="1"/>
    <col min="4" max="4" width="39.28515625" bestFit="1" customWidth="1"/>
    <col min="5" max="5" width="25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40" t="s">
        <v>0</v>
      </c>
      <c r="B3" s="41"/>
      <c r="C3" s="41"/>
      <c r="D3" s="41"/>
      <c r="E3" s="42"/>
    </row>
    <row r="4" spans="1:5" x14ac:dyDescent="0.25">
      <c r="E4" s="14"/>
    </row>
    <row r="5" spans="1:5" ht="18.75" thickBot="1" x14ac:dyDescent="0.3">
      <c r="A5" s="1" t="s">
        <v>2</v>
      </c>
      <c r="B5" s="2">
        <v>44230.25</v>
      </c>
      <c r="C5" s="3"/>
      <c r="D5" s="4"/>
      <c r="E5" s="5"/>
    </row>
    <row r="6" spans="1:5" ht="18.75" thickBot="1" x14ac:dyDescent="0.3">
      <c r="A6" s="1" t="s">
        <v>3</v>
      </c>
      <c r="B6" s="2">
        <v>44230.708333333336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7" t="s">
        <v>4</v>
      </c>
      <c r="B8" s="38"/>
      <c r="C8" s="38"/>
      <c r="D8" s="38"/>
      <c r="E8" s="39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813</v>
      </c>
      <c r="C10" s="15" t="str">
        <f>VLOOKUP(B10,'[1]LISTADO ATM'!$A$2:$B$816,2,0)</f>
        <v>ATM Occidental Mall</v>
      </c>
      <c r="D10" s="13" t="s">
        <v>18</v>
      </c>
      <c r="E10" s="20">
        <v>335776982</v>
      </c>
    </row>
    <row r="11" spans="1:5" ht="18" x14ac:dyDescent="0.25">
      <c r="A11" s="8" t="str">
        <f>VLOOKUP(B11,'[1]LISTADO ATM'!$A$2:$C$817,3,0)</f>
        <v>DISTRITO NACIONAL</v>
      </c>
      <c r="B11" s="8">
        <v>272</v>
      </c>
      <c r="C11" s="15" t="str">
        <f>VLOOKUP(B11,'[1]LISTADO ATM'!$A$2:$B$816,2,0)</f>
        <v xml:space="preserve">ATM Cámara de Diputados </v>
      </c>
      <c r="D11" s="13" t="s">
        <v>18</v>
      </c>
      <c r="E11" s="20">
        <v>335779158</v>
      </c>
    </row>
    <row r="12" spans="1:5" ht="18" x14ac:dyDescent="0.25">
      <c r="A12" s="8" t="str">
        <f>VLOOKUP(B12,'[1]LISTADO ATM'!$A$2:$C$817,3,0)</f>
        <v>DISTRITO NACIONAL</v>
      </c>
      <c r="B12" s="8">
        <v>715</v>
      </c>
      <c r="C12" s="15" t="str">
        <f>VLOOKUP(B12,'[1]LISTADO ATM'!$A$2:$B$816,2,0)</f>
        <v xml:space="preserve">ATM Oficina 27 de Febrero (Lobby) </v>
      </c>
      <c r="D12" s="13" t="s">
        <v>18</v>
      </c>
      <c r="E12" s="20">
        <v>335779758</v>
      </c>
    </row>
    <row r="13" spans="1:5" ht="18" x14ac:dyDescent="0.25">
      <c r="A13" s="8" t="str">
        <f>VLOOKUP(B13,'[1]LISTADO ATM'!$A$2:$C$817,3,0)</f>
        <v>SUR</v>
      </c>
      <c r="B13" s="8">
        <v>301</v>
      </c>
      <c r="C13" s="15" t="str">
        <f>VLOOKUP(B13,'[1]LISTADO ATM'!$A$2:$B$816,2,0)</f>
        <v xml:space="preserve">ATM UNP Alfa y Omega (Barahona) </v>
      </c>
      <c r="D13" s="13" t="s">
        <v>18</v>
      </c>
      <c r="E13" s="20">
        <v>335780140</v>
      </c>
    </row>
    <row r="14" spans="1:5" ht="18" x14ac:dyDescent="0.25">
      <c r="A14" s="8" t="str">
        <f>VLOOKUP(B14,'[1]LISTADO ATM'!$A$2:$C$817,3,0)</f>
        <v>ESTE</v>
      </c>
      <c r="B14" s="8">
        <v>608</v>
      </c>
      <c r="C14" s="15" t="str">
        <f>VLOOKUP(B14,'[1]LISTADO ATM'!$A$2:$B$816,2,0)</f>
        <v xml:space="preserve">ATM Oficina Jumbo (San Pedro) </v>
      </c>
      <c r="D14" s="13" t="s">
        <v>18</v>
      </c>
      <c r="E14" s="20">
        <v>335780163</v>
      </c>
    </row>
    <row r="15" spans="1:5" ht="18" x14ac:dyDescent="0.25">
      <c r="A15" s="8" t="str">
        <f>VLOOKUP(B15,'[1]LISTADO ATM'!$A$2:$C$817,3,0)</f>
        <v>SUR</v>
      </c>
      <c r="B15" s="8">
        <v>780</v>
      </c>
      <c r="C15" s="15" t="str">
        <f>VLOOKUP(B15,'[1]LISTADO ATM'!$A$2:$B$816,2,0)</f>
        <v xml:space="preserve">ATM Oficina Barahona I </v>
      </c>
      <c r="D15" s="13" t="s">
        <v>18</v>
      </c>
      <c r="E15" s="20">
        <v>335780065</v>
      </c>
    </row>
    <row r="16" spans="1:5" ht="18" x14ac:dyDescent="0.25">
      <c r="A16" s="8" t="str">
        <f>VLOOKUP(B16,'[1]LISTADO ATM'!$A$2:$C$817,3,0)</f>
        <v>ESTE</v>
      </c>
      <c r="B16" s="8">
        <v>121</v>
      </c>
      <c r="C16" s="15" t="str">
        <f>VLOOKUP(B16,'[1]LISTADO ATM'!$A$2:$B$816,2,0)</f>
        <v xml:space="preserve">ATM Oficina Bayaguana </v>
      </c>
      <c r="D16" s="13" t="s">
        <v>18</v>
      </c>
      <c r="E16" s="20">
        <v>335780180</v>
      </c>
    </row>
    <row r="17" spans="1:5" ht="18" x14ac:dyDescent="0.25">
      <c r="A17" s="8" t="str">
        <f>VLOOKUP(B17,'[1]LISTADO ATM'!$A$2:$C$817,3,0)</f>
        <v>NORTE</v>
      </c>
      <c r="B17" s="8">
        <v>492</v>
      </c>
      <c r="C17" s="15" t="str">
        <f>VLOOKUP(B17,'[1]LISTADO ATM'!$A$2:$B$816,2,0)</f>
        <v>S/M Nacional El Dorado (Santiago)</v>
      </c>
      <c r="D17" s="13" t="s">
        <v>18</v>
      </c>
      <c r="E17" s="20">
        <v>335780559</v>
      </c>
    </row>
    <row r="18" spans="1:5" ht="18" x14ac:dyDescent="0.25">
      <c r="A18" s="8" t="str">
        <f>VLOOKUP(B18,'[1]LISTADO ATM'!$A$2:$C$817,3,0)</f>
        <v>NORTE</v>
      </c>
      <c r="B18" s="8">
        <v>501</v>
      </c>
      <c r="C18" s="15" t="str">
        <f>VLOOKUP(B18,'[1]LISTADO ATM'!$A$2:$B$816,2,0)</f>
        <v xml:space="preserve">ATM UNP La Canela </v>
      </c>
      <c r="D18" s="13" t="s">
        <v>18</v>
      </c>
      <c r="E18" s="20">
        <v>335778975</v>
      </c>
    </row>
    <row r="19" spans="1:5" ht="18" x14ac:dyDescent="0.25">
      <c r="A19" s="8" t="str">
        <f>VLOOKUP(B19,'[1]LISTADO ATM'!$A$2:$C$817,3,0)</f>
        <v>DISTRITO NACIONAL</v>
      </c>
      <c r="B19" s="8">
        <v>957</v>
      </c>
      <c r="C19" s="15" t="str">
        <f>VLOOKUP(B19,'[1]LISTADO ATM'!$A$2:$B$816,2,0)</f>
        <v xml:space="preserve">ATM Oficina Venezuela </v>
      </c>
      <c r="D19" s="13" t="s">
        <v>18</v>
      </c>
      <c r="E19" s="22">
        <v>335780161</v>
      </c>
    </row>
    <row r="20" spans="1:5" ht="18" x14ac:dyDescent="0.25">
      <c r="A20" s="8" t="str">
        <f>VLOOKUP(B20,'[1]LISTADO ATM'!$A$2:$C$817,3,0)</f>
        <v>NORTE</v>
      </c>
      <c r="B20" s="8">
        <v>756</v>
      </c>
      <c r="C20" s="15" t="str">
        <f>VLOOKUP(B20,'[1]LISTADO ATM'!$A$2:$B$816,2,0)</f>
        <v xml:space="preserve">ATM UNP Villa La Mata (Cotuí) </v>
      </c>
      <c r="D20" s="13" t="s">
        <v>18</v>
      </c>
      <c r="E20" s="22">
        <v>335780224</v>
      </c>
    </row>
    <row r="21" spans="1:5" ht="18" x14ac:dyDescent="0.25">
      <c r="A21" s="8" t="str">
        <f>VLOOKUP(B21,'[1]LISTADO ATM'!$A$2:$C$817,3,0)</f>
        <v>SUR</v>
      </c>
      <c r="B21" s="8">
        <v>45</v>
      </c>
      <c r="C21" s="15" t="str">
        <f>VLOOKUP(B21,'[1]LISTADO ATM'!$A$2:$B$816,2,0)</f>
        <v xml:space="preserve">ATM Oficina Tamayo </v>
      </c>
      <c r="D21" s="13" t="s">
        <v>18</v>
      </c>
      <c r="E21" s="22">
        <v>335779755</v>
      </c>
    </row>
    <row r="22" spans="1:5" ht="18" x14ac:dyDescent="0.25">
      <c r="A22" s="8" t="str">
        <f>VLOOKUP(B22,'[1]LISTADO ATM'!$A$2:$C$817,3,0)</f>
        <v>ESTE</v>
      </c>
      <c r="B22" s="8">
        <v>842</v>
      </c>
      <c r="C22" s="15" t="str">
        <f>VLOOKUP(B22,'[1]LISTADO ATM'!$A$2:$B$816,2,0)</f>
        <v xml:space="preserve">ATM Plaza Orense II (La Romana) </v>
      </c>
      <c r="D22" s="13" t="s">
        <v>18</v>
      </c>
      <c r="E22" s="24">
        <v>335779781</v>
      </c>
    </row>
    <row r="23" spans="1:5" ht="18" x14ac:dyDescent="0.25">
      <c r="A23" s="8" t="str">
        <f>VLOOKUP(B23,'[1]LISTADO ATM'!$A$2:$C$817,3,0)</f>
        <v>DISTRITO NACIONAL</v>
      </c>
      <c r="B23" s="8">
        <v>908</v>
      </c>
      <c r="C23" s="15" t="str">
        <f>VLOOKUP(B23,'[1]LISTADO ATM'!$A$2:$B$816,2,0)</f>
        <v xml:space="preserve">ATM Oficina Plaza Botánika </v>
      </c>
      <c r="D23" s="13" t="s">
        <v>18</v>
      </c>
      <c r="E23" s="24">
        <v>335779790</v>
      </c>
    </row>
    <row r="24" spans="1:5" ht="18" x14ac:dyDescent="0.25">
      <c r="A24" s="8" t="str">
        <f>VLOOKUP(B24,'[1]LISTADO ATM'!$A$2:$C$817,3,0)</f>
        <v>DISTRITO NACIONAL</v>
      </c>
      <c r="B24" s="8">
        <v>564</v>
      </c>
      <c r="C24" s="15" t="str">
        <f>VLOOKUP(B24,'[1]LISTADO ATM'!$A$2:$B$816,2,0)</f>
        <v xml:space="preserve">ATM Ministerio de Agricultura </v>
      </c>
      <c r="D24" s="13" t="s">
        <v>18</v>
      </c>
      <c r="E24" s="24">
        <v>335779762</v>
      </c>
    </row>
    <row r="25" spans="1:5" ht="18" x14ac:dyDescent="0.25">
      <c r="A25" s="8" t="str">
        <f>VLOOKUP(B25,'[1]LISTADO ATM'!$A$2:$C$817,3,0)</f>
        <v>ESTE</v>
      </c>
      <c r="B25" s="8">
        <v>631</v>
      </c>
      <c r="C25" s="15" t="str">
        <f>VLOOKUP(B25,'[1]LISTADO ATM'!$A$2:$B$816,2,0)</f>
        <v xml:space="preserve">ATM ASOCODEQUI (San Pedro) </v>
      </c>
      <c r="D25" s="13" t="s">
        <v>18</v>
      </c>
      <c r="E25" s="24">
        <v>335780155</v>
      </c>
    </row>
    <row r="26" spans="1:5" ht="18" x14ac:dyDescent="0.25">
      <c r="A26" s="8" t="str">
        <f>VLOOKUP(B26,'[1]LISTADO ATM'!$A$2:$C$817,3,0)</f>
        <v>ESTE</v>
      </c>
      <c r="B26" s="8">
        <v>843</v>
      </c>
      <c r="C26" s="15" t="str">
        <f>VLOOKUP(B26,'[1]LISTADO ATM'!$A$2:$B$816,2,0)</f>
        <v xml:space="preserve">ATM Oficina Romana Centro </v>
      </c>
      <c r="D26" s="13" t="s">
        <v>18</v>
      </c>
      <c r="E26" s="24">
        <v>335779603</v>
      </c>
    </row>
    <row r="27" spans="1:5" ht="18" x14ac:dyDescent="0.25">
      <c r="A27" s="8" t="str">
        <f>VLOOKUP(B27,'[1]LISTADO ATM'!$A$2:$C$817,3,0)</f>
        <v>DISTRITO NACIONAL</v>
      </c>
      <c r="B27" s="8">
        <v>696</v>
      </c>
      <c r="C27" s="15" t="str">
        <f>VLOOKUP(B27,'[1]LISTADO ATM'!$A$2:$B$816,2,0)</f>
        <v>ATM Olé Jacobo Majluta</v>
      </c>
      <c r="D27" s="13" t="s">
        <v>18</v>
      </c>
      <c r="E27" s="24">
        <v>335780151</v>
      </c>
    </row>
    <row r="28" spans="1:5" ht="18" x14ac:dyDescent="0.25">
      <c r="A28" s="8" t="str">
        <f>VLOOKUP(B28,'[1]LISTADO ATM'!$A$2:$C$817,3,0)</f>
        <v>DISTRITO NACIONAL</v>
      </c>
      <c r="B28" s="8">
        <v>139</v>
      </c>
      <c r="C28" s="15" t="str">
        <f>VLOOKUP(B28,'[1]LISTADO ATM'!$A$2:$B$816,2,0)</f>
        <v xml:space="preserve">ATM Oficina Plaza Lama Zona Oriental I </v>
      </c>
      <c r="D28" s="13" t="s">
        <v>18</v>
      </c>
      <c r="E28" s="24">
        <v>335780152</v>
      </c>
    </row>
    <row r="29" spans="1:5" ht="18" x14ac:dyDescent="0.25">
      <c r="A29" s="8" t="str">
        <f>VLOOKUP(B29,'[1]LISTADO ATM'!$A$2:$C$817,3,0)</f>
        <v>DISTRITO NACIONAL</v>
      </c>
      <c r="B29" s="8">
        <v>539</v>
      </c>
      <c r="C29" s="15" t="str">
        <f>VLOOKUP(B29,'[1]LISTADO ATM'!$A$2:$B$816,2,0)</f>
        <v>ATM S/M La Cadena Los Proceres</v>
      </c>
      <c r="D29" s="13" t="s">
        <v>18</v>
      </c>
      <c r="E29" s="20">
        <v>335780154</v>
      </c>
    </row>
    <row r="30" spans="1:5" ht="18" x14ac:dyDescent="0.25">
      <c r="A30" s="8" t="str">
        <f>VLOOKUP(B30,'[1]LISTADO ATM'!$A$2:$C$817,3,0)</f>
        <v>SUR</v>
      </c>
      <c r="B30" s="8">
        <v>677</v>
      </c>
      <c r="C30" s="15" t="str">
        <f>VLOOKUP(B30,'[1]LISTADO ATM'!$A$2:$B$816,2,0)</f>
        <v>ATM PBG Villa Jaragua</v>
      </c>
      <c r="D30" s="13" t="s">
        <v>18</v>
      </c>
      <c r="E30" s="24">
        <v>335780157</v>
      </c>
    </row>
    <row r="31" spans="1:5" ht="18" x14ac:dyDescent="0.25">
      <c r="A31" s="8" t="str">
        <f>VLOOKUP(B31,'[1]LISTADO ATM'!$A$2:$C$817,3,0)</f>
        <v>SUR</v>
      </c>
      <c r="B31" s="8">
        <v>984</v>
      </c>
      <c r="C31" s="15" t="str">
        <f>VLOOKUP(B31,'[1]LISTADO ATM'!$A$2:$B$816,2,0)</f>
        <v xml:space="preserve">ATM Oficina Neiba II </v>
      </c>
      <c r="D31" s="13" t="s">
        <v>18</v>
      </c>
      <c r="E31" s="24">
        <v>335780162</v>
      </c>
    </row>
    <row r="32" spans="1:5" ht="18" x14ac:dyDescent="0.25">
      <c r="A32" s="8" t="str">
        <f>VLOOKUP(B32,'[1]LISTADO ATM'!$A$2:$C$817,3,0)</f>
        <v>SUR</v>
      </c>
      <c r="B32" s="8">
        <v>249</v>
      </c>
      <c r="C32" s="15" t="str">
        <f>VLOOKUP(B32,'[1]LISTADO ATM'!$A$2:$B$816,2,0)</f>
        <v xml:space="preserve">ATM Banco Agrícola Neiba </v>
      </c>
      <c r="D32" s="13" t="s">
        <v>18</v>
      </c>
      <c r="E32" s="24">
        <v>335780007</v>
      </c>
    </row>
    <row r="33" spans="1:5" ht="18" x14ac:dyDescent="0.25">
      <c r="A33" s="8" t="str">
        <f>VLOOKUP(B33,'[1]LISTADO ATM'!$A$2:$C$817,3,0)</f>
        <v>DISTRITO NACIONAL</v>
      </c>
      <c r="B33" s="8">
        <v>672</v>
      </c>
      <c r="C33" s="15" t="str">
        <f>VLOOKUP(B33,'[1]LISTADO ATM'!$A$2:$B$816,2,0)</f>
        <v>ATM Destacamento Policía Nacional La Victoria</v>
      </c>
      <c r="D33" s="13" t="s">
        <v>18</v>
      </c>
      <c r="E33" s="24">
        <v>335780049</v>
      </c>
    </row>
    <row r="34" spans="1:5" ht="18" x14ac:dyDescent="0.25">
      <c r="A34" s="8" t="str">
        <f>VLOOKUP(B34,'[1]LISTADO ATM'!$A$2:$C$817,3,0)</f>
        <v>DISTRITO NACIONAL</v>
      </c>
      <c r="B34" s="8">
        <v>354</v>
      </c>
      <c r="C34" s="15" t="str">
        <f>VLOOKUP(B34,'[1]LISTADO ATM'!$A$2:$B$816,2,0)</f>
        <v xml:space="preserve">ATM Oficina Núñez de Cáceres II </v>
      </c>
      <c r="D34" s="13" t="s">
        <v>18</v>
      </c>
      <c r="E34" s="24">
        <v>335780094</v>
      </c>
    </row>
    <row r="35" spans="1:5" ht="18" x14ac:dyDescent="0.25">
      <c r="A35" s="8" t="str">
        <f>VLOOKUP(B35,'[1]LISTADO ATM'!$A$2:$C$817,3,0)</f>
        <v>DISTRITO NACIONAL</v>
      </c>
      <c r="B35" s="8">
        <v>20</v>
      </c>
      <c r="C35" s="15" t="str">
        <f>VLOOKUP(B35,'[1]LISTADO ATM'!$A$2:$B$816,2,0)</f>
        <v>ATM S/M Aprezio Las Palmas</v>
      </c>
      <c r="D35" s="13" t="s">
        <v>18</v>
      </c>
      <c r="E35" s="24">
        <v>335780164</v>
      </c>
    </row>
    <row r="36" spans="1:5" ht="18" x14ac:dyDescent="0.25">
      <c r="A36" s="8" t="str">
        <f>VLOOKUP(B36,'[1]LISTADO ATM'!$A$2:$C$817,3,0)</f>
        <v>DISTRITO NACIONAL</v>
      </c>
      <c r="B36" s="8">
        <v>325</v>
      </c>
      <c r="C36" s="15" t="str">
        <f>VLOOKUP(B36,'[1]LISTADO ATM'!$A$2:$B$816,2,0)</f>
        <v>ATM Casa Edwin</v>
      </c>
      <c r="D36" s="13" t="s">
        <v>18</v>
      </c>
      <c r="E36" s="24">
        <v>335780166</v>
      </c>
    </row>
    <row r="37" spans="1:5" ht="18" x14ac:dyDescent="0.25">
      <c r="A37" s="8" t="str">
        <f>VLOOKUP(B37,'[1]LISTADO ATM'!$A$2:$C$817,3,0)</f>
        <v>ESTE</v>
      </c>
      <c r="B37" s="8">
        <v>158</v>
      </c>
      <c r="C37" s="15" t="str">
        <f>VLOOKUP(B37,'[1]LISTADO ATM'!$A$2:$B$816,2,0)</f>
        <v xml:space="preserve">ATM Oficina Romana Norte </v>
      </c>
      <c r="D37" s="13" t="s">
        <v>18</v>
      </c>
      <c r="E37" s="24">
        <v>335780182</v>
      </c>
    </row>
    <row r="38" spans="1:5" ht="18" x14ac:dyDescent="0.25">
      <c r="A38" s="8" t="str">
        <f>VLOOKUP(B38,'[1]LISTADO ATM'!$A$2:$C$817,3,0)</f>
        <v>NORTE</v>
      </c>
      <c r="B38" s="8">
        <v>604</v>
      </c>
      <c r="C38" s="15" t="str">
        <f>VLOOKUP(B38,'[1]LISTADO ATM'!$A$2:$B$816,2,0)</f>
        <v xml:space="preserve">ATM Oficina Estancia Nueva (Moca) </v>
      </c>
      <c r="D38" s="13" t="s">
        <v>18</v>
      </c>
      <c r="E38" s="24">
        <v>335779088</v>
      </c>
    </row>
    <row r="39" spans="1:5" ht="18" x14ac:dyDescent="0.25">
      <c r="A39" s="8" t="str">
        <f>VLOOKUP(B39,'[1]LISTADO ATM'!$A$2:$C$817,3,0)</f>
        <v>DISTRITO NACIONAL</v>
      </c>
      <c r="B39" s="8">
        <v>949</v>
      </c>
      <c r="C39" s="15" t="str">
        <f>VLOOKUP(B39,'[1]LISTADO ATM'!$A$2:$B$816,2,0)</f>
        <v xml:space="preserve">ATM S/M Bravo San Isidro Coral Mall </v>
      </c>
      <c r="D39" s="13" t="s">
        <v>18</v>
      </c>
      <c r="E39" s="24">
        <v>335780185</v>
      </c>
    </row>
    <row r="40" spans="1:5" ht="18" x14ac:dyDescent="0.25">
      <c r="A40" s="8" t="str">
        <f>VLOOKUP(B40,'[1]LISTADO ATM'!$A$2:$C$817,3,0)</f>
        <v>ESTE</v>
      </c>
      <c r="B40" s="8">
        <v>634</v>
      </c>
      <c r="C40" s="15" t="str">
        <f>VLOOKUP(B40,'[1]LISTADO ATM'!$A$2:$B$816,2,0)</f>
        <v xml:space="preserve">ATM Ayuntamiento Los Llanos (SPM) </v>
      </c>
      <c r="D40" s="13" t="s">
        <v>18</v>
      </c>
      <c r="E40" s="24">
        <v>335780183</v>
      </c>
    </row>
    <row r="41" spans="1:5" ht="18" x14ac:dyDescent="0.25">
      <c r="A41" s="8" t="str">
        <f>VLOOKUP(B41,'[1]LISTADO ATM'!$A$2:$C$817,3,0)</f>
        <v>DISTRITO NACIONAL</v>
      </c>
      <c r="B41" s="8">
        <v>241</v>
      </c>
      <c r="C41" s="15" t="str">
        <f>VLOOKUP(B41,'[1]LISTADO ATM'!$A$2:$B$816,2,0)</f>
        <v xml:space="preserve">ATM Palacio Nacional (Presidencia) </v>
      </c>
      <c r="D41" s="13" t="s">
        <v>18</v>
      </c>
      <c r="E41" s="24">
        <v>335780242</v>
      </c>
    </row>
    <row r="42" spans="1:5" ht="18" x14ac:dyDescent="0.25">
      <c r="A42" s="8" t="str">
        <f>VLOOKUP(B42,'[1]LISTADO ATM'!$A$2:$C$817,3,0)</f>
        <v>DISTRITO NACIONAL</v>
      </c>
      <c r="B42" s="8">
        <v>407</v>
      </c>
      <c r="C42" s="15" t="str">
        <f>VLOOKUP(B42,'[1]LISTADO ATM'!$A$2:$B$816,2,0)</f>
        <v xml:space="preserve">ATM Multicentro La Sirena Villa Mella </v>
      </c>
      <c r="D42" s="13" t="s">
        <v>18</v>
      </c>
      <c r="E42" s="24">
        <v>335780372</v>
      </c>
    </row>
    <row r="43" spans="1:5" ht="18" x14ac:dyDescent="0.25">
      <c r="A43" s="8" t="str">
        <f>VLOOKUP(B43,'[1]LISTADO ATM'!$A$2:$C$817,3,0)</f>
        <v>DISTRITO NACIONAL</v>
      </c>
      <c r="B43" s="8">
        <v>628</v>
      </c>
      <c r="C43" s="15" t="str">
        <f>VLOOKUP(B43,'[1]LISTADO ATM'!$A$2:$B$816,2,0)</f>
        <v xml:space="preserve">ATM Autobanco San Isidro </v>
      </c>
      <c r="D43" s="13" t="s">
        <v>18</v>
      </c>
      <c r="E43" s="24">
        <v>335780502</v>
      </c>
    </row>
    <row r="44" spans="1:5" ht="18" x14ac:dyDescent="0.25">
      <c r="A44" s="8" t="str">
        <f>VLOOKUP(B44,'[1]LISTADO ATM'!$A$2:$C$817,3,0)</f>
        <v>DISTRITO NACIONAL</v>
      </c>
      <c r="B44" s="8">
        <v>939</v>
      </c>
      <c r="C44" s="15" t="str">
        <f>VLOOKUP(B44,'[1]LISTADO ATM'!$A$2:$B$816,2,0)</f>
        <v xml:space="preserve">ATM Estación Texaco Máximo Gómez </v>
      </c>
      <c r="D44" s="13" t="s">
        <v>18</v>
      </c>
      <c r="E44" s="24">
        <v>335780550</v>
      </c>
    </row>
    <row r="45" spans="1:5" ht="18" x14ac:dyDescent="0.25">
      <c r="A45" s="8" t="str">
        <f>VLOOKUP(B45,'[1]LISTADO ATM'!$A$2:$C$817,3,0)</f>
        <v>DISTRITO NACIONAL</v>
      </c>
      <c r="B45" s="8">
        <v>791</v>
      </c>
      <c r="C45" s="15" t="str">
        <f>VLOOKUP(B45,'[1]LISTADO ATM'!$A$2:$B$816,2,0)</f>
        <v xml:space="preserve">ATM Oficina Sans Soucí </v>
      </c>
      <c r="D45" s="13" t="s">
        <v>18</v>
      </c>
      <c r="E45" s="24">
        <v>335780585</v>
      </c>
    </row>
    <row r="46" spans="1:5" ht="18" x14ac:dyDescent="0.25">
      <c r="A46" s="8" t="str">
        <f>VLOOKUP(B46,'[1]LISTADO ATM'!$A$2:$C$817,3,0)</f>
        <v>DISTRITO NACIONAL</v>
      </c>
      <c r="B46" s="8">
        <v>212</v>
      </c>
      <c r="C46" s="15" t="str">
        <f>VLOOKUP(B46,'[1]LISTADO ATM'!$A$2:$B$816,2,0)</f>
        <v>ATM Universidad Nacional Evangélica (Santo Domingo)</v>
      </c>
      <c r="D46" s="13" t="s">
        <v>18</v>
      </c>
      <c r="E46" s="24">
        <v>335780615</v>
      </c>
    </row>
    <row r="47" spans="1:5" ht="18" x14ac:dyDescent="0.25">
      <c r="A47" s="8" t="str">
        <f>VLOOKUP(B47,'[1]LISTADO ATM'!$A$2:$C$817,3,0)</f>
        <v>DISTRITO NACIONAL</v>
      </c>
      <c r="B47" s="8">
        <v>391</v>
      </c>
      <c r="C47" s="15" t="str">
        <f>VLOOKUP(B47,'[1]LISTADO ATM'!$A$2:$B$816,2,0)</f>
        <v xml:space="preserve">ATM S/M Jumbo Luperón </v>
      </c>
      <c r="D47" s="13" t="s">
        <v>18</v>
      </c>
      <c r="E47" s="24">
        <v>335780725</v>
      </c>
    </row>
    <row r="48" spans="1:5" ht="18" x14ac:dyDescent="0.25">
      <c r="A48" s="8" t="str">
        <f>VLOOKUP(B48,'[1]LISTADO ATM'!$A$2:$C$817,3,0)</f>
        <v>DISTRITO NACIONAL</v>
      </c>
      <c r="B48" s="8">
        <v>39</v>
      </c>
      <c r="C48" s="15" t="str">
        <f>VLOOKUP(B48,'[1]LISTADO ATM'!$A$2:$B$816,2,0)</f>
        <v xml:space="preserve">ATM Oficina Ovando </v>
      </c>
      <c r="D48" s="13" t="s">
        <v>18</v>
      </c>
      <c r="E48" s="24">
        <v>335780969</v>
      </c>
    </row>
    <row r="49" spans="1:5" ht="18" x14ac:dyDescent="0.25">
      <c r="A49" s="8" t="str">
        <f>VLOOKUP(B49,'[1]LISTADO ATM'!$A$2:$C$817,3,0)</f>
        <v>NORTE</v>
      </c>
      <c r="B49" s="8">
        <v>752</v>
      </c>
      <c r="C49" s="15" t="str">
        <f>VLOOKUP(B49,'[1]LISTADO ATM'!$A$2:$B$816,2,0)</f>
        <v xml:space="preserve">ATM UNP Las Carolinas (La Vega) </v>
      </c>
      <c r="D49" s="13" t="s">
        <v>18</v>
      </c>
      <c r="E49" s="24">
        <v>335781164</v>
      </c>
    </row>
    <row r="50" spans="1:5" ht="18" x14ac:dyDescent="0.25">
      <c r="A50" s="8" t="str">
        <f>VLOOKUP(B50,'[1]LISTADO ATM'!$A$2:$C$817,3,0)</f>
        <v>DISTRITO NACIONAL</v>
      </c>
      <c r="B50" s="8">
        <v>904</v>
      </c>
      <c r="C50" s="15" t="str">
        <f>VLOOKUP(B50,'[1]LISTADO ATM'!$A$2:$B$816,2,0)</f>
        <v xml:space="preserve">ATM Oficina Multicentro La Sirena Churchill </v>
      </c>
      <c r="D50" s="13" t="s">
        <v>18</v>
      </c>
      <c r="E50" s="24">
        <v>335781172</v>
      </c>
    </row>
    <row r="51" spans="1:5" ht="18" x14ac:dyDescent="0.25">
      <c r="A51" s="8" t="str">
        <f>VLOOKUP(B51,'[1]LISTADO ATM'!$A$2:$C$817,3,0)</f>
        <v>DISTRITO NACIONAL</v>
      </c>
      <c r="B51" s="8">
        <v>551</v>
      </c>
      <c r="C51" s="15" t="str">
        <f>VLOOKUP(B51,'[1]LISTADO ATM'!$A$2:$B$816,2,0)</f>
        <v xml:space="preserve">ATM Oficina Padre Castellanos </v>
      </c>
      <c r="D51" s="13" t="s">
        <v>18</v>
      </c>
      <c r="E51" s="24">
        <v>335781257</v>
      </c>
    </row>
    <row r="52" spans="1:5" ht="18" x14ac:dyDescent="0.25">
      <c r="A52" s="8" t="str">
        <f>VLOOKUP(B52,'[1]LISTADO ATM'!$A$2:$C$817,3,0)</f>
        <v>DISTRITO NACIONAL</v>
      </c>
      <c r="B52" s="8">
        <v>725</v>
      </c>
      <c r="C52" s="15" t="str">
        <f>VLOOKUP(B52,'[1]LISTADO ATM'!$A$2:$B$816,2,0)</f>
        <v xml:space="preserve">ATM El Huacal II  </v>
      </c>
      <c r="D52" s="13" t="s">
        <v>18</v>
      </c>
      <c r="E52" s="22">
        <v>335780158</v>
      </c>
    </row>
    <row r="53" spans="1:5" ht="18" x14ac:dyDescent="0.25">
      <c r="A53" s="8" t="str">
        <f>VLOOKUP(B53,'[1]LISTADO ATM'!$A$2:$C$817,3,0)</f>
        <v>DISTRITO NACIONAL</v>
      </c>
      <c r="B53" s="8">
        <v>974</v>
      </c>
      <c r="C53" s="15" t="str">
        <f>VLOOKUP(B53,'[1]LISTADO ATM'!$A$2:$B$816,2,0)</f>
        <v xml:space="preserve">ATM S/M Nacional Ave. Lope de Vega </v>
      </c>
      <c r="D53" s="13" t="s">
        <v>18</v>
      </c>
      <c r="E53" s="22">
        <v>335780176</v>
      </c>
    </row>
    <row r="54" spans="1:5" ht="18" x14ac:dyDescent="0.25">
      <c r="A54" s="8" t="str">
        <f>VLOOKUP(B54,'[1]LISTADO ATM'!$A$2:$C$817,3,0)</f>
        <v>DISTRITO NACIONAL</v>
      </c>
      <c r="B54" s="8">
        <v>589</v>
      </c>
      <c r="C54" s="15" t="str">
        <f>VLOOKUP(B54,'[1]LISTADO ATM'!$A$2:$B$816,2,0)</f>
        <v xml:space="preserve">ATM S/M Bravo San Vicente de Paul </v>
      </c>
      <c r="D54" s="13" t="s">
        <v>18</v>
      </c>
      <c r="E54" s="24">
        <v>335780170</v>
      </c>
    </row>
    <row r="55" spans="1:5" ht="18" x14ac:dyDescent="0.25">
      <c r="A55" s="8" t="str">
        <f>VLOOKUP(B55,'[1]LISTADO ATM'!$A$2:$C$817,3,0)</f>
        <v>NORTE</v>
      </c>
      <c r="B55" s="8">
        <v>413</v>
      </c>
      <c r="C55" s="15" t="str">
        <f>VLOOKUP(B55,'[1]LISTADO ATM'!$A$2:$B$816,2,0)</f>
        <v xml:space="preserve">ATM UNP Las Galeras Samaná </v>
      </c>
      <c r="D55" s="13" t="s">
        <v>18</v>
      </c>
      <c r="E55" s="22" t="s">
        <v>19</v>
      </c>
    </row>
    <row r="56" spans="1:5" ht="18" x14ac:dyDescent="0.25">
      <c r="A56" s="8" t="str">
        <f>VLOOKUP(B56,'[1]LISTADO ATM'!$A$2:$C$817,3,0)</f>
        <v>NORTE</v>
      </c>
      <c r="B56" s="8">
        <v>396</v>
      </c>
      <c r="C56" s="15" t="str">
        <f>VLOOKUP(B56,'[1]LISTADO ATM'!$A$2:$B$816,2,0)</f>
        <v xml:space="preserve">ATM Oficina Plaza Ulloa (La Fuente) </v>
      </c>
      <c r="D56" s="13" t="s">
        <v>18</v>
      </c>
      <c r="E56" s="22">
        <v>335780952</v>
      </c>
    </row>
    <row r="57" spans="1:5" ht="18" x14ac:dyDescent="0.25">
      <c r="A57" s="8" t="str">
        <f>VLOOKUP(B57,'[1]LISTADO ATM'!$A$2:$C$817,3,0)</f>
        <v>DISTRITO NACIONAL</v>
      </c>
      <c r="B57" s="8">
        <v>547</v>
      </c>
      <c r="C57" s="15" t="str">
        <f>VLOOKUP(B57,'[1]LISTADO ATM'!$A$2:$B$816,2,0)</f>
        <v xml:space="preserve">ATM Plaza Lama Herrera </v>
      </c>
      <c r="D57" s="13" t="s">
        <v>18</v>
      </c>
      <c r="E57" s="22">
        <v>335780982</v>
      </c>
    </row>
    <row r="58" spans="1:5" ht="18" x14ac:dyDescent="0.25">
      <c r="A58" s="8" t="str">
        <f>VLOOKUP(B58,'[1]LISTADO ATM'!$A$2:$C$817,3,0)</f>
        <v>NORTE</v>
      </c>
      <c r="B58" s="8">
        <v>405</v>
      </c>
      <c r="C58" s="15" t="str">
        <f>VLOOKUP(B58,'[1]LISTADO ATM'!$A$2:$B$816,2,0)</f>
        <v xml:space="preserve">ATM UNP Loma de Cabrera </v>
      </c>
      <c r="D58" s="13" t="s">
        <v>18</v>
      </c>
      <c r="E58" s="22">
        <v>335780135</v>
      </c>
    </row>
    <row r="59" spans="1:5" ht="18" x14ac:dyDescent="0.25">
      <c r="A59" s="8" t="str">
        <f>VLOOKUP(B59,'[1]LISTADO ATM'!$A$2:$C$817,3,0)</f>
        <v>NORTE</v>
      </c>
      <c r="B59" s="8">
        <v>332</v>
      </c>
      <c r="C59" s="15" t="str">
        <f>VLOOKUP(B59,'[1]LISTADO ATM'!$A$2:$B$816,2,0)</f>
        <v>ATM Estación Sigma (Cotuí)</v>
      </c>
      <c r="D59" s="13" t="s">
        <v>18</v>
      </c>
      <c r="E59" s="22">
        <v>335780087</v>
      </c>
    </row>
    <row r="60" spans="1:5" ht="18" x14ac:dyDescent="0.25">
      <c r="A60" s="8" t="str">
        <f>VLOOKUP(B60,'[1]LISTADO ATM'!$A$2:$C$817,3,0)</f>
        <v>DISTRITO NACIONAL</v>
      </c>
      <c r="B60" s="8">
        <v>441</v>
      </c>
      <c r="C60" s="15" t="str">
        <f>VLOOKUP(B60,'[1]LISTADO ATM'!$A$2:$B$816,2,0)</f>
        <v>ATM Estacion de Servicio Romulo Betancour</v>
      </c>
      <c r="D60" s="13" t="s">
        <v>18</v>
      </c>
      <c r="E60" s="19">
        <v>335779982</v>
      </c>
    </row>
    <row r="61" spans="1:5" ht="18" x14ac:dyDescent="0.25">
      <c r="A61" s="8" t="str">
        <f>VLOOKUP(B61,'[1]LISTADO ATM'!$A$2:$C$817,3,0)</f>
        <v>SUR</v>
      </c>
      <c r="B61" s="8">
        <v>512</v>
      </c>
      <c r="C61" s="15" t="str">
        <f>VLOOKUP(B61,'[1]LISTADO ATM'!$A$2:$B$816,2,0)</f>
        <v>ATM Plaza Jesús Ferreira</v>
      </c>
      <c r="D61" s="13" t="s">
        <v>18</v>
      </c>
      <c r="E61" s="19">
        <v>335780167</v>
      </c>
    </row>
    <row r="62" spans="1:5" ht="18" x14ac:dyDescent="0.25">
      <c r="A62" s="8" t="str">
        <f>VLOOKUP(B62,'[1]LISTADO ATM'!$A$2:$C$817,3,0)</f>
        <v>DISTRITO NACIONAL</v>
      </c>
      <c r="B62" s="8">
        <v>590</v>
      </c>
      <c r="C62" s="15" t="str">
        <f>VLOOKUP(B62,'[1]LISTADO ATM'!$A$2:$B$816,2,0)</f>
        <v xml:space="preserve">ATM Olé Aut. Las Américas </v>
      </c>
      <c r="D62" s="13" t="s">
        <v>18</v>
      </c>
      <c r="E62" s="20">
        <v>335780212</v>
      </c>
    </row>
    <row r="63" spans="1:5" ht="18" x14ac:dyDescent="0.25">
      <c r="A63" s="8" t="str">
        <f>VLOOKUP(B63,'[1]LISTADO ATM'!$A$2:$C$817,3,0)</f>
        <v>DISTRITO NACIONAL</v>
      </c>
      <c r="B63" s="8">
        <v>697</v>
      </c>
      <c r="C63" s="15" t="str">
        <f>VLOOKUP(B63,'[1]LISTADO ATM'!$A$2:$B$816,2,0)</f>
        <v>ATM Hipermercado Olé Ciudad Juan Bosch</v>
      </c>
      <c r="D63" s="13" t="s">
        <v>18</v>
      </c>
      <c r="E63" s="20">
        <v>335780564</v>
      </c>
    </row>
    <row r="64" spans="1:5" ht="18" x14ac:dyDescent="0.25">
      <c r="A64" s="8" t="str">
        <f>VLOOKUP(B64,'[1]LISTADO ATM'!$A$2:$C$817,3,0)</f>
        <v>NORTE</v>
      </c>
      <c r="B64" s="8">
        <v>807</v>
      </c>
      <c r="C64" s="15" t="str">
        <f>VLOOKUP(B64,'[1]LISTADO ATM'!$A$2:$B$816,2,0)</f>
        <v xml:space="preserve">ATM S/M Morel (Mao) </v>
      </c>
      <c r="D64" s="13" t="s">
        <v>18</v>
      </c>
      <c r="E64" s="23">
        <v>335780916</v>
      </c>
    </row>
    <row r="65" spans="1:5" ht="18" x14ac:dyDescent="0.25">
      <c r="A65" s="8" t="str">
        <f>VLOOKUP(B65,'[1]LISTADO ATM'!$A$2:$C$817,3,0)</f>
        <v>DISTRITO NACIONAL</v>
      </c>
      <c r="B65" s="8">
        <v>698</v>
      </c>
      <c r="C65" s="15" t="str">
        <f>VLOOKUP(B65,'[1]LISTADO ATM'!$A$2:$B$816,2,0)</f>
        <v>ATM Parador Bellamar</v>
      </c>
      <c r="D65" s="13" t="s">
        <v>18</v>
      </c>
      <c r="E65" s="23">
        <v>335780942</v>
      </c>
    </row>
    <row r="66" spans="1:5" ht="18" x14ac:dyDescent="0.25">
      <c r="A66" s="8" t="str">
        <f>VLOOKUP(B66,'[1]LISTADO ATM'!$A$2:$C$817,3,0)</f>
        <v>NORTE</v>
      </c>
      <c r="B66" s="8">
        <v>119</v>
      </c>
      <c r="C66" s="15" t="str">
        <f>VLOOKUP(B66,'[1]LISTADO ATM'!$A$2:$B$816,2,0)</f>
        <v>ATM Oficina La Barranquita</v>
      </c>
      <c r="D66" s="13" t="s">
        <v>18</v>
      </c>
      <c r="E66" s="24">
        <v>335781175</v>
      </c>
    </row>
    <row r="67" spans="1:5" ht="18" x14ac:dyDescent="0.25">
      <c r="A67" s="8" t="str">
        <f>VLOOKUP(B67,'[1]LISTADO ATM'!$A$2:$C$817,3,0)</f>
        <v>DISTRITO NACIONAL</v>
      </c>
      <c r="B67" s="8">
        <v>925</v>
      </c>
      <c r="C67" s="15" t="str">
        <f>VLOOKUP(B67,'[1]LISTADO ATM'!$A$2:$B$816,2,0)</f>
        <v xml:space="preserve">ATM Oficina Plaza Lama Av. 27 de Febrero </v>
      </c>
      <c r="D67" s="13" t="s">
        <v>18</v>
      </c>
      <c r="E67" s="24">
        <v>335781182</v>
      </c>
    </row>
    <row r="68" spans="1:5" ht="18" x14ac:dyDescent="0.25">
      <c r="A68" s="8" t="str">
        <f>VLOOKUP(B68,'[1]LISTADO ATM'!$A$2:$C$817,3,0)</f>
        <v>DISTRITO NACIONAL</v>
      </c>
      <c r="B68" s="8">
        <v>676</v>
      </c>
      <c r="C68" s="15" t="str">
        <f>VLOOKUP(B68,'[1]LISTADO ATM'!$A$2:$B$816,2,0)</f>
        <v>ATM S/M Bravo Colina Del Oeste</v>
      </c>
      <c r="D68" s="13" t="s">
        <v>18</v>
      </c>
      <c r="E68" s="19">
        <v>335779886</v>
      </c>
    </row>
    <row r="69" spans="1:5" ht="18" x14ac:dyDescent="0.25">
      <c r="A69" s="8" t="str">
        <f>VLOOKUP(B69,'[1]LISTADO ATM'!$A$2:$C$817,3,0)</f>
        <v>SUR</v>
      </c>
      <c r="B69" s="8">
        <v>699</v>
      </c>
      <c r="C69" s="15" t="str">
        <f>VLOOKUP(B69,'[1]LISTADO ATM'!$A$2:$B$816,2,0)</f>
        <v>ATM S/M Bravo Bani</v>
      </c>
      <c r="D69" s="13" t="s">
        <v>18</v>
      </c>
      <c r="E69" s="22">
        <v>335780150</v>
      </c>
    </row>
    <row r="70" spans="1:5" ht="18" x14ac:dyDescent="0.25">
      <c r="A70" s="8" t="str">
        <f>VLOOKUP(B70,'[1]LISTADO ATM'!$A$2:$C$817,3,0)</f>
        <v>DISTRITO NACIONAL</v>
      </c>
      <c r="B70" s="8">
        <v>861</v>
      </c>
      <c r="C70" s="15" t="str">
        <f>VLOOKUP(B70,'[1]LISTADO ATM'!$A$2:$B$816,2,0)</f>
        <v xml:space="preserve">ATM Oficina Bella Vista 27 de Febrero II </v>
      </c>
      <c r="D70" s="13" t="s">
        <v>18</v>
      </c>
      <c r="E70" s="22">
        <v>335780202</v>
      </c>
    </row>
    <row r="71" spans="1:5" ht="18" x14ac:dyDescent="0.25">
      <c r="A71" s="8" t="str">
        <f>VLOOKUP(B71,'[1]LISTADO ATM'!$A$2:$C$817,3,0)</f>
        <v>DISTRITO NACIONAL</v>
      </c>
      <c r="B71" s="8">
        <v>184</v>
      </c>
      <c r="C71" s="15" t="str">
        <f>VLOOKUP(B71,'[1]LISTADO ATM'!$A$2:$B$816,2,0)</f>
        <v xml:space="preserve">ATM Hermanas Mirabal </v>
      </c>
      <c r="D71" s="13" t="s">
        <v>18</v>
      </c>
      <c r="E71" s="22">
        <v>335781275</v>
      </c>
    </row>
    <row r="72" spans="1:5" ht="18" x14ac:dyDescent="0.25">
      <c r="A72" s="8" t="str">
        <f>VLOOKUP(B72,'[1]LISTADO ATM'!$A$2:$C$817,3,0)</f>
        <v>DISTRITO NACIONAL</v>
      </c>
      <c r="B72" s="8">
        <v>14</v>
      </c>
      <c r="C72" s="15" t="str">
        <f>VLOOKUP(B72,'[1]LISTADO ATM'!$A$2:$B$816,2,0)</f>
        <v xml:space="preserve">ATM Oficina Aeropuerto Las Américas I </v>
      </c>
      <c r="D72" s="13" t="s">
        <v>18</v>
      </c>
      <c r="E72" s="23">
        <v>335780961</v>
      </c>
    </row>
    <row r="73" spans="1:5" ht="18.75" thickBot="1" x14ac:dyDescent="0.3">
      <c r="A73" s="8" t="str">
        <f>VLOOKUP(B73,'[1]LISTADO ATM'!$A$2:$C$817,3,0)</f>
        <v>NORTE</v>
      </c>
      <c r="B73" s="8">
        <v>144</v>
      </c>
      <c r="C73" s="15" t="str">
        <f>VLOOKUP(B73,'[1]LISTADO ATM'!$A$2:$B$816,2,0)</f>
        <v xml:space="preserve">ATM Oficina Villa Altagracia </v>
      </c>
      <c r="D73" s="13" t="s">
        <v>18</v>
      </c>
      <c r="E73" s="23">
        <v>335781149</v>
      </c>
    </row>
    <row r="74" spans="1:5" ht="18.75" thickBot="1" x14ac:dyDescent="0.3">
      <c r="A74" s="11" t="s">
        <v>12</v>
      </c>
      <c r="B74" s="26">
        <f>COUNT(B10:B73)</f>
        <v>64</v>
      </c>
      <c r="C74" s="30"/>
      <c r="D74" s="43"/>
      <c r="E74" s="31"/>
    </row>
    <row r="75" spans="1:5" ht="15.75" thickBot="1" x14ac:dyDescent="0.3">
      <c r="E75" s="14"/>
    </row>
    <row r="76" spans="1:5" ht="18.75" thickBot="1" x14ac:dyDescent="0.3">
      <c r="A76" s="37" t="s">
        <v>10</v>
      </c>
      <c r="B76" s="38"/>
      <c r="C76" s="38"/>
      <c r="D76" s="38"/>
      <c r="E76" s="39"/>
    </row>
    <row r="77" spans="1:5" ht="18" x14ac:dyDescent="0.25">
      <c r="A77" s="6" t="s">
        <v>5</v>
      </c>
      <c r="B77" s="6" t="s">
        <v>6</v>
      </c>
      <c r="C77" s="7" t="s">
        <v>7</v>
      </c>
      <c r="D77" s="7" t="s">
        <v>8</v>
      </c>
      <c r="E77" s="7" t="s">
        <v>9</v>
      </c>
    </row>
    <row r="78" spans="1:5" ht="18" x14ac:dyDescent="0.25">
      <c r="A78" s="8" t="str">
        <f>VLOOKUP(B78,'[1]LISTADO ATM'!$A$2:$C$817,3,0)</f>
        <v>DISTRITO NACIONAL</v>
      </c>
      <c r="B78" s="8">
        <v>554</v>
      </c>
      <c r="C78" s="15" t="str">
        <f>VLOOKUP(B78,'[1]LISTADO ATM'!$A$2:$B$816,2,0)</f>
        <v xml:space="preserve">ATM Oficina Isabel La Católica I </v>
      </c>
      <c r="D78" s="16" t="s">
        <v>11</v>
      </c>
      <c r="E78" s="19">
        <v>335776679</v>
      </c>
    </row>
    <row r="79" spans="1:5" ht="18" x14ac:dyDescent="0.25">
      <c r="A79" s="8" t="str">
        <f>VLOOKUP(B79,'[1]LISTADO ATM'!$A$2:$C$817,3,0)</f>
        <v>DISTRITO NACIONAL</v>
      </c>
      <c r="B79" s="8">
        <v>355</v>
      </c>
      <c r="C79" s="15" t="str">
        <f>VLOOKUP(B79,'[1]LISTADO ATM'!$A$2:$B$816,2,0)</f>
        <v xml:space="preserve">ATM UNP Metro II </v>
      </c>
      <c r="D79" s="16" t="s">
        <v>11</v>
      </c>
      <c r="E79" s="21">
        <v>335778625</v>
      </c>
    </row>
    <row r="80" spans="1:5" ht="18" x14ac:dyDescent="0.25">
      <c r="A80" s="8" t="str">
        <f>VLOOKUP(B80,'[1]LISTADO ATM'!$A$2:$C$817,3,0)</f>
        <v>DISTRITO NACIONAL</v>
      </c>
      <c r="B80" s="8">
        <v>707</v>
      </c>
      <c r="C80" s="15" t="str">
        <f>VLOOKUP(B80,'[1]LISTADO ATM'!$A$2:$B$816,2,0)</f>
        <v xml:space="preserve">ATM IAD </v>
      </c>
      <c r="D80" s="16" t="s">
        <v>11</v>
      </c>
      <c r="E80" s="19">
        <v>335778674</v>
      </c>
    </row>
    <row r="81" spans="1:5" ht="18" x14ac:dyDescent="0.25">
      <c r="A81" s="8" t="str">
        <f>VLOOKUP(B81,'[1]LISTADO ATM'!$A$2:$C$817,3,0)</f>
        <v>DISTRITO NACIONAL</v>
      </c>
      <c r="B81" s="8">
        <v>559</v>
      </c>
      <c r="C81" s="15" t="str">
        <f>VLOOKUP(B81,'[1]LISTADO ATM'!$A$2:$B$816,2,0)</f>
        <v xml:space="preserve">ATM UNP Metro I </v>
      </c>
      <c r="D81" s="16" t="s">
        <v>11</v>
      </c>
      <c r="E81" s="22">
        <v>335780083</v>
      </c>
    </row>
    <row r="82" spans="1:5" ht="18" x14ac:dyDescent="0.25">
      <c r="A82" s="8" t="str">
        <f>VLOOKUP(B82,'[1]LISTADO ATM'!$A$2:$C$817,3,0)</f>
        <v>NORTE</v>
      </c>
      <c r="B82" s="8">
        <v>649</v>
      </c>
      <c r="C82" s="15" t="str">
        <f>VLOOKUP(B82,'[1]LISTADO ATM'!$A$2:$B$816,2,0)</f>
        <v xml:space="preserve">ATM Oficina Galería 56 (San Francisco de Macorís) </v>
      </c>
      <c r="D82" s="16" t="s">
        <v>11</v>
      </c>
      <c r="E82" s="22">
        <v>335781543</v>
      </c>
    </row>
    <row r="83" spans="1:5" ht="18" x14ac:dyDescent="0.25">
      <c r="A83" s="8" t="str">
        <f>VLOOKUP(B83,'[1]LISTADO ATM'!$A$2:$C$817,3,0)</f>
        <v>NORTE</v>
      </c>
      <c r="B83" s="8">
        <v>157</v>
      </c>
      <c r="C83" s="15" t="str">
        <f>VLOOKUP(B83,'[1]LISTADO ATM'!$A$2:$B$816,2,0)</f>
        <v xml:space="preserve">ATM Oficina Samaná </v>
      </c>
      <c r="D83" s="16" t="s">
        <v>11</v>
      </c>
      <c r="E83" s="22">
        <v>335781554</v>
      </c>
    </row>
    <row r="84" spans="1:5" ht="18" x14ac:dyDescent="0.25">
      <c r="A84" s="8" t="str">
        <f>VLOOKUP(B84,'[1]LISTADO ATM'!$A$2:$C$817,3,0)</f>
        <v>DISTRITO NACIONAL</v>
      </c>
      <c r="B84" s="8">
        <v>671</v>
      </c>
      <c r="C84" s="15" t="str">
        <f>VLOOKUP(B84,'[1]LISTADO ATM'!$A$2:$B$816,2,0)</f>
        <v>ATM Ayuntamiento Sto. Dgo. Norte</v>
      </c>
      <c r="D84" s="16" t="s">
        <v>11</v>
      </c>
      <c r="E84" s="22">
        <v>335781557</v>
      </c>
    </row>
    <row r="85" spans="1:5" ht="18" x14ac:dyDescent="0.25">
      <c r="A85" s="8" t="str">
        <f>VLOOKUP(B85,'[1]LISTADO ATM'!$A$2:$C$817,3,0)</f>
        <v>DISTRITO NACIONAL</v>
      </c>
      <c r="B85" s="8">
        <v>527</v>
      </c>
      <c r="C85" s="15" t="str">
        <f>VLOOKUP(B85,'[1]LISTADO ATM'!$A$2:$B$816,2,0)</f>
        <v>ATM Oficina Zona Oriental II</v>
      </c>
      <c r="D85" s="16" t="s">
        <v>11</v>
      </c>
      <c r="E85" s="19">
        <v>335780168</v>
      </c>
    </row>
    <row r="86" spans="1:5" ht="18" x14ac:dyDescent="0.25">
      <c r="A86" s="8" t="str">
        <f>VLOOKUP(B86,'[1]LISTADO ATM'!$A$2:$C$817,3,0)</f>
        <v>DISTRITO NACIONAL</v>
      </c>
      <c r="B86" s="8">
        <v>562</v>
      </c>
      <c r="C86" s="15" t="str">
        <f>VLOOKUP(B86,'[1]LISTADO ATM'!$A$2:$B$816,2,0)</f>
        <v xml:space="preserve">ATM S/M Jumbo Carretera Mella </v>
      </c>
      <c r="D86" s="16" t="s">
        <v>11</v>
      </c>
      <c r="E86" s="19">
        <v>335780169</v>
      </c>
    </row>
    <row r="87" spans="1:5" ht="18" x14ac:dyDescent="0.25">
      <c r="A87" s="8" t="str">
        <f>VLOOKUP(B87,'[1]LISTADO ATM'!$A$2:$C$817,3,0)</f>
        <v>ESTE</v>
      </c>
      <c r="B87" s="8">
        <v>660</v>
      </c>
      <c r="C87" s="15" t="str">
        <f>VLOOKUP(B87,'[1]LISTADO ATM'!$A$2:$B$816,2,0)</f>
        <v>ATM Oficina Romana Norte II</v>
      </c>
      <c r="D87" s="16" t="s">
        <v>11</v>
      </c>
      <c r="E87" s="19">
        <v>335780184</v>
      </c>
    </row>
    <row r="88" spans="1:5" ht="18" x14ac:dyDescent="0.25">
      <c r="A88" s="8" t="str">
        <f>VLOOKUP(B88,'[1]LISTADO ATM'!$A$2:$C$817,3,0)</f>
        <v>ESTE</v>
      </c>
      <c r="B88" s="8">
        <v>104</v>
      </c>
      <c r="C88" s="15" t="str">
        <f>VLOOKUP(B88,'[1]LISTADO ATM'!$A$2:$B$816,2,0)</f>
        <v xml:space="preserve">ATM Jumbo Higuey </v>
      </c>
      <c r="D88" s="16" t="s">
        <v>11</v>
      </c>
      <c r="E88" s="27">
        <v>335781674</v>
      </c>
    </row>
    <row r="89" spans="1:5" ht="18" x14ac:dyDescent="0.25">
      <c r="A89" s="8" t="str">
        <f>VLOOKUP(B89,'[1]LISTADO ATM'!$A$2:$C$817,3,0)</f>
        <v>DISTRITO NACIONAL</v>
      </c>
      <c r="B89" s="8">
        <v>422</v>
      </c>
      <c r="C89" s="15" t="str">
        <f>VLOOKUP(B89,'[1]LISTADO ATM'!$A$2:$B$816,2,0)</f>
        <v xml:space="preserve">ATM Olé Manoguayabo </v>
      </c>
      <c r="D89" s="16" t="s">
        <v>11</v>
      </c>
      <c r="E89" s="27">
        <v>335781599</v>
      </c>
    </row>
    <row r="90" spans="1:5" ht="18" x14ac:dyDescent="0.25">
      <c r="A90" s="8" t="str">
        <f>VLOOKUP(B90,'[1]LISTADO ATM'!$A$2:$C$817,3,0)</f>
        <v>ESTE</v>
      </c>
      <c r="B90" s="8">
        <v>630</v>
      </c>
      <c r="C90" s="15" t="str">
        <f>VLOOKUP(B90,'[1]LISTADO ATM'!$A$2:$B$816,2,0)</f>
        <v xml:space="preserve">ATM Oficina Plaza Zaglul (SPM) </v>
      </c>
      <c r="D90" s="16" t="s">
        <v>11</v>
      </c>
      <c r="E90" s="24">
        <v>335781187</v>
      </c>
    </row>
    <row r="91" spans="1:5" ht="18" x14ac:dyDescent="0.25">
      <c r="A91" s="8" t="str">
        <f>VLOOKUP(B91,'[1]LISTADO ATM'!$A$2:$C$817,3,0)</f>
        <v>DISTRITO NACIONAL</v>
      </c>
      <c r="B91" s="8">
        <v>331</v>
      </c>
      <c r="C91" s="15" t="str">
        <f>VLOOKUP(B91,'[1]LISTADO ATM'!$A$2:$B$816,2,0)</f>
        <v>ATM Ayuntamiento Sto. Dgo. Este</v>
      </c>
      <c r="D91" s="16" t="s">
        <v>11</v>
      </c>
      <c r="E91" s="23">
        <v>335781245</v>
      </c>
    </row>
    <row r="92" spans="1:5" ht="18" x14ac:dyDescent="0.25">
      <c r="A92" s="8" t="str">
        <f>VLOOKUP(B92,'[1]LISTADO ATM'!$A$2:$C$817,3,0)</f>
        <v>NORTE</v>
      </c>
      <c r="B92" s="8">
        <v>965</v>
      </c>
      <c r="C92" s="15" t="str">
        <f>VLOOKUP(B92,'[1]LISTADO ATM'!$A$2:$B$816,2,0)</f>
        <v xml:space="preserve">ATM S/M La Fuente FUN (Santiago) </v>
      </c>
      <c r="D92" s="16" t="s">
        <v>11</v>
      </c>
      <c r="E92" s="24">
        <v>335781261</v>
      </c>
    </row>
    <row r="93" spans="1:5" ht="18" x14ac:dyDescent="0.25">
      <c r="A93" s="8" t="str">
        <f>VLOOKUP(B93,'[1]LISTADO ATM'!$A$2:$C$817,3,0)</f>
        <v>DISTRITO NACIONAL</v>
      </c>
      <c r="B93" s="8">
        <v>793</v>
      </c>
      <c r="C93" s="15" t="str">
        <f>VLOOKUP(B93,'[1]LISTADO ATM'!$A$2:$B$816,2,0)</f>
        <v xml:space="preserve">ATM Centro de Caja Agora Mall </v>
      </c>
      <c r="D93" s="16" t="s">
        <v>11</v>
      </c>
      <c r="E93" s="24">
        <v>335781341</v>
      </c>
    </row>
    <row r="94" spans="1:5" ht="18" x14ac:dyDescent="0.25">
      <c r="A94" s="8" t="str">
        <f>VLOOKUP(B94,'[1]LISTADO ATM'!$A$2:$C$817,3,0)</f>
        <v>DISTRITO NACIONAL</v>
      </c>
      <c r="B94" s="8">
        <v>738</v>
      </c>
      <c r="C94" s="15" t="str">
        <f>VLOOKUP(B94,'[1]LISTADO ATM'!$A$2:$B$816,2,0)</f>
        <v xml:space="preserve">ATM Zona Franca Los Alcarrizos </v>
      </c>
      <c r="D94" s="16" t="s">
        <v>11</v>
      </c>
      <c r="E94" s="22">
        <v>335781436</v>
      </c>
    </row>
    <row r="95" spans="1:5" ht="18.75" thickBot="1" x14ac:dyDescent="0.3">
      <c r="A95" s="8" t="str">
        <f>VLOOKUP(B95,'[1]LISTADO ATM'!$A$2:$C$817,3,0)</f>
        <v>ESTE</v>
      </c>
      <c r="B95" s="28">
        <v>609</v>
      </c>
      <c r="C95" s="15" t="str">
        <f>VLOOKUP(B95,'[1]LISTADO ATM'!$A$2:$B$816,2,0)</f>
        <v xml:space="preserve">ATM S/M Jumbo (San Pedro) </v>
      </c>
      <c r="D95" s="16" t="s">
        <v>11</v>
      </c>
      <c r="E95" s="22">
        <v>335781677</v>
      </c>
    </row>
    <row r="96" spans="1:5" ht="18.75" thickBot="1" x14ac:dyDescent="0.3">
      <c r="A96" s="17" t="s">
        <v>12</v>
      </c>
      <c r="B96" s="26">
        <f>COUNT(B78:B95)</f>
        <v>18</v>
      </c>
      <c r="C96" s="18"/>
      <c r="D96" s="18"/>
      <c r="E96" s="18"/>
    </row>
    <row r="97" spans="1:5" ht="15.75" thickBot="1" x14ac:dyDescent="0.3">
      <c r="E97" s="14"/>
    </row>
    <row r="98" spans="1:5" ht="18.75" thickBot="1" x14ac:dyDescent="0.3">
      <c r="A98" s="37" t="s">
        <v>13</v>
      </c>
      <c r="B98" s="38"/>
      <c r="C98" s="38"/>
      <c r="D98" s="38"/>
      <c r="E98" s="39"/>
    </row>
    <row r="99" spans="1:5" ht="18" x14ac:dyDescent="0.25">
      <c r="A99" s="6" t="s">
        <v>5</v>
      </c>
      <c r="B99" s="6" t="s">
        <v>6</v>
      </c>
      <c r="C99" s="7" t="s">
        <v>7</v>
      </c>
      <c r="D99" s="7" t="s">
        <v>8</v>
      </c>
      <c r="E99" s="7" t="s">
        <v>9</v>
      </c>
    </row>
    <row r="100" spans="1:5" ht="18" x14ac:dyDescent="0.25">
      <c r="A100" s="15" t="str">
        <f>VLOOKUP(B100,'[1]LISTADO ATM'!$A$2:$C$817,3,0)</f>
        <v>DISTRITO NACIONAL</v>
      </c>
      <c r="B100" s="8">
        <v>993</v>
      </c>
      <c r="C100" s="15" t="str">
        <f>VLOOKUP(B100,'[1]LISTADO ATM'!$A$2:$B$816,2,0)</f>
        <v xml:space="preserve">ATM Centro Medico Integral II </v>
      </c>
      <c r="D100" s="15" t="s">
        <v>14</v>
      </c>
      <c r="E100" s="19">
        <v>335777032</v>
      </c>
    </row>
    <row r="101" spans="1:5" ht="18" x14ac:dyDescent="0.25">
      <c r="A101" s="15" t="str">
        <f>VLOOKUP(B101,'[1]LISTADO ATM'!$A$2:$C$817,3,0)</f>
        <v>SUR</v>
      </c>
      <c r="B101" s="8">
        <v>817</v>
      </c>
      <c r="C101" s="15" t="str">
        <f>VLOOKUP(B101,'[1]LISTADO ATM'!$A$2:$B$816,2,0)</f>
        <v xml:space="preserve">ATM Ayuntamiento Sabana Larga (San José de Ocoa) </v>
      </c>
      <c r="D101" s="15" t="s">
        <v>14</v>
      </c>
      <c r="E101" s="21">
        <v>335778631</v>
      </c>
    </row>
    <row r="102" spans="1:5" ht="18" x14ac:dyDescent="0.25">
      <c r="A102" s="15" t="str">
        <f>VLOOKUP(B102,'[1]LISTADO ATM'!$A$2:$C$817,3,0)</f>
        <v>DISTRITO NACIONAL</v>
      </c>
      <c r="B102" s="8">
        <v>406</v>
      </c>
      <c r="C102" s="15" t="str">
        <f>VLOOKUP(B102,'[1]LISTADO ATM'!$A$2:$B$816,2,0)</f>
        <v xml:space="preserve">ATM UNP Plaza Lama Máximo Gómez </v>
      </c>
      <c r="D102" s="15" t="s">
        <v>14</v>
      </c>
      <c r="E102" s="21">
        <v>335781560</v>
      </c>
    </row>
    <row r="103" spans="1:5" ht="18" x14ac:dyDescent="0.25">
      <c r="A103" s="15" t="str">
        <f>VLOOKUP(B103,'[1]LISTADO ATM'!$A$2:$C$817,3,0)</f>
        <v>NORTE</v>
      </c>
      <c r="B103" s="8">
        <v>888</v>
      </c>
      <c r="C103" s="15" t="str">
        <f>VLOOKUP(B103,'[1]LISTADO ATM'!$A$2:$B$816,2,0)</f>
        <v>ATM Oficina galeria 56 II (SFM)</v>
      </c>
      <c r="D103" s="15" t="s">
        <v>14</v>
      </c>
      <c r="E103" s="21">
        <v>335781562</v>
      </c>
    </row>
    <row r="104" spans="1:5" ht="18" x14ac:dyDescent="0.25">
      <c r="A104" s="15" t="str">
        <f>VLOOKUP(B104,'[1]LISTADO ATM'!$A$2:$C$817,3,0)</f>
        <v>DISTRITO NACIONAL</v>
      </c>
      <c r="B104" s="8">
        <v>911</v>
      </c>
      <c r="C104" s="15" t="str">
        <f>VLOOKUP(B104,'[1]LISTADO ATM'!$A$2:$B$816,2,0)</f>
        <v xml:space="preserve">ATM Oficina Venezuela II </v>
      </c>
      <c r="D104" s="15" t="s">
        <v>14</v>
      </c>
      <c r="E104" s="21">
        <v>335781563</v>
      </c>
    </row>
    <row r="105" spans="1:5" ht="18" x14ac:dyDescent="0.25">
      <c r="A105" s="15" t="str">
        <f>VLOOKUP(B105,'[1]LISTADO ATM'!$A$2:$C$817,3,0)</f>
        <v>DISTRITO NACIONAL</v>
      </c>
      <c r="B105" s="8">
        <v>298</v>
      </c>
      <c r="C105" s="15" t="str">
        <f>VLOOKUP(B105,'[1]LISTADO ATM'!$A$2:$B$816,2,0)</f>
        <v xml:space="preserve">ATM S/M Aprezio Engombe </v>
      </c>
      <c r="D105" s="15" t="s">
        <v>14</v>
      </c>
      <c r="E105" s="22">
        <v>335780631</v>
      </c>
    </row>
    <row r="106" spans="1:5" ht="18" x14ac:dyDescent="0.25">
      <c r="A106" s="15" t="str">
        <f>VLOOKUP(B106,'[1]LISTADO ATM'!$A$2:$C$817,3,0)</f>
        <v>DISTRITO NACIONAL</v>
      </c>
      <c r="B106" s="8">
        <v>567</v>
      </c>
      <c r="C106" s="15" t="str">
        <f>VLOOKUP(B106,'[1]LISTADO ATM'!$A$2:$B$816,2,0)</f>
        <v xml:space="preserve">ATM Oficina Máximo Gómez </v>
      </c>
      <c r="D106" s="15" t="s">
        <v>14</v>
      </c>
      <c r="E106" s="22">
        <v>335780924</v>
      </c>
    </row>
    <row r="107" spans="1:5" ht="18" x14ac:dyDescent="0.25">
      <c r="A107" s="15" t="str">
        <f>VLOOKUP(B107,'[1]LISTADO ATM'!$A$2:$C$817,3,0)</f>
        <v>DISTRITO NACIONAL</v>
      </c>
      <c r="B107" s="8">
        <v>149</v>
      </c>
      <c r="C107" s="15" t="str">
        <f>VLOOKUP(B107,'[1]LISTADO ATM'!$A$2:$B$816,2,0)</f>
        <v>ATM Estación Metro Concepción</v>
      </c>
      <c r="D107" s="15" t="s">
        <v>14</v>
      </c>
      <c r="E107" s="22">
        <v>335781000</v>
      </c>
    </row>
    <row r="108" spans="1:5" ht="18" x14ac:dyDescent="0.25">
      <c r="A108" s="15" t="str">
        <f>VLOOKUP(B108,'[1]LISTADO ATM'!$A$2:$C$817,3,0)</f>
        <v>DISTRITO NACIONAL</v>
      </c>
      <c r="B108" s="8">
        <v>515</v>
      </c>
      <c r="C108" s="15" t="str">
        <f>VLOOKUP(B108,'[1]LISTADO ATM'!$A$2:$B$816,2,0)</f>
        <v xml:space="preserve">ATM Oficina Agora Mall I </v>
      </c>
      <c r="D108" s="15" t="s">
        <v>14</v>
      </c>
      <c r="E108" s="25" t="s">
        <v>21</v>
      </c>
    </row>
    <row r="109" spans="1:5" ht="18.75" thickBot="1" x14ac:dyDescent="0.3">
      <c r="A109" s="15" t="str">
        <f>VLOOKUP(B109,'[1]LISTADO ATM'!$A$2:$C$817,3,0)</f>
        <v>DISTRITO NACIONAL</v>
      </c>
      <c r="B109" s="8">
        <v>580</v>
      </c>
      <c r="C109" s="15" t="str">
        <f>VLOOKUP(B109,'[1]LISTADO ATM'!$A$2:$B$816,2,0)</f>
        <v xml:space="preserve">ATM Edificio Propagas </v>
      </c>
      <c r="D109" s="15" t="s">
        <v>14</v>
      </c>
      <c r="E109" s="22">
        <v>335781676</v>
      </c>
    </row>
    <row r="110" spans="1:5" ht="18.75" thickBot="1" x14ac:dyDescent="0.3">
      <c r="A110" s="11" t="s">
        <v>12</v>
      </c>
      <c r="B110" s="26">
        <f>COUNT(B100:B109)</f>
        <v>10</v>
      </c>
      <c r="C110" s="18"/>
      <c r="D110" s="9"/>
      <c r="E110" s="10"/>
    </row>
    <row r="111" spans="1:5" ht="15.75" thickBot="1" x14ac:dyDescent="0.3">
      <c r="E111" s="14"/>
    </row>
    <row r="112" spans="1:5" ht="18.75" thickBot="1" x14ac:dyDescent="0.3">
      <c r="A112" s="44" t="s">
        <v>15</v>
      </c>
      <c r="B112" s="45"/>
      <c r="E112" s="14"/>
    </row>
    <row r="113" spans="1:5" ht="18.75" thickBot="1" x14ac:dyDescent="0.3">
      <c r="A113" s="46">
        <f>+B96+B110</f>
        <v>28</v>
      </c>
      <c r="B113" s="47"/>
      <c r="E113" s="14"/>
    </row>
    <row r="114" spans="1:5" ht="15.75" thickBot="1" x14ac:dyDescent="0.3">
      <c r="E114" s="14"/>
    </row>
    <row r="115" spans="1:5" ht="18.75" thickBot="1" x14ac:dyDescent="0.3">
      <c r="A115" s="37" t="s">
        <v>16</v>
      </c>
      <c r="B115" s="38"/>
      <c r="C115" s="38"/>
      <c r="D115" s="38"/>
      <c r="E115" s="39"/>
    </row>
    <row r="116" spans="1:5" ht="18" x14ac:dyDescent="0.25">
      <c r="A116" s="6" t="s">
        <v>5</v>
      </c>
      <c r="B116" s="6" t="s">
        <v>6</v>
      </c>
      <c r="C116" s="12" t="s">
        <v>7</v>
      </c>
      <c r="D116" s="48" t="s">
        <v>8</v>
      </c>
      <c r="E116" s="49"/>
    </row>
    <row r="117" spans="1:5" ht="18" x14ac:dyDescent="0.25">
      <c r="A117" s="8" t="str">
        <f>VLOOKUP(B117,'[1]LISTADO ATM'!$A$2:$C$817,3,0)</f>
        <v>ESTE</v>
      </c>
      <c r="B117" s="8">
        <v>293</v>
      </c>
      <c r="C117" s="15" t="str">
        <f>VLOOKUP(B117,'[1]LISTADO ATM'!$A$2:$B$816,2,0)</f>
        <v xml:space="preserve">ATM S/M Nueva Visión (San Pedro) </v>
      </c>
      <c r="D117" s="29" t="s">
        <v>20</v>
      </c>
      <c r="E117" s="29"/>
    </row>
    <row r="118" spans="1:5" ht="18" x14ac:dyDescent="0.25">
      <c r="A118" s="8" t="str">
        <f>VLOOKUP(B118,'[1]LISTADO ATM'!$A$2:$C$817,3,0)</f>
        <v>DISTRITO NACIONAL</v>
      </c>
      <c r="B118" s="8">
        <v>670</v>
      </c>
      <c r="C118" s="15" t="str">
        <f>VLOOKUP(B118,'[1]LISTADO ATM'!$A$2:$B$816,2,0)</f>
        <v>ATM Estación Texaco Algodón</v>
      </c>
      <c r="D118" s="29" t="s">
        <v>17</v>
      </c>
      <c r="E118" s="29"/>
    </row>
    <row r="119" spans="1:5" ht="18" x14ac:dyDescent="0.25">
      <c r="A119" s="8" t="str">
        <f>VLOOKUP(B119,'[1]LISTADO ATM'!$A$2:$C$817,3,0)</f>
        <v>DISTRITO NACIONAL</v>
      </c>
      <c r="B119" s="8">
        <v>85</v>
      </c>
      <c r="C119" s="15" t="str">
        <f>VLOOKUP(B119,'[1]LISTADO ATM'!$A$2:$B$816,2,0)</f>
        <v xml:space="preserve">ATM Oficina San Isidro (Fuerza Aérea) </v>
      </c>
      <c r="D119" s="29" t="s">
        <v>17</v>
      </c>
      <c r="E119" s="29"/>
    </row>
    <row r="120" spans="1:5" ht="18" x14ac:dyDescent="0.25">
      <c r="A120" s="8" t="str">
        <f>VLOOKUP(B120,'[1]LISTADO ATM'!$A$2:$C$817,3,0)</f>
        <v>NORTE</v>
      </c>
      <c r="B120" s="8">
        <v>405</v>
      </c>
      <c r="C120" s="15" t="str">
        <f>VLOOKUP(B120,'[1]LISTADO ATM'!$A$2:$B$816,2,0)</f>
        <v xml:space="preserve">ATM UNP Loma de Cabrera </v>
      </c>
      <c r="D120" s="32" t="s">
        <v>17</v>
      </c>
      <c r="E120" s="33"/>
    </row>
    <row r="121" spans="1:5" ht="18" x14ac:dyDescent="0.25">
      <c r="A121" s="8" t="str">
        <f>VLOOKUP(B121,'[1]LISTADO ATM'!$A$2:$C$817,3,0)</f>
        <v>DISTRITO NACIONAL</v>
      </c>
      <c r="B121" s="8">
        <v>24</v>
      </c>
      <c r="C121" s="15" t="str">
        <f>VLOOKUP(B121,'[1]LISTADO ATM'!$A$2:$B$816,2,0)</f>
        <v xml:space="preserve">ATM Oficina Eusebio Manzueta </v>
      </c>
      <c r="D121" s="32" t="s">
        <v>17</v>
      </c>
      <c r="E121" s="33"/>
    </row>
    <row r="122" spans="1:5" ht="18" x14ac:dyDescent="0.25">
      <c r="A122" s="8" t="str">
        <f>VLOOKUP(B122,'[1]LISTADO ATM'!$A$2:$C$817,3,0)</f>
        <v>DISTRITO NACIONAL</v>
      </c>
      <c r="B122" s="8">
        <v>713</v>
      </c>
      <c r="C122" s="15" t="str">
        <f>VLOOKUP(B122,'[1]LISTADO ATM'!$A$2:$B$816,2,0)</f>
        <v xml:space="preserve">ATM Oficina Las Américas </v>
      </c>
      <c r="D122" s="32" t="s">
        <v>17</v>
      </c>
      <c r="E122" s="33"/>
    </row>
    <row r="123" spans="1:5" ht="18" x14ac:dyDescent="0.25">
      <c r="A123" s="8" t="str">
        <f>VLOOKUP(B123,'[1]LISTADO ATM'!$A$2:$C$817,3,0)</f>
        <v>DISTRITO NACIONAL</v>
      </c>
      <c r="B123" s="8">
        <v>745</v>
      </c>
      <c r="C123" s="15" t="str">
        <f>VLOOKUP(B123,'[1]LISTADO ATM'!$A$2:$B$816,2,0)</f>
        <v xml:space="preserve">ATM Oficina Ave. Duarte </v>
      </c>
      <c r="D123" s="29" t="s">
        <v>20</v>
      </c>
      <c r="E123" s="29"/>
    </row>
    <row r="124" spans="1:5" ht="18" x14ac:dyDescent="0.25">
      <c r="A124" s="8" t="str">
        <f>VLOOKUP(B124,'[1]LISTADO ATM'!$A$2:$C$817,3,0)</f>
        <v>SUR</v>
      </c>
      <c r="B124" s="8">
        <v>767</v>
      </c>
      <c r="C124" s="15" t="str">
        <f>VLOOKUP(B124,'[1]LISTADO ATM'!$A$2:$B$816,2,0)</f>
        <v xml:space="preserve">ATM S/M Diverso (Azua) </v>
      </c>
      <c r="D124" s="32" t="s">
        <v>17</v>
      </c>
      <c r="E124" s="33"/>
    </row>
    <row r="125" spans="1:5" ht="18" x14ac:dyDescent="0.25">
      <c r="A125" s="8" t="str">
        <f>VLOOKUP(B125,'[1]LISTADO ATM'!$A$2:$C$817,3,0)</f>
        <v>ESTE</v>
      </c>
      <c r="B125" s="8">
        <v>824</v>
      </c>
      <c r="C125" s="15" t="str">
        <f>VLOOKUP(B125,'[1]LISTADO ATM'!$A$2:$B$816,2,0)</f>
        <v xml:space="preserve">ATM Multiplaza (Higuey) </v>
      </c>
      <c r="D125" s="32" t="s">
        <v>17</v>
      </c>
      <c r="E125" s="33"/>
    </row>
    <row r="126" spans="1:5" ht="18" x14ac:dyDescent="0.25">
      <c r="A126" s="8" t="str">
        <f>VLOOKUP(B126,'[1]LISTADO ATM'!$A$2:$C$817,3,0)</f>
        <v>NORTE</v>
      </c>
      <c r="B126" s="8">
        <v>142</v>
      </c>
      <c r="C126" s="15" t="str">
        <f>VLOOKUP(B126,'[1]LISTADO ATM'!$A$2:$B$816,2,0)</f>
        <v xml:space="preserve">ATM Centro de Caja Galerías Bonao </v>
      </c>
      <c r="D126" s="32" t="s">
        <v>17</v>
      </c>
      <c r="E126" s="33"/>
    </row>
    <row r="127" spans="1:5" ht="18" x14ac:dyDescent="0.25">
      <c r="A127" s="8" t="str">
        <f>VLOOKUP(B127,'[1]LISTADO ATM'!$A$2:$C$817,3,0)</f>
        <v>ESTE</v>
      </c>
      <c r="B127" s="8">
        <v>211</v>
      </c>
      <c r="C127" s="15" t="str">
        <f>VLOOKUP(B127,'[1]LISTADO ATM'!$A$2:$B$816,2,0)</f>
        <v xml:space="preserve">ATM Oficina La Romana I </v>
      </c>
      <c r="D127" s="32" t="s">
        <v>17</v>
      </c>
      <c r="E127" s="33"/>
    </row>
    <row r="128" spans="1:5" ht="18" x14ac:dyDescent="0.25">
      <c r="A128" s="8" t="str">
        <f>VLOOKUP(B128,'[1]LISTADO ATM'!$A$2:$C$817,3,0)</f>
        <v>ESTE</v>
      </c>
      <c r="B128" s="8">
        <v>294</v>
      </c>
      <c r="C128" s="15" t="str">
        <f>VLOOKUP(B128,'[1]LISTADO ATM'!$A$2:$B$816,2,0)</f>
        <v xml:space="preserve">ATM Plaza Zaglul San Pedro II </v>
      </c>
      <c r="D128" s="32" t="s">
        <v>17</v>
      </c>
      <c r="E128" s="33"/>
    </row>
    <row r="129" spans="1:5" ht="18" x14ac:dyDescent="0.25">
      <c r="A129" s="8" t="str">
        <f>VLOOKUP(B129,'[1]LISTADO ATM'!$A$2:$C$817,3,0)</f>
        <v>ESTE</v>
      </c>
      <c r="B129" s="8">
        <v>399</v>
      </c>
      <c r="C129" s="15" t="str">
        <f>VLOOKUP(B129,'[1]LISTADO ATM'!$A$2:$B$816,2,0)</f>
        <v xml:space="preserve">ATM Oficina La Romana II </v>
      </c>
      <c r="D129" s="32" t="s">
        <v>17</v>
      </c>
      <c r="E129" s="33"/>
    </row>
    <row r="130" spans="1:5" ht="18" x14ac:dyDescent="0.25">
      <c r="A130" s="8" t="str">
        <f>VLOOKUP(B130,'[1]LISTADO ATM'!$A$2:$C$817,3,0)</f>
        <v>DISTRITO NACIONAL</v>
      </c>
      <c r="B130" s="8">
        <v>425</v>
      </c>
      <c r="C130" s="15" t="str">
        <f>VLOOKUP(B130,'[1]LISTADO ATM'!$A$2:$B$816,2,0)</f>
        <v xml:space="preserve">ATM UNP Jumbo Luperón II </v>
      </c>
      <c r="D130" s="32" t="s">
        <v>17</v>
      </c>
      <c r="E130" s="33"/>
    </row>
    <row r="131" spans="1:5" ht="18.75" thickBot="1" x14ac:dyDescent="0.3">
      <c r="A131" s="8" t="str">
        <f>VLOOKUP(B131,'[1]LISTADO ATM'!$A$2:$C$817,3,0)</f>
        <v>SUR</v>
      </c>
      <c r="B131" s="28">
        <v>616</v>
      </c>
      <c r="C131" s="15" t="str">
        <f>VLOOKUP(B131,'[1]LISTADO ATM'!$A$2:$B$816,2,0)</f>
        <v xml:space="preserve">ATM 5ta. Brigada Barahona </v>
      </c>
      <c r="D131" s="32" t="s">
        <v>17</v>
      </c>
      <c r="E131" s="33"/>
    </row>
    <row r="132" spans="1:5" ht="18.75" thickBot="1" x14ac:dyDescent="0.3">
      <c r="A132" s="11" t="s">
        <v>12</v>
      </c>
      <c r="B132" s="26">
        <f>COUNT(B117:B131)</f>
        <v>15</v>
      </c>
      <c r="C132" s="18"/>
      <c r="D132" s="30"/>
      <c r="E132" s="31"/>
    </row>
  </sheetData>
  <mergeCells count="27">
    <mergeCell ref="D116:E116"/>
    <mergeCell ref="D117:E117"/>
    <mergeCell ref="D118:E118"/>
    <mergeCell ref="D124:E124"/>
    <mergeCell ref="D125:E125"/>
    <mergeCell ref="A76:E76"/>
    <mergeCell ref="A98:E98"/>
    <mergeCell ref="A112:B112"/>
    <mergeCell ref="A113:B113"/>
    <mergeCell ref="A115:E115"/>
    <mergeCell ref="A1:E1"/>
    <mergeCell ref="A8:E8"/>
    <mergeCell ref="A2:E2"/>
    <mergeCell ref="A3:E3"/>
    <mergeCell ref="C74:E74"/>
    <mergeCell ref="D126:E126"/>
    <mergeCell ref="D119:E119"/>
    <mergeCell ref="D132:E132"/>
    <mergeCell ref="D121:E121"/>
    <mergeCell ref="D120:E120"/>
    <mergeCell ref="D122:E122"/>
    <mergeCell ref="D123:E123"/>
    <mergeCell ref="D127:E127"/>
    <mergeCell ref="D128:E128"/>
    <mergeCell ref="D129:E129"/>
    <mergeCell ref="D130:E130"/>
    <mergeCell ref="D131:E131"/>
  </mergeCells>
  <phoneticPr fontId="11" type="noConversion"/>
  <conditionalFormatting sqref="B97:B98 B111:B115 B75:B76 B78:B95 B117:B131 B1:B73 B100:B109">
    <cfRule type="cellIs" dxfId="402" priority="586" operator="equal">
      <formula>22099.125</formula>
    </cfRule>
  </conditionalFormatting>
  <conditionalFormatting sqref="E68">
    <cfRule type="duplicateValues" dxfId="401" priority="573"/>
  </conditionalFormatting>
  <conditionalFormatting sqref="E68">
    <cfRule type="duplicateValues" dxfId="400" priority="570"/>
    <cfRule type="duplicateValues" dxfId="399" priority="571"/>
    <cfRule type="duplicateValues" dxfId="398" priority="572"/>
  </conditionalFormatting>
  <conditionalFormatting sqref="E68">
    <cfRule type="duplicateValues" dxfId="397" priority="568"/>
    <cfRule type="duplicateValues" dxfId="396" priority="569"/>
  </conditionalFormatting>
  <conditionalFormatting sqref="B79 B10:B73">
    <cfRule type="duplicateValues" dxfId="395" priority="543"/>
  </conditionalFormatting>
  <conditionalFormatting sqref="E100:E101">
    <cfRule type="duplicateValues" dxfId="394" priority="499"/>
  </conditionalFormatting>
  <conditionalFormatting sqref="E100:E101">
    <cfRule type="duplicateValues" dxfId="393" priority="496"/>
    <cfRule type="duplicateValues" dxfId="392" priority="497"/>
    <cfRule type="duplicateValues" dxfId="391" priority="498"/>
  </conditionalFormatting>
  <conditionalFormatting sqref="E100:E101">
    <cfRule type="duplicateValues" dxfId="390" priority="494"/>
    <cfRule type="duplicateValues" dxfId="389" priority="495"/>
  </conditionalFormatting>
  <conditionalFormatting sqref="E119">
    <cfRule type="duplicateValues" dxfId="388" priority="448"/>
    <cfRule type="duplicateValues" dxfId="387" priority="449"/>
  </conditionalFormatting>
  <conditionalFormatting sqref="B133:B1048576 B78:B95 B97:B98 B111:B115 B75:B76 B117:B131 B1:B73 B100:B109">
    <cfRule type="duplicateValues" dxfId="386" priority="373"/>
  </conditionalFormatting>
  <conditionalFormatting sqref="E10">
    <cfRule type="duplicateValues" dxfId="385" priority="372"/>
  </conditionalFormatting>
  <conditionalFormatting sqref="E10">
    <cfRule type="duplicateValues" dxfId="384" priority="369"/>
    <cfRule type="duplicateValues" dxfId="383" priority="370"/>
    <cfRule type="duplicateValues" dxfId="382" priority="371"/>
  </conditionalFormatting>
  <conditionalFormatting sqref="E10">
    <cfRule type="duplicateValues" dxfId="381" priority="367"/>
    <cfRule type="duplicateValues" dxfId="380" priority="368"/>
  </conditionalFormatting>
  <conditionalFormatting sqref="E11">
    <cfRule type="duplicateValues" dxfId="379" priority="366"/>
  </conditionalFormatting>
  <conditionalFormatting sqref="E11">
    <cfRule type="duplicateValues" dxfId="378" priority="363"/>
    <cfRule type="duplicateValues" dxfId="377" priority="364"/>
    <cfRule type="duplicateValues" dxfId="376" priority="365"/>
  </conditionalFormatting>
  <conditionalFormatting sqref="E11">
    <cfRule type="duplicateValues" dxfId="375" priority="361"/>
    <cfRule type="duplicateValues" dxfId="374" priority="362"/>
  </conditionalFormatting>
  <conditionalFormatting sqref="E12">
    <cfRule type="duplicateValues" dxfId="373" priority="360"/>
  </conditionalFormatting>
  <conditionalFormatting sqref="E12">
    <cfRule type="duplicateValues" dxfId="372" priority="357"/>
    <cfRule type="duplicateValues" dxfId="371" priority="358"/>
    <cfRule type="duplicateValues" dxfId="370" priority="359"/>
  </conditionalFormatting>
  <conditionalFormatting sqref="E12">
    <cfRule type="duplicateValues" dxfId="369" priority="355"/>
    <cfRule type="duplicateValues" dxfId="368" priority="356"/>
  </conditionalFormatting>
  <conditionalFormatting sqref="E13">
    <cfRule type="duplicateValues" dxfId="367" priority="349"/>
  </conditionalFormatting>
  <conditionalFormatting sqref="E13">
    <cfRule type="duplicateValues" dxfId="366" priority="350"/>
    <cfRule type="duplicateValues" dxfId="365" priority="351"/>
    <cfRule type="duplicateValues" dxfId="364" priority="352"/>
  </conditionalFormatting>
  <conditionalFormatting sqref="E13">
    <cfRule type="duplicateValues" dxfId="363" priority="353"/>
    <cfRule type="duplicateValues" dxfId="362" priority="354"/>
  </conditionalFormatting>
  <conditionalFormatting sqref="E14">
    <cfRule type="duplicateValues" dxfId="361" priority="343"/>
  </conditionalFormatting>
  <conditionalFormatting sqref="E14">
    <cfRule type="duplicateValues" dxfId="360" priority="344"/>
    <cfRule type="duplicateValues" dxfId="359" priority="345"/>
    <cfRule type="duplicateValues" dxfId="358" priority="346"/>
  </conditionalFormatting>
  <conditionalFormatting sqref="E14">
    <cfRule type="duplicateValues" dxfId="357" priority="347"/>
    <cfRule type="duplicateValues" dxfId="356" priority="348"/>
  </conditionalFormatting>
  <conditionalFormatting sqref="E15">
    <cfRule type="duplicateValues" dxfId="355" priority="336"/>
  </conditionalFormatting>
  <conditionalFormatting sqref="E15">
    <cfRule type="duplicateValues" dxfId="354" priority="333"/>
    <cfRule type="duplicateValues" dxfId="353" priority="334"/>
    <cfRule type="duplicateValues" dxfId="352" priority="335"/>
  </conditionalFormatting>
  <conditionalFormatting sqref="E15">
    <cfRule type="duplicateValues" dxfId="351" priority="331"/>
    <cfRule type="duplicateValues" dxfId="350" priority="332"/>
  </conditionalFormatting>
  <conditionalFormatting sqref="E15">
    <cfRule type="duplicateValues" dxfId="349" priority="337"/>
  </conditionalFormatting>
  <conditionalFormatting sqref="E15">
    <cfRule type="duplicateValues" dxfId="348" priority="338"/>
    <cfRule type="duplicateValues" dxfId="347" priority="339"/>
    <cfRule type="duplicateValues" dxfId="346" priority="340"/>
  </conditionalFormatting>
  <conditionalFormatting sqref="E15">
    <cfRule type="duplicateValues" dxfId="345" priority="341"/>
    <cfRule type="duplicateValues" dxfId="344" priority="342"/>
  </conditionalFormatting>
  <conditionalFormatting sqref="E16">
    <cfRule type="duplicateValues" dxfId="343" priority="325"/>
  </conditionalFormatting>
  <conditionalFormatting sqref="E16">
    <cfRule type="duplicateValues" dxfId="342" priority="326"/>
    <cfRule type="duplicateValues" dxfId="341" priority="327"/>
    <cfRule type="duplicateValues" dxfId="340" priority="328"/>
  </conditionalFormatting>
  <conditionalFormatting sqref="E16">
    <cfRule type="duplicateValues" dxfId="339" priority="329"/>
    <cfRule type="duplicateValues" dxfId="338" priority="330"/>
  </conditionalFormatting>
  <conditionalFormatting sqref="E17">
    <cfRule type="duplicateValues" dxfId="337" priority="313"/>
  </conditionalFormatting>
  <conditionalFormatting sqref="E17">
    <cfRule type="duplicateValues" dxfId="336" priority="314"/>
    <cfRule type="duplicateValues" dxfId="335" priority="315"/>
    <cfRule type="duplicateValues" dxfId="334" priority="316"/>
  </conditionalFormatting>
  <conditionalFormatting sqref="E17">
    <cfRule type="duplicateValues" dxfId="333" priority="317"/>
    <cfRule type="duplicateValues" dxfId="332" priority="318"/>
  </conditionalFormatting>
  <conditionalFormatting sqref="E17">
    <cfRule type="duplicateValues" dxfId="331" priority="319"/>
  </conditionalFormatting>
  <conditionalFormatting sqref="E17">
    <cfRule type="duplicateValues" dxfId="330" priority="320"/>
    <cfRule type="duplicateValues" dxfId="329" priority="321"/>
    <cfRule type="duplicateValues" dxfId="328" priority="322"/>
  </conditionalFormatting>
  <conditionalFormatting sqref="E17">
    <cfRule type="duplicateValues" dxfId="327" priority="323"/>
    <cfRule type="duplicateValues" dxfId="326" priority="324"/>
  </conditionalFormatting>
  <conditionalFormatting sqref="E18">
    <cfRule type="duplicateValues" dxfId="325" priority="312"/>
  </conditionalFormatting>
  <conditionalFormatting sqref="E18">
    <cfRule type="duplicateValues" dxfId="324" priority="309"/>
    <cfRule type="duplicateValues" dxfId="323" priority="310"/>
    <cfRule type="duplicateValues" dxfId="322" priority="311"/>
  </conditionalFormatting>
  <conditionalFormatting sqref="E18">
    <cfRule type="duplicateValues" dxfId="321" priority="307"/>
    <cfRule type="duplicateValues" dxfId="320" priority="308"/>
  </conditionalFormatting>
  <conditionalFormatting sqref="E19">
    <cfRule type="duplicateValues" dxfId="319" priority="301"/>
  </conditionalFormatting>
  <conditionalFormatting sqref="E19">
    <cfRule type="duplicateValues" dxfId="318" priority="302"/>
    <cfRule type="duplicateValues" dxfId="317" priority="303"/>
    <cfRule type="duplicateValues" dxfId="316" priority="304"/>
  </conditionalFormatting>
  <conditionalFormatting sqref="E19">
    <cfRule type="duplicateValues" dxfId="315" priority="305"/>
    <cfRule type="duplicateValues" dxfId="314" priority="306"/>
  </conditionalFormatting>
  <conditionalFormatting sqref="E20">
    <cfRule type="duplicateValues" dxfId="313" priority="294"/>
  </conditionalFormatting>
  <conditionalFormatting sqref="E20">
    <cfRule type="duplicateValues" dxfId="312" priority="291"/>
    <cfRule type="duplicateValues" dxfId="311" priority="292"/>
    <cfRule type="duplicateValues" dxfId="310" priority="293"/>
  </conditionalFormatting>
  <conditionalFormatting sqref="E20">
    <cfRule type="duplicateValues" dxfId="309" priority="289"/>
    <cfRule type="duplicateValues" dxfId="308" priority="290"/>
  </conditionalFormatting>
  <conditionalFormatting sqref="E20">
    <cfRule type="duplicateValues" dxfId="307" priority="295"/>
  </conditionalFormatting>
  <conditionalFormatting sqref="E20">
    <cfRule type="duplicateValues" dxfId="306" priority="296"/>
    <cfRule type="duplicateValues" dxfId="305" priority="297"/>
    <cfRule type="duplicateValues" dxfId="304" priority="298"/>
  </conditionalFormatting>
  <conditionalFormatting sqref="E20">
    <cfRule type="duplicateValues" dxfId="303" priority="299"/>
    <cfRule type="duplicateValues" dxfId="302" priority="300"/>
  </conditionalFormatting>
  <conditionalFormatting sqref="E21">
    <cfRule type="duplicateValues" dxfId="301" priority="282"/>
  </conditionalFormatting>
  <conditionalFormatting sqref="E21">
    <cfRule type="duplicateValues" dxfId="300" priority="279"/>
    <cfRule type="duplicateValues" dxfId="299" priority="280"/>
    <cfRule type="duplicateValues" dxfId="298" priority="281"/>
  </conditionalFormatting>
  <conditionalFormatting sqref="E21">
    <cfRule type="duplicateValues" dxfId="297" priority="277"/>
    <cfRule type="duplicateValues" dxfId="296" priority="278"/>
  </conditionalFormatting>
  <conditionalFormatting sqref="E21">
    <cfRule type="duplicateValues" dxfId="295" priority="283"/>
  </conditionalFormatting>
  <conditionalFormatting sqref="E21">
    <cfRule type="duplicateValues" dxfId="294" priority="284"/>
    <cfRule type="duplicateValues" dxfId="293" priority="285"/>
    <cfRule type="duplicateValues" dxfId="292" priority="286"/>
  </conditionalFormatting>
  <conditionalFormatting sqref="E21">
    <cfRule type="duplicateValues" dxfId="291" priority="287"/>
    <cfRule type="duplicateValues" dxfId="290" priority="288"/>
  </conditionalFormatting>
  <conditionalFormatting sqref="E78:E79">
    <cfRule type="duplicateValues" dxfId="289" priority="1020"/>
  </conditionalFormatting>
  <conditionalFormatting sqref="E78:E79">
    <cfRule type="duplicateValues" dxfId="288" priority="1022"/>
    <cfRule type="duplicateValues" dxfId="287" priority="1023"/>
    <cfRule type="duplicateValues" dxfId="286" priority="1024"/>
  </conditionalFormatting>
  <conditionalFormatting sqref="E78:E79">
    <cfRule type="duplicateValues" dxfId="285" priority="1028"/>
    <cfRule type="duplicateValues" dxfId="284" priority="1029"/>
  </conditionalFormatting>
  <conditionalFormatting sqref="E20">
    <cfRule type="duplicateValues" dxfId="283" priority="270"/>
  </conditionalFormatting>
  <conditionalFormatting sqref="E20">
    <cfRule type="duplicateValues" dxfId="282" priority="267"/>
    <cfRule type="duplicateValues" dxfId="281" priority="268"/>
    <cfRule type="duplicateValues" dxfId="280" priority="269"/>
  </conditionalFormatting>
  <conditionalFormatting sqref="E20">
    <cfRule type="duplicateValues" dxfId="279" priority="265"/>
    <cfRule type="duplicateValues" dxfId="278" priority="266"/>
  </conditionalFormatting>
  <conditionalFormatting sqref="E20">
    <cfRule type="duplicateValues" dxfId="277" priority="271"/>
  </conditionalFormatting>
  <conditionalFormatting sqref="E20">
    <cfRule type="duplicateValues" dxfId="276" priority="272"/>
    <cfRule type="duplicateValues" dxfId="275" priority="273"/>
    <cfRule type="duplicateValues" dxfId="274" priority="274"/>
  </conditionalFormatting>
  <conditionalFormatting sqref="E20">
    <cfRule type="duplicateValues" dxfId="273" priority="275"/>
    <cfRule type="duplicateValues" dxfId="272" priority="276"/>
  </conditionalFormatting>
  <conditionalFormatting sqref="E81 E59">
    <cfRule type="duplicateValues" dxfId="271" priority="1248"/>
  </conditionalFormatting>
  <conditionalFormatting sqref="E81 E59">
    <cfRule type="duplicateValues" dxfId="270" priority="1249"/>
    <cfRule type="duplicateValues" dxfId="269" priority="1250"/>
    <cfRule type="duplicateValues" dxfId="268" priority="1251"/>
  </conditionalFormatting>
  <conditionalFormatting sqref="E81 E59">
    <cfRule type="duplicateValues" dxfId="267" priority="1252"/>
    <cfRule type="duplicateValues" dxfId="266" priority="1253"/>
  </conditionalFormatting>
  <conditionalFormatting sqref="E38:E39">
    <cfRule type="duplicateValues" dxfId="265" priority="253"/>
  </conditionalFormatting>
  <conditionalFormatting sqref="E38:E39">
    <cfRule type="duplicateValues" dxfId="264" priority="254"/>
    <cfRule type="duplicateValues" dxfId="263" priority="255"/>
    <cfRule type="duplicateValues" dxfId="262" priority="256"/>
  </conditionalFormatting>
  <conditionalFormatting sqref="E38:E39">
    <cfRule type="duplicateValues" dxfId="261" priority="257"/>
    <cfRule type="duplicateValues" dxfId="260" priority="258"/>
  </conditionalFormatting>
  <conditionalFormatting sqref="E37:E39">
    <cfRule type="duplicateValues" dxfId="259" priority="259"/>
  </conditionalFormatting>
  <conditionalFormatting sqref="E37:E39">
    <cfRule type="duplicateValues" dxfId="258" priority="260"/>
    <cfRule type="duplicateValues" dxfId="257" priority="261"/>
    <cfRule type="duplicateValues" dxfId="256" priority="262"/>
  </conditionalFormatting>
  <conditionalFormatting sqref="E37:E39">
    <cfRule type="duplicateValues" dxfId="255" priority="263"/>
    <cfRule type="duplicateValues" dxfId="254" priority="264"/>
  </conditionalFormatting>
  <conditionalFormatting sqref="E40">
    <cfRule type="duplicateValues" dxfId="253" priority="241"/>
  </conditionalFormatting>
  <conditionalFormatting sqref="E40">
    <cfRule type="duplicateValues" dxfId="252" priority="242"/>
    <cfRule type="duplicateValues" dxfId="251" priority="243"/>
    <cfRule type="duplicateValues" dxfId="250" priority="244"/>
  </conditionalFormatting>
  <conditionalFormatting sqref="E40">
    <cfRule type="duplicateValues" dxfId="249" priority="245"/>
    <cfRule type="duplicateValues" dxfId="248" priority="246"/>
  </conditionalFormatting>
  <conditionalFormatting sqref="E40">
    <cfRule type="duplicateValues" dxfId="247" priority="247"/>
  </conditionalFormatting>
  <conditionalFormatting sqref="E40">
    <cfRule type="duplicateValues" dxfId="246" priority="248"/>
    <cfRule type="duplicateValues" dxfId="245" priority="249"/>
    <cfRule type="duplicateValues" dxfId="244" priority="250"/>
  </conditionalFormatting>
  <conditionalFormatting sqref="E40">
    <cfRule type="duplicateValues" dxfId="243" priority="251"/>
    <cfRule type="duplicateValues" dxfId="242" priority="252"/>
  </conditionalFormatting>
  <conditionalFormatting sqref="E45:E47">
    <cfRule type="duplicateValues" dxfId="241" priority="229"/>
  </conditionalFormatting>
  <conditionalFormatting sqref="E45:E47">
    <cfRule type="duplicateValues" dxfId="240" priority="230"/>
    <cfRule type="duplicateValues" dxfId="239" priority="231"/>
    <cfRule type="duplicateValues" dxfId="238" priority="232"/>
  </conditionalFormatting>
  <conditionalFormatting sqref="E45:E47">
    <cfRule type="duplicateValues" dxfId="237" priority="233"/>
    <cfRule type="duplicateValues" dxfId="236" priority="234"/>
  </conditionalFormatting>
  <conditionalFormatting sqref="E45:E47">
    <cfRule type="duplicateValues" dxfId="235" priority="235"/>
  </conditionalFormatting>
  <conditionalFormatting sqref="E45:E47">
    <cfRule type="duplicateValues" dxfId="234" priority="236"/>
    <cfRule type="duplicateValues" dxfId="233" priority="237"/>
    <cfRule type="duplicateValues" dxfId="232" priority="238"/>
  </conditionalFormatting>
  <conditionalFormatting sqref="E45:E47">
    <cfRule type="duplicateValues" dxfId="231" priority="239"/>
    <cfRule type="duplicateValues" dxfId="230" priority="240"/>
  </conditionalFormatting>
  <conditionalFormatting sqref="E48">
    <cfRule type="duplicateValues" dxfId="229" priority="217"/>
  </conditionalFormatting>
  <conditionalFormatting sqref="E48">
    <cfRule type="duplicateValues" dxfId="228" priority="218"/>
    <cfRule type="duplicateValues" dxfId="227" priority="219"/>
    <cfRule type="duplicateValues" dxfId="226" priority="220"/>
  </conditionalFormatting>
  <conditionalFormatting sqref="E48">
    <cfRule type="duplicateValues" dxfId="225" priority="221"/>
    <cfRule type="duplicateValues" dxfId="224" priority="222"/>
  </conditionalFormatting>
  <conditionalFormatting sqref="E48">
    <cfRule type="duplicateValues" dxfId="223" priority="223"/>
  </conditionalFormatting>
  <conditionalFormatting sqref="E48">
    <cfRule type="duplicateValues" dxfId="222" priority="224"/>
    <cfRule type="duplicateValues" dxfId="221" priority="225"/>
    <cfRule type="duplicateValues" dxfId="220" priority="226"/>
  </conditionalFormatting>
  <conditionalFormatting sqref="E48">
    <cfRule type="duplicateValues" dxfId="219" priority="227"/>
    <cfRule type="duplicateValues" dxfId="218" priority="228"/>
  </conditionalFormatting>
  <conditionalFormatting sqref="E49:E50">
    <cfRule type="duplicateValues" dxfId="217" priority="205"/>
  </conditionalFormatting>
  <conditionalFormatting sqref="E49:E50">
    <cfRule type="duplicateValues" dxfId="216" priority="206"/>
    <cfRule type="duplicateValues" dxfId="215" priority="207"/>
    <cfRule type="duplicateValues" dxfId="214" priority="208"/>
  </conditionalFormatting>
  <conditionalFormatting sqref="E49:E50">
    <cfRule type="duplicateValues" dxfId="213" priority="209"/>
    <cfRule type="duplicateValues" dxfId="212" priority="210"/>
  </conditionalFormatting>
  <conditionalFormatting sqref="E49:E50">
    <cfRule type="duplicateValues" dxfId="211" priority="211"/>
  </conditionalFormatting>
  <conditionalFormatting sqref="E49:E50">
    <cfRule type="duplicateValues" dxfId="210" priority="212"/>
    <cfRule type="duplicateValues" dxfId="209" priority="213"/>
    <cfRule type="duplicateValues" dxfId="208" priority="214"/>
  </conditionalFormatting>
  <conditionalFormatting sqref="E49:E50">
    <cfRule type="duplicateValues" dxfId="207" priority="215"/>
    <cfRule type="duplicateValues" dxfId="206" priority="216"/>
  </conditionalFormatting>
  <conditionalFormatting sqref="E51">
    <cfRule type="duplicateValues" dxfId="205" priority="193"/>
  </conditionalFormatting>
  <conditionalFormatting sqref="E51">
    <cfRule type="duplicateValues" dxfId="204" priority="194"/>
    <cfRule type="duplicateValues" dxfId="203" priority="195"/>
    <cfRule type="duplicateValues" dxfId="202" priority="196"/>
  </conditionalFormatting>
  <conditionalFormatting sqref="E51">
    <cfRule type="duplicateValues" dxfId="201" priority="197"/>
    <cfRule type="duplicateValues" dxfId="200" priority="198"/>
  </conditionalFormatting>
  <conditionalFormatting sqref="E51">
    <cfRule type="duplicateValues" dxfId="199" priority="199"/>
  </conditionalFormatting>
  <conditionalFormatting sqref="E51">
    <cfRule type="duplicateValues" dxfId="198" priority="200"/>
    <cfRule type="duplicateValues" dxfId="197" priority="201"/>
    <cfRule type="duplicateValues" dxfId="196" priority="202"/>
  </conditionalFormatting>
  <conditionalFormatting sqref="E51">
    <cfRule type="duplicateValues" dxfId="195" priority="203"/>
    <cfRule type="duplicateValues" dxfId="194" priority="204"/>
  </conditionalFormatting>
  <conditionalFormatting sqref="E52:E53">
    <cfRule type="duplicateValues" dxfId="193" priority="187"/>
  </conditionalFormatting>
  <conditionalFormatting sqref="E52:E53">
    <cfRule type="duplicateValues" dxfId="192" priority="188"/>
    <cfRule type="duplicateValues" dxfId="191" priority="189"/>
    <cfRule type="duplicateValues" dxfId="190" priority="190"/>
  </conditionalFormatting>
  <conditionalFormatting sqref="E52:E53">
    <cfRule type="duplicateValues" dxfId="189" priority="191"/>
    <cfRule type="duplicateValues" dxfId="188" priority="192"/>
  </conditionalFormatting>
  <conditionalFormatting sqref="E54">
    <cfRule type="duplicateValues" dxfId="187" priority="175"/>
  </conditionalFormatting>
  <conditionalFormatting sqref="E54">
    <cfRule type="duplicateValues" dxfId="186" priority="176"/>
    <cfRule type="duplicateValues" dxfId="185" priority="177"/>
    <cfRule type="duplicateValues" dxfId="184" priority="178"/>
  </conditionalFormatting>
  <conditionalFormatting sqref="E54">
    <cfRule type="duplicateValues" dxfId="183" priority="179"/>
    <cfRule type="duplicateValues" dxfId="182" priority="180"/>
  </conditionalFormatting>
  <conditionalFormatting sqref="E54">
    <cfRule type="duplicateValues" dxfId="181" priority="181"/>
  </conditionalFormatting>
  <conditionalFormatting sqref="E54">
    <cfRule type="duplicateValues" dxfId="180" priority="182"/>
    <cfRule type="duplicateValues" dxfId="179" priority="183"/>
    <cfRule type="duplicateValues" dxfId="178" priority="184"/>
  </conditionalFormatting>
  <conditionalFormatting sqref="E54">
    <cfRule type="duplicateValues" dxfId="177" priority="185"/>
    <cfRule type="duplicateValues" dxfId="176" priority="186"/>
  </conditionalFormatting>
  <conditionalFormatting sqref="E55">
    <cfRule type="duplicateValues" dxfId="175" priority="163"/>
  </conditionalFormatting>
  <conditionalFormatting sqref="E55">
    <cfRule type="duplicateValues" dxfId="174" priority="164"/>
    <cfRule type="duplicateValues" dxfId="173" priority="165"/>
    <cfRule type="duplicateValues" dxfId="172" priority="166"/>
  </conditionalFormatting>
  <conditionalFormatting sqref="E55">
    <cfRule type="duplicateValues" dxfId="171" priority="167"/>
    <cfRule type="duplicateValues" dxfId="170" priority="168"/>
  </conditionalFormatting>
  <conditionalFormatting sqref="E55">
    <cfRule type="duplicateValues" dxfId="169" priority="169"/>
  </conditionalFormatting>
  <conditionalFormatting sqref="E55">
    <cfRule type="duplicateValues" dxfId="168" priority="170"/>
    <cfRule type="duplicateValues" dxfId="167" priority="171"/>
    <cfRule type="duplicateValues" dxfId="166" priority="172"/>
  </conditionalFormatting>
  <conditionalFormatting sqref="E55">
    <cfRule type="duplicateValues" dxfId="165" priority="173"/>
    <cfRule type="duplicateValues" dxfId="164" priority="174"/>
  </conditionalFormatting>
  <conditionalFormatting sqref="E56:E57">
    <cfRule type="duplicateValues" dxfId="163" priority="151"/>
  </conditionalFormatting>
  <conditionalFormatting sqref="E56:E57">
    <cfRule type="duplicateValues" dxfId="162" priority="152"/>
    <cfRule type="duplicateValues" dxfId="161" priority="153"/>
    <cfRule type="duplicateValues" dxfId="160" priority="154"/>
  </conditionalFormatting>
  <conditionalFormatting sqref="E56:E57">
    <cfRule type="duplicateValues" dxfId="159" priority="155"/>
    <cfRule type="duplicateValues" dxfId="158" priority="156"/>
  </conditionalFormatting>
  <conditionalFormatting sqref="E56:E57">
    <cfRule type="duplicateValues" dxfId="157" priority="157"/>
  </conditionalFormatting>
  <conditionalFormatting sqref="E56:E57">
    <cfRule type="duplicateValues" dxfId="156" priority="158"/>
    <cfRule type="duplicateValues" dxfId="155" priority="159"/>
    <cfRule type="duplicateValues" dxfId="154" priority="160"/>
  </conditionalFormatting>
  <conditionalFormatting sqref="E56:E57">
    <cfRule type="duplicateValues" dxfId="153" priority="161"/>
    <cfRule type="duplicateValues" dxfId="152" priority="162"/>
  </conditionalFormatting>
  <conditionalFormatting sqref="E120">
    <cfRule type="duplicateValues" dxfId="151" priority="145"/>
    <cfRule type="duplicateValues" dxfId="150" priority="146"/>
  </conditionalFormatting>
  <conditionalFormatting sqref="E120">
    <cfRule type="duplicateValues" dxfId="149" priority="144"/>
  </conditionalFormatting>
  <conditionalFormatting sqref="E58">
    <cfRule type="duplicateValues" dxfId="148" priority="138"/>
  </conditionalFormatting>
  <conditionalFormatting sqref="E58">
    <cfRule type="duplicateValues" dxfId="147" priority="139"/>
    <cfRule type="duplicateValues" dxfId="146" priority="140"/>
    <cfRule type="duplicateValues" dxfId="145" priority="141"/>
  </conditionalFormatting>
  <conditionalFormatting sqref="E58">
    <cfRule type="duplicateValues" dxfId="144" priority="142"/>
    <cfRule type="duplicateValues" dxfId="143" priority="143"/>
  </conditionalFormatting>
  <conditionalFormatting sqref="E58">
    <cfRule type="duplicateValues" dxfId="142" priority="132"/>
  </conditionalFormatting>
  <conditionalFormatting sqref="E58">
    <cfRule type="duplicateValues" dxfId="141" priority="133"/>
    <cfRule type="duplicateValues" dxfId="140" priority="134"/>
    <cfRule type="duplicateValues" dxfId="139" priority="135"/>
  </conditionalFormatting>
  <conditionalFormatting sqref="E58">
    <cfRule type="duplicateValues" dxfId="138" priority="136"/>
    <cfRule type="duplicateValues" dxfId="137" priority="137"/>
  </conditionalFormatting>
  <conditionalFormatting sqref="E121">
    <cfRule type="duplicateValues" dxfId="136" priority="130"/>
    <cfRule type="duplicateValues" dxfId="135" priority="131"/>
  </conditionalFormatting>
  <conditionalFormatting sqref="E121">
    <cfRule type="duplicateValues" dxfId="134" priority="129"/>
  </conditionalFormatting>
  <conditionalFormatting sqref="E122">
    <cfRule type="duplicateValues" dxfId="133" priority="103"/>
    <cfRule type="duplicateValues" dxfId="132" priority="104"/>
  </conditionalFormatting>
  <conditionalFormatting sqref="E122">
    <cfRule type="duplicateValues" dxfId="131" priority="102"/>
  </conditionalFormatting>
  <conditionalFormatting sqref="E123">
    <cfRule type="duplicateValues" dxfId="130" priority="94"/>
    <cfRule type="duplicateValues" dxfId="129" priority="95"/>
  </conditionalFormatting>
  <conditionalFormatting sqref="E123">
    <cfRule type="duplicateValues" dxfId="128" priority="93"/>
  </conditionalFormatting>
  <conditionalFormatting sqref="E124">
    <cfRule type="duplicateValues" dxfId="127" priority="91"/>
    <cfRule type="duplicateValues" dxfId="126" priority="92"/>
  </conditionalFormatting>
  <conditionalFormatting sqref="E124">
    <cfRule type="duplicateValues" dxfId="125" priority="90"/>
  </conditionalFormatting>
  <conditionalFormatting sqref="E125">
    <cfRule type="duplicateValues" dxfId="124" priority="79"/>
    <cfRule type="duplicateValues" dxfId="123" priority="80"/>
  </conditionalFormatting>
  <conditionalFormatting sqref="E125">
    <cfRule type="duplicateValues" dxfId="122" priority="78"/>
  </conditionalFormatting>
  <conditionalFormatting sqref="E108:E109">
    <cfRule type="duplicateValues" dxfId="121" priority="57"/>
  </conditionalFormatting>
  <conditionalFormatting sqref="E108:E109">
    <cfRule type="duplicateValues" dxfId="120" priority="58"/>
    <cfRule type="duplicateValues" dxfId="119" priority="59"/>
    <cfRule type="duplicateValues" dxfId="118" priority="60"/>
  </conditionalFormatting>
  <conditionalFormatting sqref="E108:E109">
    <cfRule type="duplicateValues" dxfId="117" priority="61"/>
    <cfRule type="duplicateValues" dxfId="116" priority="62"/>
  </conditionalFormatting>
  <conditionalFormatting sqref="E108:E109">
    <cfRule type="duplicateValues" dxfId="115" priority="63"/>
  </conditionalFormatting>
  <conditionalFormatting sqref="E108:E109">
    <cfRule type="duplicateValues" dxfId="114" priority="64"/>
    <cfRule type="duplicateValues" dxfId="113" priority="65"/>
    <cfRule type="duplicateValues" dxfId="112" priority="66"/>
  </conditionalFormatting>
  <conditionalFormatting sqref="E108:E109">
    <cfRule type="duplicateValues" dxfId="111" priority="67"/>
    <cfRule type="duplicateValues" dxfId="110" priority="68"/>
  </conditionalFormatting>
  <conditionalFormatting sqref="E94:E95">
    <cfRule type="duplicateValues" dxfId="109" priority="45"/>
  </conditionalFormatting>
  <conditionalFormatting sqref="E94:E95">
    <cfRule type="duplicateValues" dxfId="108" priority="46"/>
    <cfRule type="duplicateValues" dxfId="107" priority="47"/>
    <cfRule type="duplicateValues" dxfId="106" priority="48"/>
  </conditionalFormatting>
  <conditionalFormatting sqref="E94:E95">
    <cfRule type="duplicateValues" dxfId="105" priority="49"/>
    <cfRule type="duplicateValues" dxfId="104" priority="50"/>
  </conditionalFormatting>
  <conditionalFormatting sqref="E94:E95">
    <cfRule type="duplicateValues" dxfId="103" priority="51"/>
  </conditionalFormatting>
  <conditionalFormatting sqref="E94:E95">
    <cfRule type="duplicateValues" dxfId="102" priority="52"/>
    <cfRule type="duplicateValues" dxfId="101" priority="53"/>
    <cfRule type="duplicateValues" dxfId="100" priority="54"/>
  </conditionalFormatting>
  <conditionalFormatting sqref="E94:E95">
    <cfRule type="duplicateValues" dxfId="99" priority="55"/>
    <cfRule type="duplicateValues" dxfId="98" priority="56"/>
  </conditionalFormatting>
  <conditionalFormatting sqref="E10:E58">
    <cfRule type="duplicateValues" dxfId="97" priority="3596"/>
  </conditionalFormatting>
  <conditionalFormatting sqref="E10:E58">
    <cfRule type="duplicateValues" dxfId="96" priority="3597"/>
    <cfRule type="duplicateValues" dxfId="95" priority="3598"/>
    <cfRule type="duplicateValues" dxfId="94" priority="3599"/>
  </conditionalFormatting>
  <conditionalFormatting sqref="E10:E58">
    <cfRule type="duplicateValues" dxfId="93" priority="3600"/>
    <cfRule type="duplicateValues" dxfId="92" priority="3601"/>
  </conditionalFormatting>
  <conditionalFormatting sqref="E80">
    <cfRule type="duplicateValues" dxfId="91" priority="3648"/>
  </conditionalFormatting>
  <conditionalFormatting sqref="E80">
    <cfRule type="duplicateValues" dxfId="90" priority="3649"/>
    <cfRule type="duplicateValues" dxfId="89" priority="3650"/>
    <cfRule type="duplicateValues" dxfId="88" priority="3651"/>
  </conditionalFormatting>
  <conditionalFormatting sqref="E80">
    <cfRule type="duplicateValues" dxfId="87" priority="3652"/>
    <cfRule type="duplicateValues" dxfId="86" priority="3653"/>
  </conditionalFormatting>
  <conditionalFormatting sqref="E105:E109 E70:E71">
    <cfRule type="duplicateValues" dxfId="85" priority="4325"/>
  </conditionalFormatting>
  <conditionalFormatting sqref="E105:E109 E70:E71">
    <cfRule type="duplicateValues" dxfId="84" priority="4327"/>
    <cfRule type="duplicateValues" dxfId="83" priority="4328"/>
    <cfRule type="duplicateValues" dxfId="82" priority="4329"/>
  </conditionalFormatting>
  <conditionalFormatting sqref="E105:E109 E70:E71">
    <cfRule type="duplicateValues" dxfId="81" priority="4333"/>
    <cfRule type="duplicateValues" dxfId="80" priority="4334"/>
  </conditionalFormatting>
  <conditionalFormatting sqref="E105:E109 E69:E71">
    <cfRule type="duplicateValues" dxfId="79" priority="4391"/>
  </conditionalFormatting>
  <conditionalFormatting sqref="E105:E109 E69:E71">
    <cfRule type="duplicateValues" dxfId="78" priority="4394"/>
    <cfRule type="duplicateValues" dxfId="77" priority="4395"/>
    <cfRule type="duplicateValues" dxfId="76" priority="4396"/>
  </conditionalFormatting>
  <conditionalFormatting sqref="E105:E109 E69:E71">
    <cfRule type="duplicateValues" dxfId="75" priority="4403"/>
    <cfRule type="duplicateValues" dxfId="74" priority="4404"/>
  </conditionalFormatting>
  <conditionalFormatting sqref="E117">
    <cfRule type="duplicateValues" dxfId="73" priority="31"/>
    <cfRule type="duplicateValues" dxfId="72" priority="32"/>
  </conditionalFormatting>
  <conditionalFormatting sqref="E117">
    <cfRule type="duplicateValues" dxfId="71" priority="33"/>
  </conditionalFormatting>
  <conditionalFormatting sqref="B117:B131">
    <cfRule type="duplicateValues" dxfId="70" priority="4686"/>
  </conditionalFormatting>
  <conditionalFormatting sqref="B78:B95 B117:B131">
    <cfRule type="duplicateValues" dxfId="69" priority="4688"/>
  </conditionalFormatting>
  <conditionalFormatting sqref="B78:B95 B97:B98 B111:B115 B75:B76 B117:B131 B1:B73 B100:B109">
    <cfRule type="duplicateValues" dxfId="68" priority="4691"/>
    <cfRule type="duplicateValues" dxfId="67" priority="4692"/>
    <cfRule type="duplicateValues" dxfId="66" priority="4693"/>
    <cfRule type="duplicateValues" dxfId="65" priority="4694"/>
  </conditionalFormatting>
  <conditionalFormatting sqref="B78:B95 B97:B98 B111:B115 B117:B131 B100:B109">
    <cfRule type="duplicateValues" dxfId="64" priority="4723"/>
  </conditionalFormatting>
  <conditionalFormatting sqref="B78:B95 B97:B98 B111:B115 B75:B76 B117:B131 B1:B73 B100:B109">
    <cfRule type="duplicateValues" dxfId="63" priority="4729"/>
  </conditionalFormatting>
  <conditionalFormatting sqref="B100:B109">
    <cfRule type="duplicateValues" dxfId="62" priority="4849"/>
  </conditionalFormatting>
  <conditionalFormatting sqref="B100:B109">
    <cfRule type="duplicateValues" dxfId="61" priority="4851"/>
    <cfRule type="duplicateValues" dxfId="60" priority="4852"/>
  </conditionalFormatting>
  <conditionalFormatting sqref="B100:B109">
    <cfRule type="duplicateValues" dxfId="59" priority="4855"/>
    <cfRule type="duplicateValues" dxfId="58" priority="4856"/>
    <cfRule type="duplicateValues" dxfId="57" priority="4857"/>
  </conditionalFormatting>
  <conditionalFormatting sqref="B78:B95">
    <cfRule type="duplicateValues" dxfId="56" priority="4990"/>
  </conditionalFormatting>
  <conditionalFormatting sqref="B78:B95">
    <cfRule type="duplicateValues" dxfId="55" priority="4992"/>
    <cfRule type="duplicateValues" dxfId="54" priority="4993"/>
  </conditionalFormatting>
  <conditionalFormatting sqref="B78:B95">
    <cfRule type="duplicateValues" dxfId="53" priority="4996"/>
    <cfRule type="duplicateValues" dxfId="52" priority="4997"/>
    <cfRule type="duplicateValues" dxfId="51" priority="4998"/>
  </conditionalFormatting>
  <conditionalFormatting sqref="E102:E104">
    <cfRule type="duplicateValues" dxfId="50" priority="27"/>
  </conditionalFormatting>
  <conditionalFormatting sqref="E102:E104">
    <cfRule type="duplicateValues" dxfId="49" priority="24"/>
    <cfRule type="duplicateValues" dxfId="48" priority="25"/>
    <cfRule type="duplicateValues" dxfId="47" priority="26"/>
  </conditionalFormatting>
  <conditionalFormatting sqref="E102:E104">
    <cfRule type="duplicateValues" dxfId="46" priority="22"/>
    <cfRule type="duplicateValues" dxfId="45" priority="23"/>
  </conditionalFormatting>
  <conditionalFormatting sqref="E102:E104">
    <cfRule type="duplicateValues" dxfId="44" priority="28"/>
  </conditionalFormatting>
  <conditionalFormatting sqref="E102:E104">
    <cfRule type="duplicateValues" dxfId="43" priority="29"/>
    <cfRule type="duplicateValues" dxfId="42" priority="30"/>
  </conditionalFormatting>
  <conditionalFormatting sqref="E82:E84">
    <cfRule type="duplicateValues" dxfId="41" priority="7"/>
  </conditionalFormatting>
  <conditionalFormatting sqref="E82:E84">
    <cfRule type="duplicateValues" dxfId="40" priority="8"/>
    <cfRule type="duplicateValues" dxfId="39" priority="9"/>
    <cfRule type="duplicateValues" dxfId="38" priority="10"/>
  </conditionalFormatting>
  <conditionalFormatting sqref="E82:E84">
    <cfRule type="duplicateValues" dxfId="37" priority="11"/>
    <cfRule type="duplicateValues" dxfId="36" priority="12"/>
  </conditionalFormatting>
  <conditionalFormatting sqref="E82:E84">
    <cfRule type="duplicateValues" dxfId="35" priority="13"/>
  </conditionalFormatting>
  <conditionalFormatting sqref="E82:E84">
    <cfRule type="duplicateValues" dxfId="34" priority="14"/>
    <cfRule type="duplicateValues" dxfId="33" priority="15"/>
    <cfRule type="duplicateValues" dxfId="32" priority="16"/>
  </conditionalFormatting>
  <conditionalFormatting sqref="E82:E84">
    <cfRule type="duplicateValues" dxfId="31" priority="17"/>
    <cfRule type="duplicateValues" dxfId="30" priority="18"/>
  </conditionalFormatting>
  <conditionalFormatting sqref="E82:E84">
    <cfRule type="duplicateValues" dxfId="29" priority="19"/>
  </conditionalFormatting>
  <conditionalFormatting sqref="E82:E84">
    <cfRule type="duplicateValues" dxfId="28" priority="20"/>
    <cfRule type="duplicateValues" dxfId="27" priority="21"/>
  </conditionalFormatting>
  <conditionalFormatting sqref="E62:E67 E72:E73 E87:E95">
    <cfRule type="duplicateValues" dxfId="26" priority="5019"/>
  </conditionalFormatting>
  <conditionalFormatting sqref="E62:E67 E72:E73 E87:E95">
    <cfRule type="duplicateValues" dxfId="25" priority="5024"/>
    <cfRule type="duplicateValues" dxfId="24" priority="5025"/>
    <cfRule type="duplicateValues" dxfId="23" priority="5026"/>
  </conditionalFormatting>
  <conditionalFormatting sqref="E62:E67 E72:E73 E87:E95">
    <cfRule type="duplicateValues" dxfId="22" priority="5039"/>
    <cfRule type="duplicateValues" dxfId="21" priority="5040"/>
  </conditionalFormatting>
  <conditionalFormatting sqref="E72:E73 E59:E67 E81 E85:E95">
    <cfRule type="duplicateValues" dxfId="20" priority="5049"/>
  </conditionalFormatting>
  <conditionalFormatting sqref="E72:E73 E59:E67 E81 E85:E95">
    <cfRule type="duplicateValues" dxfId="19" priority="5055"/>
    <cfRule type="duplicateValues" dxfId="18" priority="5056"/>
    <cfRule type="duplicateValues" dxfId="17" priority="5057"/>
  </conditionalFormatting>
  <conditionalFormatting sqref="E72:E73 E59:E67 E81 E85:E95">
    <cfRule type="duplicateValues" dxfId="16" priority="5073"/>
    <cfRule type="duplicateValues" dxfId="15" priority="5074"/>
  </conditionalFormatting>
  <conditionalFormatting sqref="E132:E1048576 E1:E8 E100:E101 E105:E116 E118:E119 E10:E81 E85:E98">
    <cfRule type="duplicateValues" dxfId="14" priority="5109"/>
  </conditionalFormatting>
  <conditionalFormatting sqref="E105:E116 E100:E101 E1:E8 E118 E10:E81 E85:E98">
    <cfRule type="duplicateValues" dxfId="13" priority="5119"/>
    <cfRule type="duplicateValues" dxfId="12" priority="5120"/>
  </conditionalFormatting>
  <conditionalFormatting sqref="E126:E130">
    <cfRule type="duplicateValues" dxfId="11" priority="5"/>
    <cfRule type="duplicateValues" dxfId="10" priority="6"/>
  </conditionalFormatting>
  <conditionalFormatting sqref="E126:E130">
    <cfRule type="duplicateValues" dxfId="9" priority="4"/>
  </conditionalFormatting>
  <conditionalFormatting sqref="B10:B73">
    <cfRule type="duplicateValues" dxfId="8" priority="5139"/>
  </conditionalFormatting>
  <conditionalFormatting sqref="B10:B73">
    <cfRule type="duplicateValues" dxfId="7" priority="5141"/>
    <cfRule type="duplicateValues" dxfId="6" priority="5142"/>
  </conditionalFormatting>
  <conditionalFormatting sqref="B10:B73">
    <cfRule type="duplicateValues" dxfId="5" priority="5145"/>
    <cfRule type="duplicateValues" dxfId="4" priority="5146"/>
    <cfRule type="duplicateValues" dxfId="3" priority="5147"/>
  </conditionalFormatting>
  <conditionalFormatting sqref="E131">
    <cfRule type="duplicateValues" dxfId="2" priority="2"/>
    <cfRule type="duplicateValues" dxfId="1" priority="3"/>
  </conditionalFormatting>
  <conditionalFormatting sqref="E1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2021-02-04T03:05:12Z</dcterms:modified>
</cp:coreProperties>
</file>