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3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" l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B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B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71" i="1" l="1"/>
</calcChain>
</file>

<file path=xl/sharedStrings.xml><?xml version="1.0" encoding="utf-8"?>
<sst xmlns="http://schemas.openxmlformats.org/spreadsheetml/2006/main" count="110" uniqueCount="21">
  <si>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</si>
  <si>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</si>
  <si>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</si>
  <si>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</si>
  <si>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</si>
  <si>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</si>
  <si>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</si>
  <si>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</si>
  <si>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</si>
  <si>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</si>
  <si>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</si>
  <si>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</si>
  <si>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</si>
  <si>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</si>
  <si>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</si>
  <si>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</si>
  <si>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</si>
  <si>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</si>
  <si>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</si>
  <si>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</si>
  <si>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1 Gavetas Vacias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</si>
</sst>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" fontId="9" fillId="8" borderId="18" xfId="0" applyNumberFormat="1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0" zoomScaleNormal="80" workbookViewId="0">
      <selection activeCell="D113" sqref="D113"/>
    </sheetView>
  </sheetViews>
  <sheetFormatPr baseColWidth="10" defaultColWidth="52.7109375" defaultRowHeight="15" x14ac:dyDescent="0.25"/>
  <cols>
    <col min="1" max="1" width="25.7109375" bestFit="1" customWidth="1"/>
    <col min="2" max="2" width="18" style="14" bestFit="1" customWidth="1"/>
    <col min="3" max="3" width="58.85546875" bestFit="1" customWidth="1"/>
    <col min="4" max="4" width="39.28515625" bestFit="1" customWidth="1"/>
    <col min="5" max="5" width="25" customWidth="1"/>
  </cols>
  <sheetData>
    <row r="1" spans="1:5" ht="22.5" x14ac:dyDescent="0.25">
      <c r="A1" s="33" t="s">
        <v>0</v>
      </c>
      <c r="B1" s="34"/>
      <c r="C1" s="34"/>
      <c r="D1" s="34"/>
      <c r="E1" s="35"/>
    </row>
    <row r="2" spans="1:5" ht="22.5" x14ac:dyDescent="0.25">
      <c r="A2" s="33" t="s">
        <v>1</v>
      </c>
      <c r="B2" s="34"/>
      <c r="C2" s="34"/>
      <c r="D2" s="34"/>
      <c r="E2" s="35"/>
    </row>
    <row r="3" spans="1:5" ht="25.5" x14ac:dyDescent="0.25">
      <c r="A3" s="36" t="s">
        <v>0</v>
      </c>
      <c r="B3" s="37"/>
      <c r="C3" s="37"/>
      <c r="D3" s="37"/>
      <c r="E3" s="38"/>
    </row>
    <row r="4" spans="1:5" x14ac:dyDescent="0.25">
      <c r="E4" s="14"/>
    </row>
    <row r="5" spans="1:5" ht="18.75" thickBot="1" x14ac:dyDescent="0.3">
      <c r="A5" s="1" t="s">
        <v>2</v>
      </c>
      <c r="B5" s="2">
        <v>44229.708333333336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44257.25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6" t="s">
        <v>4</v>
      </c>
      <c r="B8" s="27"/>
      <c r="C8" s="27"/>
      <c r="D8" s="27"/>
      <c r="E8" s="28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.75" thickBot="1" x14ac:dyDescent="0.3">
      <c r="A10" s="8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21"/>
    </row>
    <row r="11" spans="1:5" ht="18.75" thickBot="1" x14ac:dyDescent="0.3">
      <c r="A11" s="11" t="s">
        <v>12</v>
      </c>
      <c r="B11" s="22">
        <f>COUNT(B10:B10)</f>
        <v>0</v>
      </c>
      <c r="C11" s="39"/>
      <c r="D11" s="40"/>
      <c r="E11" s="41"/>
    </row>
    <row r="12" spans="1:5" ht="15.75" thickBot="1" x14ac:dyDescent="0.3">
      <c r="E12" s="14"/>
    </row>
    <row r="13" spans="1:5" ht="18.75" thickBot="1" x14ac:dyDescent="0.3">
      <c r="A13" s="26" t="s">
        <v>10</v>
      </c>
      <c r="B13" s="27"/>
      <c r="C13" s="27"/>
      <c r="D13" s="27"/>
      <c r="E13" s="28"/>
    </row>
    <row r="14" spans="1:5" ht="18" x14ac:dyDescent="0.25">
      <c r="A14" s="6" t="s">
        <v>5</v>
      </c>
      <c r="B14" s="7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554</v>
      </c>
      <c r="C15" s="15" t="str">
        <f>VLOOKUP(B15,'[1]LISTADO ATM'!$A$2:$B$816,2,0)</f>
        <v xml:space="preserve">ATM Oficina Isabel La Católica I </v>
      </c>
      <c r="D15" s="16" t="s">
        <v>11</v>
      </c>
      <c r="E15" s="21">
        <v>335776679</v>
      </c>
    </row>
    <row r="16" spans="1:5" ht="18" x14ac:dyDescent="0.25">
      <c r="A16" s="8" t="str">
        <f>VLOOKUP(B16,'[1]LISTADO ATM'!$A$2:$C$817,3,0)</f>
        <v>DISTRITO NACIONAL</v>
      </c>
      <c r="B16" s="8">
        <v>813</v>
      </c>
      <c r="C16" s="15" t="str">
        <f>VLOOKUP(B16,'[1]LISTADO ATM'!$A$2:$B$816,2,0)</f>
        <v>ATM Occidental Mall</v>
      </c>
      <c r="D16" s="16" t="s">
        <v>11</v>
      </c>
      <c r="E16" s="21">
        <v>335776982</v>
      </c>
    </row>
    <row r="17" spans="1:5" ht="18" x14ac:dyDescent="0.25">
      <c r="A17" s="8" t="str">
        <f>VLOOKUP(B17,'[1]LISTADO ATM'!$A$2:$C$817,3,0)</f>
        <v>DISTRITO NACIONAL</v>
      </c>
      <c r="B17" s="8">
        <v>355</v>
      </c>
      <c r="C17" s="15" t="str">
        <f>VLOOKUP(B17,'[1]LISTADO ATM'!$A$2:$B$816,2,0)</f>
        <v xml:space="preserve">ATM UNP Metro II </v>
      </c>
      <c r="D17" s="16" t="s">
        <v>11</v>
      </c>
      <c r="E17" s="44">
        <v>335778625</v>
      </c>
    </row>
    <row r="18" spans="1:5" ht="18" x14ac:dyDescent="0.25">
      <c r="A18" s="8" t="str">
        <f>VLOOKUP(B18,'[1]LISTADO ATM'!$A$2:$C$817,3,0)</f>
        <v>DISTRITO NACIONAL</v>
      </c>
      <c r="B18" s="8">
        <v>707</v>
      </c>
      <c r="C18" s="15" t="str">
        <f>VLOOKUP(B18,'[1]LISTADO ATM'!$A$2:$B$816,2,0)</f>
        <v xml:space="preserve">ATM IAD </v>
      </c>
      <c r="D18" s="16" t="s">
        <v>11</v>
      </c>
      <c r="E18" s="21">
        <v>335778674</v>
      </c>
    </row>
    <row r="19" spans="1:5" ht="18" x14ac:dyDescent="0.25">
      <c r="A19" s="8" t="str">
        <f>VLOOKUP(B19,'[1]LISTADO ATM'!$A$2:$C$817,3,0)</f>
        <v>ESTE</v>
      </c>
      <c r="B19" s="8">
        <v>114</v>
      </c>
      <c r="C19" s="15" t="str">
        <f>VLOOKUP(B19,'[1]LISTADO ATM'!$A$2:$B$816,2,0)</f>
        <v xml:space="preserve">ATM Oficina Hato Mayor </v>
      </c>
      <c r="D19" s="16" t="s">
        <v>11</v>
      </c>
      <c r="E19" s="21">
        <v>335778687</v>
      </c>
    </row>
    <row r="20" spans="1:5" ht="18" x14ac:dyDescent="0.25">
      <c r="A20" s="8" t="str">
        <f>VLOOKUP(B20,'[1]LISTADO ATM'!$A$2:$C$817,3,0)</f>
        <v>DISTRITO NACIONAL</v>
      </c>
      <c r="B20" s="8">
        <v>272</v>
      </c>
      <c r="C20" s="15" t="str">
        <f>VLOOKUP(B20,'[1]LISTADO ATM'!$A$2:$B$816,2,0)</f>
        <v xml:space="preserve">ATM Cámara de Diputados </v>
      </c>
      <c r="D20" s="16" t="s">
        <v>11</v>
      </c>
      <c r="E20" s="21">
        <v>335779158</v>
      </c>
    </row>
    <row r="21" spans="1:5" ht="18" x14ac:dyDescent="0.25">
      <c r="A21" s="8" t="str">
        <f>VLOOKUP(B21,'[1]LISTADO ATM'!$A$2:$C$817,3,0)</f>
        <v>SUR</v>
      </c>
      <c r="B21" s="8">
        <v>45</v>
      </c>
      <c r="C21" s="15" t="str">
        <f>VLOOKUP(B21,'[1]LISTADO ATM'!$A$2:$B$816,2,0)</f>
        <v xml:space="preserve">ATM Oficina Tamayo </v>
      </c>
      <c r="D21" s="16" t="s">
        <v>11</v>
      </c>
      <c r="E21" s="21">
        <v>335779755</v>
      </c>
    </row>
    <row r="22" spans="1:5" ht="18" x14ac:dyDescent="0.25">
      <c r="A22" s="8" t="str">
        <f>VLOOKUP(B22,'[1]LISTADO ATM'!$A$2:$C$817,3,0)</f>
        <v>DISTRITO NACIONAL</v>
      </c>
      <c r="B22" s="8">
        <v>715</v>
      </c>
      <c r="C22" s="15" t="str">
        <f>VLOOKUP(B22,'[1]LISTADO ATM'!$A$2:$B$816,2,0)</f>
        <v xml:space="preserve">ATM Oficina 27 de Febrero (Lobby) </v>
      </c>
      <c r="D22" s="16" t="s">
        <v>11</v>
      </c>
      <c r="E22" s="21">
        <v>335779758</v>
      </c>
    </row>
    <row r="23" spans="1:5" ht="18" x14ac:dyDescent="0.25">
      <c r="A23" s="8" t="str">
        <f>VLOOKUP(B23,'[1]LISTADO ATM'!$A$2:$C$817,3,0)</f>
        <v>ESTE</v>
      </c>
      <c r="B23" s="8">
        <v>842</v>
      </c>
      <c r="C23" s="15" t="str">
        <f>VLOOKUP(B23,'[1]LISTADO ATM'!$A$2:$B$816,2,0)</f>
        <v xml:space="preserve">ATM Plaza Orense II (La Romana) </v>
      </c>
      <c r="D23" s="16" t="s">
        <v>11</v>
      </c>
      <c r="E23" s="21">
        <v>335779781</v>
      </c>
    </row>
    <row r="24" spans="1:5" ht="18" x14ac:dyDescent="0.25">
      <c r="A24" s="8" t="str">
        <f>VLOOKUP(B24,'[1]LISTADO ATM'!$A$2:$C$817,3,0)</f>
        <v>DISTRITO NACIONAL</v>
      </c>
      <c r="B24" s="8">
        <v>908</v>
      </c>
      <c r="C24" s="15" t="str">
        <f>VLOOKUP(B24,'[1]LISTADO ATM'!$A$2:$B$816,2,0)</f>
        <v xml:space="preserve">ATM Oficina Plaza Botánika </v>
      </c>
      <c r="D24" s="16" t="s">
        <v>11</v>
      </c>
      <c r="E24" s="21">
        <v>335779790</v>
      </c>
    </row>
    <row r="25" spans="1:5" ht="18" x14ac:dyDescent="0.25">
      <c r="A25" s="8" t="str">
        <f>VLOOKUP(B25,'[1]LISTADO ATM'!$A$2:$C$817,3,0)</f>
        <v>DISTRITO NACIONAL</v>
      </c>
      <c r="B25" s="8">
        <v>564</v>
      </c>
      <c r="C25" s="15" t="str">
        <f>VLOOKUP(B25,'[1]LISTADO ATM'!$A$2:$B$816,2,0)</f>
        <v xml:space="preserve">ATM Ministerio de Agricultura </v>
      </c>
      <c r="D25" s="16" t="s">
        <v>11</v>
      </c>
      <c r="E25" s="21">
        <v>335779762</v>
      </c>
    </row>
    <row r="26" spans="1:5" ht="18" x14ac:dyDescent="0.25">
      <c r="A26" s="8" t="str">
        <f>VLOOKUP(B26,'[1]LISTADO ATM'!$A$2:$C$817,3,0)</f>
        <v>ESTE</v>
      </c>
      <c r="B26" s="8">
        <v>631</v>
      </c>
      <c r="C26" s="15" t="str">
        <f>VLOOKUP(B26,'[1]LISTADO ATM'!$A$2:$B$816,2,0)</f>
        <v xml:space="preserve">ATM ASOCODEQUI (San Pedro) </v>
      </c>
      <c r="D26" s="16" t="s">
        <v>11</v>
      </c>
      <c r="E26" s="21">
        <v>335780155</v>
      </c>
    </row>
    <row r="27" spans="1:5" ht="18" x14ac:dyDescent="0.25">
      <c r="A27" s="8" t="str">
        <f>VLOOKUP(B27,'[1]LISTADO ATM'!$A$2:$C$817,3,0)</f>
        <v>ESTE</v>
      </c>
      <c r="B27" s="8">
        <v>843</v>
      </c>
      <c r="C27" s="15" t="str">
        <f>VLOOKUP(B27,'[1]LISTADO ATM'!$A$2:$B$816,2,0)</f>
        <v xml:space="preserve">ATM Oficina Romana Centro </v>
      </c>
      <c r="D27" s="16" t="s">
        <v>11</v>
      </c>
      <c r="E27" s="21">
        <v>335779603</v>
      </c>
    </row>
    <row r="28" spans="1:5" ht="18" x14ac:dyDescent="0.25">
      <c r="A28" s="8" t="str">
        <f>VLOOKUP(B28,'[1]LISTADO ATM'!$A$2:$C$817,3,0)</f>
        <v>SUR</v>
      </c>
      <c r="B28" s="8">
        <v>301</v>
      </c>
      <c r="C28" s="15" t="str">
        <f>VLOOKUP(B28,'[1]LISTADO ATM'!$A$2:$B$816,2,0)</f>
        <v xml:space="preserve">ATM UNP Alfa y Omega (Barahona) </v>
      </c>
      <c r="D28" s="16" t="s">
        <v>11</v>
      </c>
      <c r="E28" s="21">
        <v>335780140</v>
      </c>
    </row>
    <row r="29" spans="1:5" ht="18" x14ac:dyDescent="0.25">
      <c r="A29" s="8" t="str">
        <f>VLOOKUP(B29,'[1]LISTADO ATM'!$A$2:$C$817,3,0)</f>
        <v>DISTRITO NACIONAL</v>
      </c>
      <c r="B29" s="8">
        <v>696</v>
      </c>
      <c r="C29" s="15" t="str">
        <f>VLOOKUP(B29,'[1]LISTADO ATM'!$A$2:$B$816,2,0)</f>
        <v>ATM Olé Jacobo Majluta</v>
      </c>
      <c r="D29" s="16" t="s">
        <v>11</v>
      </c>
      <c r="E29" s="21">
        <v>335780151</v>
      </c>
    </row>
    <row r="30" spans="1:5" ht="18" x14ac:dyDescent="0.25">
      <c r="A30" s="8" t="str">
        <f>VLOOKUP(B30,'[1]LISTADO ATM'!$A$2:$C$817,3,0)</f>
        <v>DISTRITO NACIONAL</v>
      </c>
      <c r="B30" s="8">
        <v>139</v>
      </c>
      <c r="C30" s="15" t="str">
        <f>VLOOKUP(B30,'[1]LISTADO ATM'!$A$2:$B$816,2,0)</f>
        <v xml:space="preserve">ATM Oficina Plaza Lama Zona Oriental I </v>
      </c>
      <c r="D30" s="16" t="s">
        <v>11</v>
      </c>
      <c r="E30" s="21">
        <v>335780152</v>
      </c>
    </row>
    <row r="31" spans="1:5" ht="18" x14ac:dyDescent="0.25">
      <c r="A31" s="8" t="str">
        <f>VLOOKUP(B31,'[1]LISTADO ATM'!$A$2:$C$817,3,0)</f>
        <v>DISTRITO NACIONAL</v>
      </c>
      <c r="B31" s="8">
        <v>539</v>
      </c>
      <c r="C31" s="15" t="str">
        <f>VLOOKUP(B31,'[1]LISTADO ATM'!$A$2:$B$816,2,0)</f>
        <v>ATM S/M La Cadena Los Proceres</v>
      </c>
      <c r="D31" s="16" t="s">
        <v>11</v>
      </c>
      <c r="E31" s="21">
        <v>335780154</v>
      </c>
    </row>
    <row r="32" spans="1:5" ht="18" x14ac:dyDescent="0.25">
      <c r="A32" s="8" t="str">
        <f>VLOOKUP(B32,'[1]LISTADO ATM'!$A$2:$C$817,3,0)</f>
        <v>SUR</v>
      </c>
      <c r="B32" s="8">
        <v>677</v>
      </c>
      <c r="C32" s="15" t="str">
        <f>VLOOKUP(B32,'[1]LISTADO ATM'!$A$2:$B$816,2,0)</f>
        <v>ATM PBG Villa Jaragua</v>
      </c>
      <c r="D32" s="16" t="s">
        <v>11</v>
      </c>
      <c r="E32" s="21">
        <v>335780157</v>
      </c>
    </row>
    <row r="33" spans="1:5" ht="18" x14ac:dyDescent="0.25">
      <c r="A33" s="8" t="str">
        <f>VLOOKUP(B33,'[1]LISTADO ATM'!$A$2:$C$817,3,0)</f>
        <v>SUR</v>
      </c>
      <c r="B33" s="8">
        <v>984</v>
      </c>
      <c r="C33" s="15" t="str">
        <f>VLOOKUP(B33,'[1]LISTADO ATM'!$A$2:$B$816,2,0)</f>
        <v xml:space="preserve">ATM Oficina Neiba II </v>
      </c>
      <c r="D33" s="16" t="s">
        <v>11</v>
      </c>
      <c r="E33" s="21">
        <v>335780162</v>
      </c>
    </row>
    <row r="34" spans="1:5" ht="18" x14ac:dyDescent="0.25">
      <c r="A34" s="8" t="str">
        <f>VLOOKUP(B34,'[1]LISTADO ATM'!$A$2:$C$817,3,0)</f>
        <v>ESTE</v>
      </c>
      <c r="B34" s="8">
        <v>608</v>
      </c>
      <c r="C34" s="15" t="str">
        <f>VLOOKUP(B34,'[1]LISTADO ATM'!$A$2:$B$816,2,0)</f>
        <v xml:space="preserve">ATM Oficina Jumbo (San Pedro) </v>
      </c>
      <c r="D34" s="16" t="s">
        <v>11</v>
      </c>
      <c r="E34" s="21">
        <v>335780163</v>
      </c>
    </row>
    <row r="35" spans="1:5" ht="18" x14ac:dyDescent="0.25">
      <c r="A35" s="8" t="str">
        <f>VLOOKUP(B35,'[1]LISTADO ATM'!$A$2:$C$817,3,0)</f>
        <v>SUR</v>
      </c>
      <c r="B35" s="8">
        <v>249</v>
      </c>
      <c r="C35" s="15" t="str">
        <f>VLOOKUP(B35,'[1]LISTADO ATM'!$A$2:$B$816,2,0)</f>
        <v xml:space="preserve">ATM Banco Agrícola Neiba </v>
      </c>
      <c r="D35" s="16" t="s">
        <v>11</v>
      </c>
      <c r="E35" s="21">
        <v>335780007</v>
      </c>
    </row>
    <row r="36" spans="1:5" ht="18" x14ac:dyDescent="0.25">
      <c r="A36" s="8" t="str">
        <f>VLOOKUP(B36,'[1]LISTADO ATM'!$A$2:$C$817,3,0)</f>
        <v>SUR</v>
      </c>
      <c r="B36" s="8">
        <v>780</v>
      </c>
      <c r="C36" s="15" t="str">
        <f>VLOOKUP(B36,'[1]LISTADO ATM'!$A$2:$B$816,2,0)</f>
        <v xml:space="preserve">ATM Oficina Barahona I </v>
      </c>
      <c r="D36" s="16" t="s">
        <v>11</v>
      </c>
      <c r="E36" s="21">
        <v>335780065</v>
      </c>
    </row>
    <row r="37" spans="1:5" ht="18" x14ac:dyDescent="0.25">
      <c r="A37" s="8" t="str">
        <f>VLOOKUP(B37,'[1]LISTADO ATM'!$A$2:$C$817,3,0)</f>
        <v>DISTRITO NACIONAL</v>
      </c>
      <c r="B37" s="8">
        <v>559</v>
      </c>
      <c r="C37" s="15" t="str">
        <f>VLOOKUP(B37,'[1]LISTADO ATM'!$A$2:$B$816,2,0)</f>
        <v xml:space="preserve">ATM UNP Metro I </v>
      </c>
      <c r="D37" s="16" t="s">
        <v>11</v>
      </c>
      <c r="E37" s="45">
        <v>335780083</v>
      </c>
    </row>
    <row r="38" spans="1:5" ht="18" x14ac:dyDescent="0.25">
      <c r="A38" s="8" t="str">
        <f>VLOOKUP(B38,'[1]LISTADO ATM'!$A$2:$C$817,3,0)</f>
        <v>NORTE</v>
      </c>
      <c r="B38" s="8">
        <v>332</v>
      </c>
      <c r="C38" s="15" t="str">
        <f>VLOOKUP(B38,'[1]LISTADO ATM'!$A$2:$B$816,2,0)</f>
        <v>ATM Estación Sigma (Cotuí)</v>
      </c>
      <c r="D38" s="16" t="s">
        <v>11</v>
      </c>
      <c r="E38" s="45">
        <v>335780087</v>
      </c>
    </row>
    <row r="39" spans="1:5" ht="18" x14ac:dyDescent="0.25">
      <c r="A39" s="8" t="str">
        <f>VLOOKUP(B39,'[1]LISTADO ATM'!$A$2:$C$817,3,0)</f>
        <v>DISTRITO NACIONAL</v>
      </c>
      <c r="B39" s="8">
        <v>441</v>
      </c>
      <c r="C39" s="15" t="str">
        <f>VLOOKUP(B39,'[1]LISTADO ATM'!$A$2:$B$816,2,0)</f>
        <v>ATM Estacion de Servicio Romulo Betancour</v>
      </c>
      <c r="D39" s="16" t="s">
        <v>11</v>
      </c>
      <c r="E39" s="21">
        <v>335779982</v>
      </c>
    </row>
    <row r="40" spans="1:5" ht="18" x14ac:dyDescent="0.25">
      <c r="A40" s="8" t="str">
        <f>VLOOKUP(B40,'[1]LISTADO ATM'!$A$2:$C$817,3,0)</f>
        <v>DISTRITO NACIONAL</v>
      </c>
      <c r="B40" s="8">
        <v>672</v>
      </c>
      <c r="C40" s="15" t="str">
        <f>VLOOKUP(B40,'[1]LISTADO ATM'!$A$2:$B$816,2,0)</f>
        <v>ATM Destacamento Policía Nacional La Victoria</v>
      </c>
      <c r="D40" s="16" t="s">
        <v>11</v>
      </c>
      <c r="E40" s="21">
        <v>335780049</v>
      </c>
    </row>
    <row r="41" spans="1:5" ht="18" x14ac:dyDescent="0.25">
      <c r="A41" s="8" t="str">
        <f>VLOOKUP(B41,'[1]LISTADO ATM'!$A$2:$C$817,3,0)</f>
        <v>DISTRITO NACIONAL</v>
      </c>
      <c r="B41" s="8">
        <v>354</v>
      </c>
      <c r="C41" s="15" t="str">
        <f>VLOOKUP(B41,'[1]LISTADO ATM'!$A$2:$B$816,2,0)</f>
        <v xml:space="preserve">ATM Oficina Núñez de Cáceres II </v>
      </c>
      <c r="D41" s="16" t="s">
        <v>11</v>
      </c>
      <c r="E41" s="21">
        <v>335780094</v>
      </c>
    </row>
    <row r="42" spans="1:5" ht="18" x14ac:dyDescent="0.25">
      <c r="A42" s="8" t="str">
        <f>VLOOKUP(B42,'[1]LISTADO ATM'!$A$2:$C$817,3,0)</f>
        <v>DISTRITO NACIONAL</v>
      </c>
      <c r="B42" s="8">
        <v>20</v>
      </c>
      <c r="C42" s="15" t="str">
        <f>VLOOKUP(B42,'[1]LISTADO ATM'!$A$2:$B$816,2,0)</f>
        <v>ATM S/M Aprezio Las Palmas</v>
      </c>
      <c r="D42" s="16" t="s">
        <v>11</v>
      </c>
      <c r="E42" s="21">
        <v>335780164</v>
      </c>
    </row>
    <row r="43" spans="1:5" ht="18" x14ac:dyDescent="0.25">
      <c r="A43" s="8" t="str">
        <f>VLOOKUP(B43,'[1]LISTADO ATM'!$A$2:$C$817,3,0)</f>
        <v>DISTRITO NACIONAL</v>
      </c>
      <c r="B43" s="8">
        <v>325</v>
      </c>
      <c r="C43" s="15" t="str">
        <f>VLOOKUP(B43,'[1]LISTADO ATM'!$A$2:$B$816,2,0)</f>
        <v>ATM Casa Edwin</v>
      </c>
      <c r="D43" s="16" t="s">
        <v>11</v>
      </c>
      <c r="E43" s="21">
        <v>335780166</v>
      </c>
    </row>
    <row r="44" spans="1:5" ht="18" x14ac:dyDescent="0.25">
      <c r="A44" s="8" t="str">
        <f>VLOOKUP(B44,'[1]LISTADO ATM'!$A$2:$C$817,3,0)</f>
        <v>SUR</v>
      </c>
      <c r="B44" s="8">
        <v>512</v>
      </c>
      <c r="C44" s="15" t="str">
        <f>VLOOKUP(B44,'[1]LISTADO ATM'!$A$2:$B$816,2,0)</f>
        <v>ATM Plaza Jesús Ferreira</v>
      </c>
      <c r="D44" s="16" t="s">
        <v>11</v>
      </c>
      <c r="E44" s="21">
        <v>335780167</v>
      </c>
    </row>
    <row r="45" spans="1:5" ht="18" x14ac:dyDescent="0.25">
      <c r="A45" s="8" t="str">
        <f>VLOOKUP(B45,'[1]LISTADO ATM'!$A$2:$C$817,3,0)</f>
        <v>DISTRITO NACIONAL</v>
      </c>
      <c r="B45" s="8">
        <v>527</v>
      </c>
      <c r="C45" s="15" t="str">
        <f>VLOOKUP(B45,'[1]LISTADO ATM'!$A$2:$B$816,2,0)</f>
        <v>ATM Oficina Zona Oriental II</v>
      </c>
      <c r="D45" s="16" t="s">
        <v>11</v>
      </c>
      <c r="E45" s="21">
        <v>335780168</v>
      </c>
    </row>
    <row r="46" spans="1:5" ht="18" x14ac:dyDescent="0.25">
      <c r="A46" s="8" t="str">
        <f>VLOOKUP(B46,'[1]LISTADO ATM'!$A$2:$C$817,3,0)</f>
        <v>DISTRITO NACIONAL</v>
      </c>
      <c r="B46" s="8">
        <v>562</v>
      </c>
      <c r="C46" s="15" t="str">
        <f>VLOOKUP(B46,'[1]LISTADO ATM'!$A$2:$B$816,2,0)</f>
        <v xml:space="preserve">ATM S/M Jumbo Carretera Mella </v>
      </c>
      <c r="D46" s="16" t="s">
        <v>11</v>
      </c>
      <c r="E46" s="21">
        <v>335780169</v>
      </c>
    </row>
    <row r="47" spans="1:5" ht="18" x14ac:dyDescent="0.25">
      <c r="A47" s="8" t="str">
        <f>VLOOKUP(B47,'[1]LISTADO ATM'!$A$2:$C$817,3,0)</f>
        <v>ESTE</v>
      </c>
      <c r="B47" s="8">
        <v>121</v>
      </c>
      <c r="C47" s="15" t="str">
        <f>VLOOKUP(B47,'[1]LISTADO ATM'!$A$2:$B$816,2,0)</f>
        <v xml:space="preserve">ATM Oficina Bayaguana </v>
      </c>
      <c r="D47" s="16" t="s">
        <v>11</v>
      </c>
      <c r="E47" s="21">
        <v>335780180</v>
      </c>
    </row>
    <row r="48" spans="1:5" ht="18" x14ac:dyDescent="0.25">
      <c r="A48" s="8" t="str">
        <f>VLOOKUP(B48,'[1]LISTADO ATM'!$A$2:$C$817,3,0)</f>
        <v>ESTE</v>
      </c>
      <c r="B48" s="8">
        <v>158</v>
      </c>
      <c r="C48" s="15" t="str">
        <f>VLOOKUP(B48,'[1]LISTADO ATM'!$A$2:$B$816,2,0)</f>
        <v xml:space="preserve">ATM Oficina Romana Norte </v>
      </c>
      <c r="D48" s="16" t="s">
        <v>11</v>
      </c>
      <c r="E48" s="21">
        <v>335780182</v>
      </c>
    </row>
    <row r="49" spans="1:5" ht="18" x14ac:dyDescent="0.25">
      <c r="A49" s="8" t="str">
        <f>VLOOKUP(B49,'[1]LISTADO ATM'!$A$2:$C$817,3,0)</f>
        <v>NORTE</v>
      </c>
      <c r="B49" s="8">
        <v>604</v>
      </c>
      <c r="C49" s="15" t="str">
        <f>VLOOKUP(B49,'[1]LISTADO ATM'!$A$2:$B$816,2,0)</f>
        <v xml:space="preserve">ATM Oficina Estancia Nueva (Moca) </v>
      </c>
      <c r="D49" s="16" t="s">
        <v>11</v>
      </c>
      <c r="E49" s="21">
        <v>335779088</v>
      </c>
    </row>
    <row r="50" spans="1:5" ht="18" x14ac:dyDescent="0.25">
      <c r="A50" s="8" t="str">
        <f>VLOOKUP(B50,'[1]LISTADO ATM'!$A$2:$C$817,3,0)</f>
        <v>DISTRITO NACIONAL</v>
      </c>
      <c r="B50" s="8">
        <v>949</v>
      </c>
      <c r="C50" s="15" t="str">
        <f>VLOOKUP(B50,'[1]LISTADO ATM'!$A$2:$B$816,2,0)</f>
        <v xml:space="preserve">ATM S/M Bravo San Isidro Coral Mall </v>
      </c>
      <c r="D50" s="16" t="s">
        <v>11</v>
      </c>
      <c r="E50" s="21">
        <v>335780185</v>
      </c>
    </row>
    <row r="51" spans="1:5" ht="18" x14ac:dyDescent="0.25">
      <c r="A51" s="8" t="str">
        <f>VLOOKUP(B51,'[1]LISTADO ATM'!$A$2:$C$817,3,0)</f>
        <v>ESTE</v>
      </c>
      <c r="B51" s="8">
        <v>660</v>
      </c>
      <c r="C51" s="15" t="str">
        <f>VLOOKUP(B51,'[1]LISTADO ATM'!$A$2:$B$816,2,0)</f>
        <v>ATM Oficina Romana Norte II</v>
      </c>
      <c r="D51" s="16" t="s">
        <v>11</v>
      </c>
      <c r="E51" s="21">
        <v>335780184</v>
      </c>
    </row>
    <row r="52" spans="1:5" ht="18.75" thickBot="1" x14ac:dyDescent="0.3">
      <c r="A52" s="8" t="str">
        <f>VLOOKUP(B52,'[1]LISTADO ATM'!$A$2:$C$817,3,0)</f>
        <v>ESTE</v>
      </c>
      <c r="B52" s="8">
        <v>634</v>
      </c>
      <c r="C52" s="15" t="str">
        <f>VLOOKUP(B52,'[1]LISTADO ATM'!$A$2:$B$816,2,0)</f>
        <v xml:space="preserve">ATM Ayuntamiento Los Llanos (SPM) </v>
      </c>
      <c r="D52" s="16" t="s">
        <v>11</v>
      </c>
      <c r="E52" s="21">
        <v>335780183</v>
      </c>
    </row>
    <row r="53" spans="1:5" ht="18.75" thickBot="1" x14ac:dyDescent="0.3">
      <c r="A53" s="17" t="s">
        <v>12</v>
      </c>
      <c r="B53" s="22">
        <f>COUNT(B15:B52)</f>
        <v>38</v>
      </c>
      <c r="C53" s="18"/>
      <c r="D53" s="18"/>
      <c r="E53" s="18"/>
    </row>
    <row r="54" spans="1:5" ht="15.75" thickBot="1" x14ac:dyDescent="0.3">
      <c r="E54" s="14"/>
    </row>
    <row r="55" spans="1:5" ht="18.75" thickBot="1" x14ac:dyDescent="0.3">
      <c r="A55" s="26" t="s">
        <v>13</v>
      </c>
      <c r="B55" s="27"/>
      <c r="C55" s="27"/>
      <c r="D55" s="27"/>
      <c r="E55" s="28"/>
    </row>
    <row r="56" spans="1:5" ht="18" x14ac:dyDescent="0.25">
      <c r="A56" s="6" t="s">
        <v>5</v>
      </c>
      <c r="B56" s="7" t="s">
        <v>6</v>
      </c>
      <c r="C56" s="7" t="s">
        <v>7</v>
      </c>
      <c r="D56" s="7" t="s">
        <v>8</v>
      </c>
      <c r="E56" s="7" t="s">
        <v>9</v>
      </c>
    </row>
    <row r="57" spans="1:5" ht="18" x14ac:dyDescent="0.25">
      <c r="A57" s="15" t="str">
        <f>VLOOKUP(B57,'[1]LISTADO ATM'!$A$2:$C$817,3,0)</f>
        <v>DISTRITO NACIONAL</v>
      </c>
      <c r="B57" s="8">
        <v>993</v>
      </c>
      <c r="C57" s="15" t="str">
        <f>VLOOKUP(B57,'[1]LISTADO ATM'!$A$2:$B$816,2,0)</f>
        <v xml:space="preserve">ATM Centro Medico Integral II </v>
      </c>
      <c r="D57" s="15" t="s">
        <v>14</v>
      </c>
      <c r="E57" s="21">
        <v>335777032</v>
      </c>
    </row>
    <row r="58" spans="1:5" ht="18" x14ac:dyDescent="0.25">
      <c r="A58" s="15" t="str">
        <f>VLOOKUP(B58,'[1]LISTADO ATM'!$A$2:$C$817,3,0)</f>
        <v>SUR</v>
      </c>
      <c r="B58" s="8">
        <v>817</v>
      </c>
      <c r="C58" s="15" t="str">
        <f>VLOOKUP(B58,'[1]LISTADO ATM'!$A$2:$B$816,2,0)</f>
        <v xml:space="preserve">ATM Ayuntamiento Sabana Larga (San José de Ocoa) </v>
      </c>
      <c r="D58" s="15" t="s">
        <v>14</v>
      </c>
      <c r="E58" s="44">
        <v>335778631</v>
      </c>
    </row>
    <row r="59" spans="1:5" ht="18" x14ac:dyDescent="0.25">
      <c r="A59" s="15" t="str">
        <f>VLOOKUP(B59,'[1]LISTADO ATM'!$A$2:$C$817,3,0)</f>
        <v>NORTE</v>
      </c>
      <c r="B59" s="8">
        <v>501</v>
      </c>
      <c r="C59" s="15" t="str">
        <f>VLOOKUP(B59,'[1]LISTADO ATM'!$A$2:$B$816,2,0)</f>
        <v xml:space="preserve">ATM UNP La Canela </v>
      </c>
      <c r="D59" s="15" t="s">
        <v>14</v>
      </c>
      <c r="E59" s="21">
        <v>335778975</v>
      </c>
    </row>
    <row r="60" spans="1:5" ht="18" x14ac:dyDescent="0.25">
      <c r="A60" s="15" t="str">
        <f>VLOOKUP(B60,'[1]LISTADO ATM'!$A$2:$C$817,3,0)</f>
        <v>DISTRITO NACIONAL</v>
      </c>
      <c r="B60" s="8">
        <v>676</v>
      </c>
      <c r="C60" s="15" t="str">
        <f>VLOOKUP(B60,'[1]LISTADO ATM'!$A$2:$B$816,2,0)</f>
        <v>ATM S/M Bravo Colina Del Oeste</v>
      </c>
      <c r="D60" s="15" t="s">
        <v>14</v>
      </c>
      <c r="E60" s="21">
        <v>335779886</v>
      </c>
    </row>
    <row r="61" spans="1:5" ht="18" x14ac:dyDescent="0.25">
      <c r="A61" s="15" t="str">
        <f>VLOOKUP(B61,'[1]LISTADO ATM'!$A$2:$C$817,3,0)</f>
        <v>NORTE</v>
      </c>
      <c r="B61" s="8">
        <v>405</v>
      </c>
      <c r="C61" s="15" t="str">
        <f>VLOOKUP(B61,'[1]LISTADO ATM'!$A$2:$B$816,2,0)</f>
        <v xml:space="preserve">ATM UNP Loma de Cabrera </v>
      </c>
      <c r="D61" s="15" t="s">
        <v>14</v>
      </c>
      <c r="E61" s="45">
        <v>335780135</v>
      </c>
    </row>
    <row r="62" spans="1:5" ht="18" x14ac:dyDescent="0.25">
      <c r="A62" s="15" t="str">
        <f>VLOOKUP(B62,'[1]LISTADO ATM'!$A$2:$C$817,3,0)</f>
        <v>SUR</v>
      </c>
      <c r="B62" s="8">
        <v>699</v>
      </c>
      <c r="C62" s="15" t="str">
        <f>VLOOKUP(B62,'[1]LISTADO ATM'!$A$2:$B$816,2,0)</f>
        <v>ATM S/M Bravo Bani</v>
      </c>
      <c r="D62" s="15" t="s">
        <v>14</v>
      </c>
      <c r="E62" s="45">
        <v>335780150</v>
      </c>
    </row>
    <row r="63" spans="1:5" ht="18" x14ac:dyDescent="0.25">
      <c r="A63" s="15" t="str">
        <f>VLOOKUP(B63,'[1]LISTADO ATM'!$A$2:$C$817,3,0)</f>
        <v>DISTRITO NACIONAL</v>
      </c>
      <c r="B63" s="8">
        <v>725</v>
      </c>
      <c r="C63" s="15" t="str">
        <f>VLOOKUP(B63,'[1]LISTADO ATM'!$A$2:$B$816,2,0)</f>
        <v xml:space="preserve">ATM El Huacal II  </v>
      </c>
      <c r="D63" s="15" t="s">
        <v>14</v>
      </c>
      <c r="E63" s="45">
        <v>335780158</v>
      </c>
    </row>
    <row r="64" spans="1:5" ht="18" x14ac:dyDescent="0.25">
      <c r="A64" s="15" t="str">
        <f>VLOOKUP(B64,'[1]LISTADO ATM'!$A$2:$C$817,3,0)</f>
        <v>DISTRITO NACIONAL</v>
      </c>
      <c r="B64" s="8">
        <v>957</v>
      </c>
      <c r="C64" s="15" t="str">
        <f>VLOOKUP(B64,'[1]LISTADO ATM'!$A$2:$B$816,2,0)</f>
        <v xml:space="preserve">ATM Oficina Venezuela </v>
      </c>
      <c r="D64" s="15" t="s">
        <v>14</v>
      </c>
      <c r="E64" s="45">
        <v>335780161</v>
      </c>
    </row>
    <row r="65" spans="1:5" ht="18" x14ac:dyDescent="0.25">
      <c r="A65" s="15" t="str">
        <f>VLOOKUP(B65,'[1]LISTADO ATM'!$A$2:$C$817,3,0)</f>
        <v>DISTRITO NACIONAL</v>
      </c>
      <c r="B65" s="8">
        <v>974</v>
      </c>
      <c r="C65" s="15" t="str">
        <f>VLOOKUP(B65,'[1]LISTADO ATM'!$A$2:$B$816,2,0)</f>
        <v xml:space="preserve">ATM S/M Nacional Ave. Lope de Vega </v>
      </c>
      <c r="D65" s="15" t="s">
        <v>14</v>
      </c>
      <c r="E65" s="45">
        <v>335780176</v>
      </c>
    </row>
    <row r="66" spans="1:5" ht="18" x14ac:dyDescent="0.25">
      <c r="A66" s="15" t="str">
        <f>VLOOKUP(B66,'[1]LISTADO ATM'!$A$2:$C$817,3,0)</f>
        <v>DISTRITO NACIONAL</v>
      </c>
      <c r="B66" s="8">
        <v>580</v>
      </c>
      <c r="C66" s="15" t="str">
        <f>VLOOKUP(B66,'[1]LISTADO ATM'!$A$2:$B$816,2,0)</f>
        <v xml:space="preserve">ATM Edificio Propagas </v>
      </c>
      <c r="D66" s="15" t="s">
        <v>14</v>
      </c>
      <c r="E66" s="45">
        <v>335780179</v>
      </c>
    </row>
    <row r="67" spans="1:5" ht="18" x14ac:dyDescent="0.25">
      <c r="A67" s="15" t="str">
        <f>VLOOKUP(B67,'[1]LISTADO ATM'!$A$2:$C$817,3,0)</f>
        <v>DISTRITO NACIONAL</v>
      </c>
      <c r="B67" s="8">
        <v>589</v>
      </c>
      <c r="C67" s="15" t="str">
        <f>VLOOKUP(B67,'[1]LISTADO ATM'!$A$2:$B$816,2,0)</f>
        <v xml:space="preserve">ATM S/M Bravo San Vicente de Paul </v>
      </c>
      <c r="D67" s="15" t="s">
        <v>14</v>
      </c>
      <c r="E67" s="21">
        <v>335780170</v>
      </c>
    </row>
    <row r="68" spans="1:5" ht="18.75" thickBot="1" x14ac:dyDescent="0.3">
      <c r="A68" s="11" t="s">
        <v>12</v>
      </c>
      <c r="B68" s="19">
        <f>COUNT(B57:B60)</f>
        <v>4</v>
      </c>
      <c r="C68" s="18"/>
      <c r="D68" s="9"/>
      <c r="E68" s="10"/>
    </row>
    <row r="69" spans="1:5" ht="15.75" thickBot="1" x14ac:dyDescent="0.3">
      <c r="E69" s="14"/>
    </row>
    <row r="70" spans="1:5" ht="18.75" thickBot="1" x14ac:dyDescent="0.3">
      <c r="A70" s="31" t="s">
        <v>15</v>
      </c>
      <c r="B70" s="32"/>
      <c r="E70" s="14"/>
    </row>
    <row r="71" spans="1:5" ht="18.75" thickBot="1" x14ac:dyDescent="0.3">
      <c r="A71" s="29">
        <f>+B53+B68</f>
        <v>42</v>
      </c>
      <c r="B71" s="30"/>
      <c r="E71" s="14"/>
    </row>
    <row r="72" spans="1:5" ht="15.75" thickBot="1" x14ac:dyDescent="0.3">
      <c r="E72" s="14"/>
    </row>
    <row r="73" spans="1:5" ht="18.75" thickBot="1" x14ac:dyDescent="0.3">
      <c r="A73" s="26" t="s">
        <v>16</v>
      </c>
      <c r="B73" s="27"/>
      <c r="C73" s="27"/>
      <c r="D73" s="27"/>
      <c r="E73" s="28"/>
    </row>
    <row r="74" spans="1:5" ht="18" x14ac:dyDescent="0.25">
      <c r="A74" s="6" t="s">
        <v>5</v>
      </c>
      <c r="B74" s="7" t="s">
        <v>6</v>
      </c>
      <c r="C74" s="12" t="s">
        <v>7</v>
      </c>
      <c r="D74" s="42" t="s">
        <v>8</v>
      </c>
      <c r="E74" s="43"/>
    </row>
    <row r="75" spans="1:5" ht="18" x14ac:dyDescent="0.25">
      <c r="A75" s="8" t="str">
        <f>VLOOKUP(B75,'[1]LISTADO ATM'!$A$2:$C$817,3,0)</f>
        <v>DISTRITO NACIONAL</v>
      </c>
      <c r="B75" s="8">
        <v>557</v>
      </c>
      <c r="C75" s="15" t="str">
        <f>VLOOKUP(B75,'[1]LISTADO ATM'!$A$2:$B$816,2,0)</f>
        <v xml:space="preserve">ATM Multicentro La Sirena Ave. Mella </v>
      </c>
      <c r="D75" s="23" t="s">
        <v>19</v>
      </c>
      <c r="E75" s="24"/>
    </row>
    <row r="76" spans="1:5" ht="18" x14ac:dyDescent="0.25">
      <c r="A76" s="8" t="str">
        <f>VLOOKUP(B76,'[1]LISTADO ATM'!$A$2:$C$817,3,0)</f>
        <v>DISTRITO NACIONAL</v>
      </c>
      <c r="B76" s="8">
        <v>560</v>
      </c>
      <c r="C76" s="15" t="str">
        <f>VLOOKUP(B76,'[1]LISTADO ATM'!$A$2:$B$816,2,0)</f>
        <v xml:space="preserve">ATM Junta Central Electoral </v>
      </c>
      <c r="D76" s="25" t="s">
        <v>17</v>
      </c>
      <c r="E76" s="25"/>
    </row>
    <row r="77" spans="1:5" ht="18" x14ac:dyDescent="0.25">
      <c r="A77" s="8" t="str">
        <f>VLOOKUP(B77,'[1]LISTADO ATM'!$A$2:$C$817,3,0)</f>
        <v>DISTRITO NACIONAL</v>
      </c>
      <c r="B77" s="8">
        <v>670</v>
      </c>
      <c r="C77" s="15" t="str">
        <f>VLOOKUP(B77,'[1]LISTADO ATM'!$A$2:$B$816,2,0)</f>
        <v>ATM Estación Texaco Algodón</v>
      </c>
      <c r="D77" s="25" t="s">
        <v>17</v>
      </c>
      <c r="E77" s="25"/>
    </row>
    <row r="78" spans="1:5" ht="18" x14ac:dyDescent="0.25">
      <c r="A78" s="8" t="str">
        <f>VLOOKUP(B78,'[1]LISTADO ATM'!$A$2:$C$817,3,0)</f>
        <v>NORTE</v>
      </c>
      <c r="B78" s="8">
        <v>413</v>
      </c>
      <c r="C78" s="15" t="str">
        <f>VLOOKUP(B78,'[1]LISTADO ATM'!$A$2:$B$816,2,0)</f>
        <v xml:space="preserve">ATM UNP Las Galeras Samaná </v>
      </c>
      <c r="D78" s="23" t="s">
        <v>20</v>
      </c>
      <c r="E78" s="24"/>
    </row>
    <row r="79" spans="1:5" ht="18" x14ac:dyDescent="0.25">
      <c r="A79" s="8" t="str">
        <f>VLOOKUP(B79,'[1]LISTADO ATM'!$A$2:$C$817,3,0)</f>
        <v>DISTRITO NACIONAL</v>
      </c>
      <c r="B79" s="8">
        <v>149</v>
      </c>
      <c r="C79" s="15" t="str">
        <f>VLOOKUP(B79,'[1]LISTADO ATM'!$A$2:$B$816,2,0)</f>
        <v>ATM Estación Metro Concepción</v>
      </c>
      <c r="D79" s="25" t="s">
        <v>17</v>
      </c>
      <c r="E79" s="25"/>
    </row>
    <row r="80" spans="1:5" ht="18" x14ac:dyDescent="0.25">
      <c r="A80" s="8" t="str">
        <f>VLOOKUP(B80,'[1]LISTADO ATM'!$A$2:$C$817,3,0)</f>
        <v>NORTE</v>
      </c>
      <c r="B80" s="8">
        <v>756</v>
      </c>
      <c r="C80" s="15" t="str">
        <f>VLOOKUP(B80,'[1]LISTADO ATM'!$A$2:$B$816,2,0)</f>
        <v xml:space="preserve">ATM UNP Villa La Mata (Cotuí) </v>
      </c>
      <c r="D80" s="23" t="s">
        <v>20</v>
      </c>
      <c r="E80" s="24"/>
    </row>
    <row r="81" spans="1:5" ht="18" x14ac:dyDescent="0.25">
      <c r="A81" s="8" t="str">
        <f>VLOOKUP(B81,'[1]LISTADO ATM'!$A$2:$C$817,3,0)</f>
        <v>DISTRITO NACIONAL</v>
      </c>
      <c r="B81" s="8">
        <v>790</v>
      </c>
      <c r="C81" s="15" t="str">
        <f>VLOOKUP(B81,'[1]LISTADO ATM'!$A$2:$B$816,2,0)</f>
        <v xml:space="preserve">ATM Oficina Bella Vista Mall I </v>
      </c>
      <c r="D81" s="25" t="s">
        <v>17</v>
      </c>
      <c r="E81" s="25"/>
    </row>
    <row r="82" spans="1:5" ht="18" x14ac:dyDescent="0.25">
      <c r="A82" s="8" t="str">
        <f>VLOOKUP(B82,'[1]LISTADO ATM'!$A$2:$C$817,3,0)</f>
        <v>ESTE</v>
      </c>
      <c r="B82" s="8">
        <v>867</v>
      </c>
      <c r="C82" s="15" t="str">
        <f>VLOOKUP(B82,'[1]LISTADO ATM'!$A$2:$B$816,2,0)</f>
        <v xml:space="preserve">ATM Estación Combustible Autopista El Coral </v>
      </c>
      <c r="D82" s="25" t="s">
        <v>17</v>
      </c>
      <c r="E82" s="25"/>
    </row>
    <row r="83" spans="1:5" ht="18" x14ac:dyDescent="0.25">
      <c r="A83" s="8" t="str">
        <f>VLOOKUP(B83,'[1]LISTADO ATM'!$A$2:$C$817,3,0)</f>
        <v>DISTRITO NACIONAL</v>
      </c>
      <c r="B83" s="8">
        <v>939</v>
      </c>
      <c r="C83" s="15" t="str">
        <f>VLOOKUP(B83,'[1]LISTADO ATM'!$A$2:$B$816,2,0)</f>
        <v xml:space="preserve">ATM Estación Texaco Máximo Gómez </v>
      </c>
      <c r="D83" s="25" t="s">
        <v>17</v>
      </c>
      <c r="E83" s="25"/>
    </row>
    <row r="84" spans="1:5" ht="18" x14ac:dyDescent="0.25">
      <c r="A84" s="8" t="str">
        <f>VLOOKUP(B84,'[1]LISTADO ATM'!$A$2:$C$817,3,0)</f>
        <v>NORTE</v>
      </c>
      <c r="B84" s="8">
        <v>937</v>
      </c>
      <c r="C84" s="15" t="str">
        <f>VLOOKUP(B84,'[1]LISTADO ATM'!$A$2:$B$816,2,0)</f>
        <v xml:space="preserve">ATM Autobanco Oficina La Vega II </v>
      </c>
      <c r="D84" s="23" t="s">
        <v>19</v>
      </c>
      <c r="E84" s="24"/>
    </row>
    <row r="85" spans="1:5" ht="18" x14ac:dyDescent="0.25">
      <c r="A85" s="8" t="str">
        <f>VLOOKUP(B85,'[1]LISTADO ATM'!$A$2:$C$817,3,0)</f>
        <v>SUR</v>
      </c>
      <c r="B85" s="8">
        <v>881</v>
      </c>
      <c r="C85" s="15" t="str">
        <f>VLOOKUP(B85,'[1]LISTADO ATM'!$A$2:$B$816,2,0)</f>
        <v xml:space="preserve">ATM UNP Yaguate (San Cristóbal) </v>
      </c>
      <c r="D85" s="25" t="s">
        <v>17</v>
      </c>
      <c r="E85" s="25"/>
    </row>
    <row r="86" spans="1:5" ht="18" x14ac:dyDescent="0.25">
      <c r="A86" s="8" t="str">
        <f>VLOOKUP(B86,'[1]LISTADO ATM'!$A$2:$C$817,3,0)</f>
        <v>DISTRITO NACIONAL</v>
      </c>
      <c r="B86" s="8">
        <v>861</v>
      </c>
      <c r="C86" s="15" t="str">
        <f>VLOOKUP(B86,'[1]LISTADO ATM'!$A$2:$B$816,2,0)</f>
        <v xml:space="preserve">ATM Oficina Bella Vista 27 de Febrero II </v>
      </c>
      <c r="D86" s="23" t="s">
        <v>19</v>
      </c>
      <c r="E86" s="24"/>
    </row>
    <row r="87" spans="1:5" ht="18" x14ac:dyDescent="0.25">
      <c r="A87" s="8" t="str">
        <f>VLOOKUP(B87,'[1]LISTADO ATM'!$A$2:$C$817,3,0)</f>
        <v>NORTE</v>
      </c>
      <c r="B87" s="8">
        <v>807</v>
      </c>
      <c r="C87" s="15" t="str">
        <f>VLOOKUP(B87,'[1]LISTADO ATM'!$A$2:$B$816,2,0)</f>
        <v xml:space="preserve">ATM S/M Morel (Mao) </v>
      </c>
      <c r="D87" s="25" t="s">
        <v>17</v>
      </c>
      <c r="E87" s="25"/>
    </row>
    <row r="88" spans="1:5" ht="18" x14ac:dyDescent="0.25">
      <c r="A88" s="8" t="str">
        <f>VLOOKUP(B88,'[1]LISTADO ATM'!$A$2:$C$817,3,0)</f>
        <v>DISTRITO NACIONAL</v>
      </c>
      <c r="B88" s="8">
        <v>793</v>
      </c>
      <c r="C88" s="15" t="str">
        <f>VLOOKUP(B88,'[1]LISTADO ATM'!$A$2:$B$816,2,0)</f>
        <v xml:space="preserve">ATM Centro de Caja Agora Mall </v>
      </c>
      <c r="D88" s="25" t="s">
        <v>17</v>
      </c>
      <c r="E88" s="25"/>
    </row>
    <row r="89" spans="1:5" ht="18" x14ac:dyDescent="0.25">
      <c r="A89" s="8" t="str">
        <f>VLOOKUP(B89,'[1]LISTADO ATM'!$A$2:$C$817,3,0)</f>
        <v>NORTE</v>
      </c>
      <c r="B89" s="8">
        <v>779</v>
      </c>
      <c r="C89" s="15" t="str">
        <f>VLOOKUP(B89,'[1]LISTADO ATM'!$A$2:$B$816,2,0)</f>
        <v xml:space="preserve">ATM Zona Franca Esperanza I (Mao) </v>
      </c>
      <c r="D89" s="25" t="s">
        <v>17</v>
      </c>
      <c r="E89" s="25"/>
    </row>
    <row r="90" spans="1:5" ht="18" x14ac:dyDescent="0.25">
      <c r="A90" s="8" t="str">
        <f>VLOOKUP(B90,'[1]LISTADO ATM'!$A$2:$C$817,3,0)</f>
        <v>DISTRITO NACIONAL</v>
      </c>
      <c r="B90" s="8">
        <v>769</v>
      </c>
      <c r="C90" s="15" t="str">
        <f>VLOOKUP(B90,'[1]LISTADO ATM'!$A$2:$B$816,2,0)</f>
        <v>ATM UNP Pablo Mella Morales</v>
      </c>
      <c r="D90" s="25" t="s">
        <v>17</v>
      </c>
      <c r="E90" s="25"/>
    </row>
    <row r="91" spans="1:5" ht="18" x14ac:dyDescent="0.25">
      <c r="A91" s="8" t="str">
        <f>VLOOKUP(B91,'[1]LISTADO ATM'!$A$2:$C$817,3,0)</f>
        <v>DISTRITO NACIONAL</v>
      </c>
      <c r="B91" s="8">
        <v>698</v>
      </c>
      <c r="C91" s="15" t="str">
        <f>VLOOKUP(B91,'[1]LISTADO ATM'!$A$2:$B$816,2,0)</f>
        <v>ATM Parador Bellamar</v>
      </c>
      <c r="D91" s="25" t="s">
        <v>17</v>
      </c>
      <c r="E91" s="25"/>
    </row>
    <row r="92" spans="1:5" ht="18" x14ac:dyDescent="0.25">
      <c r="A92" s="8" t="str">
        <f>VLOOKUP(B92,'[1]LISTADO ATM'!$A$2:$C$817,3,0)</f>
        <v>DISTRITO NACIONAL</v>
      </c>
      <c r="B92" s="8">
        <v>697</v>
      </c>
      <c r="C92" s="15" t="str">
        <f>VLOOKUP(B92,'[1]LISTADO ATM'!$A$2:$B$816,2,0)</f>
        <v>ATM Hipermercado Olé Ciudad Juan Bosch</v>
      </c>
      <c r="D92" s="25" t="s">
        <v>17</v>
      </c>
      <c r="E92" s="25"/>
    </row>
    <row r="93" spans="1:5" ht="18" x14ac:dyDescent="0.25">
      <c r="A93" s="8" t="str">
        <f>VLOOKUP(B93,'[1]LISTADO ATM'!$A$2:$C$817,3,0)</f>
        <v>NORTE</v>
      </c>
      <c r="B93" s="8">
        <v>691</v>
      </c>
      <c r="C93" s="15" t="str">
        <f>VLOOKUP(B93,'[1]LISTADO ATM'!$A$2:$B$816,2,0)</f>
        <v>ATM Eco Petroleo Manzanillo</v>
      </c>
      <c r="D93" s="25" t="s">
        <v>17</v>
      </c>
      <c r="E93" s="25"/>
    </row>
    <row r="94" spans="1:5" ht="18" x14ac:dyDescent="0.25">
      <c r="A94" s="8" t="str">
        <f>VLOOKUP(B94,'[1]LISTADO ATM'!$A$2:$C$817,3,0)</f>
        <v>DISTRITO NACIONAL</v>
      </c>
      <c r="B94" s="8">
        <v>628</v>
      </c>
      <c r="C94" s="15" t="str">
        <f>VLOOKUP(B94,'[1]LISTADO ATM'!$A$2:$B$816,2,0)</f>
        <v xml:space="preserve">ATM Autobanco San Isidro </v>
      </c>
      <c r="D94" s="25" t="s">
        <v>17</v>
      </c>
      <c r="E94" s="25"/>
    </row>
    <row r="95" spans="1:5" ht="18" x14ac:dyDescent="0.25">
      <c r="A95" s="8" t="str">
        <f>VLOOKUP(B95,'[1]LISTADO ATM'!$A$2:$C$817,3,0)</f>
        <v>NORTE</v>
      </c>
      <c r="B95" s="8">
        <v>606</v>
      </c>
      <c r="C95" s="15" t="str">
        <f>VLOOKUP(B95,'[1]LISTADO ATM'!$A$2:$B$816,2,0)</f>
        <v xml:space="preserve">ATM UNP Manolo Tavarez Justo </v>
      </c>
      <c r="D95" s="25" t="s">
        <v>17</v>
      </c>
      <c r="E95" s="25"/>
    </row>
    <row r="96" spans="1:5" ht="18" x14ac:dyDescent="0.25">
      <c r="A96" s="8" t="str">
        <f>VLOOKUP(B96,'[1]LISTADO ATM'!$A$2:$C$817,3,0)</f>
        <v>DISTRITO NACIONAL</v>
      </c>
      <c r="B96" s="8">
        <v>590</v>
      </c>
      <c r="C96" s="15" t="str">
        <f>VLOOKUP(B96,'[1]LISTADO ATM'!$A$2:$B$816,2,0)</f>
        <v xml:space="preserve">ATM Olé Aut. Las Américas </v>
      </c>
      <c r="D96" s="25" t="s">
        <v>17</v>
      </c>
      <c r="E96" s="25"/>
    </row>
    <row r="97" spans="1:5" ht="18" x14ac:dyDescent="0.25">
      <c r="A97" s="8" t="str">
        <f>VLOOKUP(B97,'[1]LISTADO ATM'!$A$2:$C$817,3,0)</f>
        <v>DISTRITO NACIONAL</v>
      </c>
      <c r="B97" s="8">
        <v>567</v>
      </c>
      <c r="C97" s="15" t="str">
        <f>VLOOKUP(B97,'[1]LISTADO ATM'!$A$2:$B$816,2,0)</f>
        <v xml:space="preserve">ATM Oficina Máximo Gómez </v>
      </c>
      <c r="D97" s="23" t="s">
        <v>19</v>
      </c>
      <c r="E97" s="24"/>
    </row>
    <row r="98" spans="1:5" ht="18" x14ac:dyDescent="0.25">
      <c r="A98" s="8" t="str">
        <f>VLOOKUP(B98,'[1]LISTADO ATM'!$A$2:$C$817,3,0)</f>
        <v>DISTRITO NACIONAL</v>
      </c>
      <c r="B98" s="8">
        <v>394</v>
      </c>
      <c r="C98" s="15" t="str">
        <f>VLOOKUP(B98,'[1]LISTADO ATM'!$A$2:$B$816,2,0)</f>
        <v xml:space="preserve">ATM Multicentro La Sirena Luperón </v>
      </c>
      <c r="D98" s="25" t="s">
        <v>17</v>
      </c>
      <c r="E98" s="25"/>
    </row>
    <row r="99" spans="1:5" ht="18" x14ac:dyDescent="0.25">
      <c r="A99" s="8" t="str">
        <f>VLOOKUP(B99,'[1]LISTADO ATM'!$A$2:$C$817,3,0)</f>
        <v>DISTRITO NACIONAL</v>
      </c>
      <c r="B99" s="8">
        <v>391</v>
      </c>
      <c r="C99" s="15" t="str">
        <f>VLOOKUP(B99,'[1]LISTADO ATM'!$A$2:$B$816,2,0)</f>
        <v xml:space="preserve">ATM S/M Jumbo Luperón </v>
      </c>
      <c r="D99" s="25" t="s">
        <v>17</v>
      </c>
      <c r="E99" s="25"/>
    </row>
    <row r="100" spans="1:5" ht="18" x14ac:dyDescent="0.25">
      <c r="A100" s="8" t="str">
        <f>VLOOKUP(B100,'[1]LISTADO ATM'!$A$2:$C$817,3,0)</f>
        <v>NORTE</v>
      </c>
      <c r="B100" s="8">
        <v>77</v>
      </c>
      <c r="C100" s="15" t="str">
        <f>VLOOKUP(B100,'[1]LISTADO ATM'!$A$2:$B$816,2,0)</f>
        <v xml:space="preserve">ATM Oficina Cruce de Imbert </v>
      </c>
      <c r="D100" s="25" t="s">
        <v>17</v>
      </c>
      <c r="E100" s="25"/>
    </row>
    <row r="101" spans="1:5" ht="18.75" thickBot="1" x14ac:dyDescent="0.3">
      <c r="A101" s="8" t="str">
        <f>VLOOKUP(B101,'[1]LISTADO ATM'!$A$2:$C$817,3,0)</f>
        <v>NORTE</v>
      </c>
      <c r="B101" s="8">
        <v>266</v>
      </c>
      <c r="C101" s="15" t="str">
        <f>VLOOKUP(B101,'[1]LISTADO ATM'!$A$2:$B$816,2,0)</f>
        <v xml:space="preserve">ATM Oficina Villa Francisca </v>
      </c>
      <c r="D101" s="25" t="s">
        <v>17</v>
      </c>
      <c r="E101" s="25"/>
    </row>
    <row r="102" spans="1:5" ht="18.75" thickBot="1" x14ac:dyDescent="0.3">
      <c r="A102" s="11" t="s">
        <v>12</v>
      </c>
      <c r="B102" s="20">
        <f>COUNT(B75:B101)</f>
        <v>27</v>
      </c>
      <c r="C102" s="18"/>
      <c r="D102" s="9"/>
      <c r="E102" s="10"/>
    </row>
  </sheetData>
  <mergeCells count="38">
    <mergeCell ref="D94:E94"/>
    <mergeCell ref="D95:E95"/>
    <mergeCell ref="D96:E96"/>
    <mergeCell ref="D97:E97"/>
    <mergeCell ref="D98:E98"/>
    <mergeCell ref="D89:E89"/>
    <mergeCell ref="D90:E90"/>
    <mergeCell ref="D91:E91"/>
    <mergeCell ref="D92:E92"/>
    <mergeCell ref="D93:E93"/>
    <mergeCell ref="D84:E84"/>
    <mergeCell ref="D85:E85"/>
    <mergeCell ref="D86:E86"/>
    <mergeCell ref="D87:E87"/>
    <mergeCell ref="D88:E88"/>
    <mergeCell ref="D79:E79"/>
    <mergeCell ref="D80:E80"/>
    <mergeCell ref="D81:E81"/>
    <mergeCell ref="D82:E82"/>
    <mergeCell ref="D83:E83"/>
    <mergeCell ref="A1:E1"/>
    <mergeCell ref="A8:E8"/>
    <mergeCell ref="A2:E2"/>
    <mergeCell ref="A3:E3"/>
    <mergeCell ref="C11:E11"/>
    <mergeCell ref="A13:E13"/>
    <mergeCell ref="A55:E55"/>
    <mergeCell ref="A70:B70"/>
    <mergeCell ref="A71:B71"/>
    <mergeCell ref="A73:E73"/>
    <mergeCell ref="D74:E74"/>
    <mergeCell ref="D75:E75"/>
    <mergeCell ref="D76:E76"/>
    <mergeCell ref="D77:E77"/>
    <mergeCell ref="D78:E78"/>
    <mergeCell ref="D99:E99"/>
    <mergeCell ref="D100:E100"/>
    <mergeCell ref="D101:E101"/>
  </mergeCells>
  <phoneticPr fontId="11" type="noConversion"/>
  <conditionalFormatting sqref="B1:B102">
    <cfRule type="cellIs" dxfId="153" priority="155" operator="equal">
      <formula>22099.125</formula>
    </cfRule>
  </conditionalFormatting>
  <conditionalFormatting sqref="E59">
    <cfRule type="duplicateValues" dxfId="152" priority="154"/>
  </conditionalFormatting>
  <conditionalFormatting sqref="E59">
    <cfRule type="duplicateValues" dxfId="151" priority="151"/>
    <cfRule type="duplicateValues" dxfId="150" priority="152"/>
    <cfRule type="duplicateValues" dxfId="149" priority="153"/>
  </conditionalFormatting>
  <conditionalFormatting sqref="E59">
    <cfRule type="duplicateValues" dxfId="148" priority="149"/>
    <cfRule type="duplicateValues" dxfId="147" priority="150"/>
  </conditionalFormatting>
  <conditionalFormatting sqref="B10">
    <cfRule type="duplicateValues" dxfId="146" priority="148"/>
  </conditionalFormatting>
  <conditionalFormatting sqref="B10">
    <cfRule type="duplicateValues" dxfId="145" priority="146"/>
    <cfRule type="duplicateValues" dxfId="144" priority="147"/>
  </conditionalFormatting>
  <conditionalFormatting sqref="B10">
    <cfRule type="duplicateValues" dxfId="143" priority="143"/>
    <cfRule type="duplicateValues" dxfId="142" priority="144"/>
    <cfRule type="duplicateValues" dxfId="141" priority="145"/>
  </conditionalFormatting>
  <conditionalFormatting sqref="E60">
    <cfRule type="duplicateValues" dxfId="140" priority="142"/>
  </conditionalFormatting>
  <conditionalFormatting sqref="E60">
    <cfRule type="duplicateValues" dxfId="139" priority="139"/>
    <cfRule type="duplicateValues" dxfId="138" priority="140"/>
    <cfRule type="duplicateValues" dxfId="137" priority="141"/>
  </conditionalFormatting>
  <conditionalFormatting sqref="E60">
    <cfRule type="duplicateValues" dxfId="136" priority="137"/>
    <cfRule type="duplicateValues" dxfId="135" priority="138"/>
  </conditionalFormatting>
  <conditionalFormatting sqref="E10">
    <cfRule type="duplicateValues" dxfId="134" priority="130"/>
  </conditionalFormatting>
  <conditionalFormatting sqref="E10">
    <cfRule type="duplicateValues" dxfId="133" priority="127"/>
    <cfRule type="duplicateValues" dxfId="132" priority="128"/>
    <cfRule type="duplicateValues" dxfId="131" priority="129"/>
  </conditionalFormatting>
  <conditionalFormatting sqref="E10">
    <cfRule type="duplicateValues" dxfId="130" priority="125"/>
    <cfRule type="duplicateValues" dxfId="129" priority="126"/>
  </conditionalFormatting>
  <conditionalFormatting sqref="E27">
    <cfRule type="duplicateValues" dxfId="128" priority="124"/>
  </conditionalFormatting>
  <conditionalFormatting sqref="E27">
    <cfRule type="duplicateValues" dxfId="127" priority="121"/>
    <cfRule type="duplicateValues" dxfId="126" priority="122"/>
    <cfRule type="duplicateValues" dxfId="125" priority="123"/>
  </conditionalFormatting>
  <conditionalFormatting sqref="E27">
    <cfRule type="duplicateValues" dxfId="124" priority="119"/>
    <cfRule type="duplicateValues" dxfId="123" priority="120"/>
  </conditionalFormatting>
  <conditionalFormatting sqref="E36:E38">
    <cfRule type="duplicateValues" dxfId="122" priority="118"/>
  </conditionalFormatting>
  <conditionalFormatting sqref="E36:E38">
    <cfRule type="duplicateValues" dxfId="121" priority="115"/>
    <cfRule type="duplicateValues" dxfId="120" priority="116"/>
    <cfRule type="duplicateValues" dxfId="119" priority="117"/>
  </conditionalFormatting>
  <conditionalFormatting sqref="E36:E38">
    <cfRule type="duplicateValues" dxfId="118" priority="113"/>
    <cfRule type="duplicateValues" dxfId="117" priority="114"/>
  </conditionalFormatting>
  <conditionalFormatting sqref="B17 B10">
    <cfRule type="duplicateValues" dxfId="116" priority="112"/>
  </conditionalFormatting>
  <conditionalFormatting sqref="E15:E17">
    <cfRule type="duplicateValues" dxfId="115" priority="111"/>
  </conditionalFormatting>
  <conditionalFormatting sqref="E15:E17">
    <cfRule type="duplicateValues" dxfId="114" priority="108"/>
    <cfRule type="duplicateValues" dxfId="113" priority="109"/>
    <cfRule type="duplicateValues" dxfId="112" priority="110"/>
  </conditionalFormatting>
  <conditionalFormatting sqref="E15:E17">
    <cfRule type="duplicateValues" dxfId="111" priority="106"/>
    <cfRule type="duplicateValues" dxfId="110" priority="107"/>
  </conditionalFormatting>
  <conditionalFormatting sqref="E18:E19">
    <cfRule type="duplicateValues" dxfId="109" priority="105"/>
  </conditionalFormatting>
  <conditionalFormatting sqref="E18:E19">
    <cfRule type="duplicateValues" dxfId="108" priority="102"/>
    <cfRule type="duplicateValues" dxfId="107" priority="103"/>
    <cfRule type="duplicateValues" dxfId="106" priority="104"/>
  </conditionalFormatting>
  <conditionalFormatting sqref="E18:E19">
    <cfRule type="duplicateValues" dxfId="105" priority="100"/>
    <cfRule type="duplicateValues" dxfId="104" priority="101"/>
  </conditionalFormatting>
  <conditionalFormatting sqref="E20">
    <cfRule type="duplicateValues" dxfId="103" priority="99"/>
  </conditionalFormatting>
  <conditionalFormatting sqref="E20">
    <cfRule type="duplicateValues" dxfId="102" priority="96"/>
    <cfRule type="duplicateValues" dxfId="101" priority="97"/>
    <cfRule type="duplicateValues" dxfId="100" priority="98"/>
  </conditionalFormatting>
  <conditionalFormatting sqref="E20">
    <cfRule type="duplicateValues" dxfId="99" priority="94"/>
    <cfRule type="duplicateValues" dxfId="98" priority="95"/>
  </conditionalFormatting>
  <conditionalFormatting sqref="E21:E25">
    <cfRule type="duplicateValues" dxfId="97" priority="93"/>
  </conditionalFormatting>
  <conditionalFormatting sqref="E21:E25">
    <cfRule type="duplicateValues" dxfId="96" priority="90"/>
    <cfRule type="duplicateValues" dxfId="95" priority="91"/>
    <cfRule type="duplicateValues" dxfId="94" priority="92"/>
  </conditionalFormatting>
  <conditionalFormatting sqref="E21:E25">
    <cfRule type="duplicateValues" dxfId="93" priority="88"/>
    <cfRule type="duplicateValues" dxfId="92" priority="89"/>
  </conditionalFormatting>
  <conditionalFormatting sqref="E67">
    <cfRule type="duplicateValues" dxfId="91" priority="87"/>
  </conditionalFormatting>
  <conditionalFormatting sqref="E67">
    <cfRule type="duplicateValues" dxfId="90" priority="84"/>
    <cfRule type="duplicateValues" dxfId="89" priority="85"/>
    <cfRule type="duplicateValues" dxfId="88" priority="86"/>
  </conditionalFormatting>
  <conditionalFormatting sqref="E67">
    <cfRule type="duplicateValues" dxfId="87" priority="82"/>
    <cfRule type="duplicateValues" dxfId="86" priority="83"/>
  </conditionalFormatting>
  <conditionalFormatting sqref="E57:E58">
    <cfRule type="duplicateValues" dxfId="85" priority="68"/>
  </conditionalFormatting>
  <conditionalFormatting sqref="E57:E58">
    <cfRule type="duplicateValues" dxfId="84" priority="65"/>
    <cfRule type="duplicateValues" dxfId="83" priority="66"/>
    <cfRule type="duplicateValues" dxfId="82" priority="67"/>
  </conditionalFormatting>
  <conditionalFormatting sqref="E57:E58">
    <cfRule type="duplicateValues" dxfId="81" priority="63"/>
    <cfRule type="duplicateValues" dxfId="80" priority="64"/>
  </conditionalFormatting>
  <conditionalFormatting sqref="E80">
    <cfRule type="duplicateValues" dxfId="79" priority="43"/>
    <cfRule type="duplicateValues" dxfId="78" priority="44"/>
  </conditionalFormatting>
  <conditionalFormatting sqref="E83">
    <cfRule type="duplicateValues" dxfId="77" priority="37"/>
    <cfRule type="duplicateValues" dxfId="76" priority="38"/>
  </conditionalFormatting>
  <conditionalFormatting sqref="E84">
    <cfRule type="duplicateValues" dxfId="75" priority="35"/>
    <cfRule type="duplicateValues" dxfId="74" priority="36"/>
  </conditionalFormatting>
  <conditionalFormatting sqref="E85">
    <cfRule type="duplicateValues" dxfId="73" priority="33"/>
    <cfRule type="duplicateValues" dxfId="72" priority="34"/>
  </conditionalFormatting>
  <conditionalFormatting sqref="E86">
    <cfRule type="duplicateValues" dxfId="71" priority="31"/>
    <cfRule type="duplicateValues" dxfId="70" priority="32"/>
  </conditionalFormatting>
  <conditionalFormatting sqref="E87">
    <cfRule type="duplicateValues" dxfId="69" priority="29"/>
    <cfRule type="duplicateValues" dxfId="68" priority="30"/>
  </conditionalFormatting>
  <conditionalFormatting sqref="E88">
    <cfRule type="duplicateValues" dxfId="67" priority="27"/>
    <cfRule type="duplicateValues" dxfId="66" priority="28"/>
  </conditionalFormatting>
  <conditionalFormatting sqref="E89">
    <cfRule type="duplicateValues" dxfId="65" priority="25"/>
    <cfRule type="duplicateValues" dxfId="64" priority="26"/>
  </conditionalFormatting>
  <conditionalFormatting sqref="E90">
    <cfRule type="duplicateValues" dxfId="63" priority="23"/>
    <cfRule type="duplicateValues" dxfId="62" priority="24"/>
  </conditionalFormatting>
  <conditionalFormatting sqref="E91">
    <cfRule type="duplicateValues" dxfId="61" priority="21"/>
    <cfRule type="duplicateValues" dxfId="60" priority="22"/>
  </conditionalFormatting>
  <conditionalFormatting sqref="E92">
    <cfRule type="duplicateValues" dxfId="59" priority="19"/>
    <cfRule type="duplicateValues" dxfId="58" priority="20"/>
  </conditionalFormatting>
  <conditionalFormatting sqref="E93">
    <cfRule type="duplicateValues" dxfId="57" priority="17"/>
    <cfRule type="duplicateValues" dxfId="56" priority="18"/>
  </conditionalFormatting>
  <conditionalFormatting sqref="E94">
    <cfRule type="duplicateValues" dxfId="55" priority="15"/>
    <cfRule type="duplicateValues" dxfId="54" priority="16"/>
  </conditionalFormatting>
  <conditionalFormatting sqref="E95">
    <cfRule type="duplicateValues" dxfId="53" priority="13"/>
    <cfRule type="duplicateValues" dxfId="52" priority="14"/>
  </conditionalFormatting>
  <conditionalFormatting sqref="E96">
    <cfRule type="duplicateValues" dxfId="51" priority="11"/>
    <cfRule type="duplicateValues" dxfId="50" priority="12"/>
  </conditionalFormatting>
  <conditionalFormatting sqref="E97">
    <cfRule type="duplicateValues" dxfId="49" priority="9"/>
    <cfRule type="duplicateValues" dxfId="48" priority="10"/>
  </conditionalFormatting>
  <conditionalFormatting sqref="E98">
    <cfRule type="duplicateValues" dxfId="47" priority="7"/>
    <cfRule type="duplicateValues" dxfId="46" priority="8"/>
  </conditionalFormatting>
  <conditionalFormatting sqref="E99">
    <cfRule type="duplicateValues" dxfId="45" priority="5"/>
    <cfRule type="duplicateValues" dxfId="44" priority="6"/>
  </conditionalFormatting>
  <conditionalFormatting sqref="E100">
    <cfRule type="duplicateValues" dxfId="43" priority="3"/>
    <cfRule type="duplicateValues" dxfId="42" priority="4"/>
  </conditionalFormatting>
  <conditionalFormatting sqref="E101">
    <cfRule type="duplicateValues" dxfId="41" priority="1"/>
    <cfRule type="duplicateValues" dxfId="40" priority="2"/>
  </conditionalFormatting>
  <conditionalFormatting sqref="B15:B52">
    <cfRule type="duplicateValues" dxfId="39" priority="172"/>
  </conditionalFormatting>
  <conditionalFormatting sqref="B15:B52">
    <cfRule type="duplicateValues" dxfId="38" priority="173"/>
    <cfRule type="duplicateValues" dxfId="37" priority="174"/>
  </conditionalFormatting>
  <conditionalFormatting sqref="B15:B52">
    <cfRule type="duplicateValues" dxfId="36" priority="175"/>
    <cfRule type="duplicateValues" dxfId="35" priority="176"/>
    <cfRule type="duplicateValues" dxfId="34" priority="177"/>
  </conditionalFormatting>
  <conditionalFormatting sqref="E26:E52">
    <cfRule type="duplicateValues" dxfId="33" priority="178"/>
  </conditionalFormatting>
  <conditionalFormatting sqref="E26:E52">
    <cfRule type="duplicateValues" dxfId="32" priority="179"/>
    <cfRule type="duplicateValues" dxfId="31" priority="180"/>
    <cfRule type="duplicateValues" dxfId="30" priority="181"/>
  </conditionalFormatting>
  <conditionalFormatting sqref="E26:E52">
    <cfRule type="duplicateValues" dxfId="29" priority="182"/>
    <cfRule type="duplicateValues" dxfId="28" priority="183"/>
  </conditionalFormatting>
  <conditionalFormatting sqref="E49:E52">
    <cfRule type="duplicateValues" dxfId="27" priority="185"/>
  </conditionalFormatting>
  <conditionalFormatting sqref="E49:E52">
    <cfRule type="duplicateValues" dxfId="26" priority="186"/>
    <cfRule type="duplicateValues" dxfId="25" priority="187"/>
    <cfRule type="duplicateValues" dxfId="24" priority="188"/>
  </conditionalFormatting>
  <conditionalFormatting sqref="E49:E52">
    <cfRule type="duplicateValues" dxfId="23" priority="189"/>
    <cfRule type="duplicateValues" dxfId="22" priority="190"/>
  </conditionalFormatting>
  <conditionalFormatting sqref="E61:E67">
    <cfRule type="duplicateValues" dxfId="21" priority="203"/>
  </conditionalFormatting>
  <conditionalFormatting sqref="E61:E67">
    <cfRule type="duplicateValues" dxfId="20" priority="204"/>
    <cfRule type="duplicateValues" dxfId="19" priority="205"/>
    <cfRule type="duplicateValues" dxfId="18" priority="206"/>
  </conditionalFormatting>
  <conditionalFormatting sqref="E61:E67">
    <cfRule type="duplicateValues" dxfId="17" priority="207"/>
    <cfRule type="duplicateValues" dxfId="16" priority="208"/>
  </conditionalFormatting>
  <conditionalFormatting sqref="B57:B67">
    <cfRule type="duplicateValues" dxfId="15" priority="209"/>
  </conditionalFormatting>
  <conditionalFormatting sqref="B57:B67">
    <cfRule type="duplicateValues" dxfId="14" priority="210"/>
    <cfRule type="duplicateValues" dxfId="13" priority="211"/>
  </conditionalFormatting>
  <conditionalFormatting sqref="B57:B67">
    <cfRule type="duplicateValues" dxfId="12" priority="212"/>
    <cfRule type="duplicateValues" dxfId="11" priority="213"/>
    <cfRule type="duplicateValues" dxfId="10" priority="214"/>
  </conditionalFormatting>
  <conditionalFormatting sqref="E81:E82 E1:E79 E102">
    <cfRule type="duplicateValues" dxfId="9" priority="229"/>
    <cfRule type="duplicateValues" dxfId="8" priority="230"/>
  </conditionalFormatting>
  <conditionalFormatting sqref="B75:B101">
    <cfRule type="duplicateValues" dxfId="7" priority="235"/>
  </conditionalFormatting>
  <conditionalFormatting sqref="B75:B101 B15:B52">
    <cfRule type="duplicateValues" dxfId="6" priority="236"/>
  </conditionalFormatting>
  <conditionalFormatting sqref="B1:B102">
    <cfRule type="duplicateValues" dxfId="5" priority="238"/>
    <cfRule type="duplicateValues" dxfId="4" priority="239"/>
    <cfRule type="duplicateValues" dxfId="3" priority="240"/>
    <cfRule type="duplicateValues" dxfId="2" priority="241"/>
  </conditionalFormatting>
  <conditionalFormatting sqref="B15:B102">
    <cfRule type="duplicateValues" dxfId="1" priority="246"/>
  </conditionalFormatting>
  <conditionalFormatting sqref="B1:B102">
    <cfRule type="duplicateValues" dxfId="0" priority="24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2021-02-03T07:26:02Z</dcterms:modified>
</cp:coreProperties>
</file>