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04\"/>
    </mc:Choice>
  </mc:AlternateContent>
  <bookViews>
    <workbookView xWindow="0" yWindow="0" windowWidth="2040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0" i="1" l="1"/>
  <c r="A71" i="1"/>
  <c r="A72" i="1"/>
  <c r="A73" i="1"/>
  <c r="C70" i="1"/>
  <c r="C71" i="1"/>
  <c r="C72" i="1"/>
  <c r="C73" i="1"/>
  <c r="A48" i="1"/>
  <c r="C48" i="1"/>
  <c r="A33" i="1"/>
  <c r="C33" i="1"/>
  <c r="B34" i="1"/>
  <c r="B49" i="1"/>
  <c r="C74" i="1" l="1"/>
  <c r="A74" i="1"/>
  <c r="B75" i="1"/>
  <c r="A32" i="1"/>
  <c r="C32" i="1"/>
  <c r="A47" i="1"/>
  <c r="A66" i="1"/>
  <c r="A67" i="1"/>
  <c r="A68" i="1"/>
  <c r="A69" i="1"/>
  <c r="C66" i="1"/>
  <c r="C67" i="1"/>
  <c r="C68" i="1"/>
  <c r="C69" i="1"/>
  <c r="C47" i="1"/>
  <c r="B11" i="1"/>
  <c r="A65" i="1" l="1"/>
  <c r="C65" i="1"/>
  <c r="A62" i="1" l="1"/>
  <c r="C62" i="1"/>
  <c r="A63" i="1"/>
  <c r="C63" i="1"/>
  <c r="A64" i="1"/>
  <c r="C64" i="1"/>
  <c r="A60" i="1"/>
  <c r="C60" i="1"/>
  <c r="A61" i="1"/>
  <c r="C61" i="1"/>
  <c r="A31" i="1"/>
  <c r="C31" i="1"/>
  <c r="A29" i="1" l="1"/>
  <c r="C29" i="1"/>
  <c r="A30" i="1"/>
  <c r="C30" i="1"/>
  <c r="A27" i="1"/>
  <c r="C27" i="1"/>
  <c r="A46" i="1" l="1"/>
  <c r="C46" i="1"/>
  <c r="A26" i="1"/>
  <c r="C26" i="1"/>
  <c r="A28" i="1"/>
  <c r="C28" i="1"/>
  <c r="A25" i="1"/>
  <c r="C25" i="1"/>
  <c r="A59" i="1" l="1"/>
  <c r="C59" i="1"/>
  <c r="A43" i="1"/>
  <c r="C43" i="1"/>
  <c r="A44" i="1"/>
  <c r="C44" i="1"/>
  <c r="C45" i="1"/>
  <c r="A45" i="1"/>
  <c r="C58" i="1" l="1"/>
  <c r="A58" i="1"/>
  <c r="C57" i="1"/>
  <c r="A57" i="1"/>
  <c r="C56" i="1"/>
  <c r="A56" i="1"/>
  <c r="C42" i="1"/>
  <c r="A42" i="1"/>
  <c r="C41" i="1"/>
  <c r="A41" i="1"/>
  <c r="C40" i="1"/>
  <c r="A40" i="1"/>
  <c r="C39" i="1"/>
  <c r="A39" i="1"/>
  <c r="C38" i="1"/>
  <c r="A38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0" i="1"/>
  <c r="A10" i="1"/>
  <c r="A52" i="1" l="1"/>
</calcChain>
</file>

<file path=xl/sharedStrings.xml><?xml version="1.0" encoding="utf-8"?>
<sst xmlns="http://schemas.openxmlformats.org/spreadsheetml/2006/main" count="86" uniqueCount="23">
  <si>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</si>
  <si>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</si>
  <si>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</si>
  <si>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</si>
  <si>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</si>
  <si>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</si>
  <si>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</si>
  <si>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</si>
  <si>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</si>
  <si>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</si>
  <si>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</si>
  <si>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</si>
  <si>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</si>
  <si>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</si>
  <si>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</si>
  <si>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</si>
  <si>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</si>
  <si>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</si>
  <si>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</si>
  <si>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+ 1 Fallando</t>
  </si>
  <si>
    <t>335781426 </t>
  </si>
  <si>
    <t>2/3/2021  17:00 PM</t>
  </si>
  <si>
    <t>2/4/2021  6:00AM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</si>
</sst>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zoomScale="80" zoomScaleNormal="80" workbookViewId="0">
      <selection activeCell="F11" sqref="F11"/>
    </sheetView>
  </sheetViews>
  <sheetFormatPr baseColWidth="10" defaultColWidth="52.7109375" defaultRowHeight="15" x14ac:dyDescent="0.25"/>
  <cols>
    <col min="1" max="1" width="25.7109375" bestFit="1" customWidth="1"/>
    <col min="2" max="2" width="21" style="14" bestFit="1" customWidth="1"/>
    <col min="3" max="3" width="58.85546875" bestFit="1" customWidth="1"/>
    <col min="4" max="4" width="39.28515625" bestFit="1" customWidth="1"/>
    <col min="5" max="5" width="13" bestFit="1" customWidth="1"/>
  </cols>
  <sheetData>
    <row r="1" spans="1:5" ht="22.5" x14ac:dyDescent="0.25">
      <c r="A1" s="34" t="s">
        <v>0</v>
      </c>
      <c r="B1" s="35"/>
      <c r="C1" s="35"/>
      <c r="D1" s="35"/>
      <c r="E1" s="36"/>
    </row>
    <row r="2" spans="1:5" ht="22.5" x14ac:dyDescent="0.25">
      <c r="A2" s="34" t="s">
        <v>1</v>
      </c>
      <c r="B2" s="35"/>
      <c r="C2" s="35"/>
      <c r="D2" s="35"/>
      <c r="E2" s="36"/>
    </row>
    <row r="3" spans="1:5" ht="25.5" x14ac:dyDescent="0.25">
      <c r="A3" s="40" t="s">
        <v>0</v>
      </c>
      <c r="B3" s="41"/>
      <c r="C3" s="41"/>
      <c r="D3" s="41"/>
      <c r="E3" s="42"/>
    </row>
    <row r="4" spans="1:5" x14ac:dyDescent="0.25">
      <c r="E4" s="14"/>
    </row>
    <row r="5" spans="1:5" ht="18.75" thickBot="1" x14ac:dyDescent="0.3">
      <c r="A5" s="1" t="s">
        <v>2</v>
      </c>
      <c r="B5" s="2" t="s">
        <v>21</v>
      </c>
      <c r="C5" s="3"/>
      <c r="D5" s="4"/>
      <c r="E5" s="5"/>
    </row>
    <row r="6" spans="1:5" ht="18.75" thickBot="1" x14ac:dyDescent="0.3">
      <c r="A6" s="1" t="s">
        <v>3</v>
      </c>
      <c r="B6" s="2" t="s">
        <v>22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37" t="s">
        <v>4</v>
      </c>
      <c r="B8" s="38"/>
      <c r="C8" s="38"/>
      <c r="D8" s="38"/>
      <c r="E8" s="39"/>
    </row>
    <row r="9" spans="1:5" ht="18" x14ac:dyDescent="0.25">
      <c r="A9" s="6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ht="18.75" thickBot="1" x14ac:dyDescent="0.3">
      <c r="A10" s="8" t="e">
        <f>VLOOKUP(B10,'[1]LISTADO ATM'!$A$2:$C$817,3,0)</f>
        <v>#N/A</v>
      </c>
      <c r="B10" s="8"/>
      <c r="C10" s="15" t="e">
        <f>VLOOKUP(B10,'[1]LISTADO ATM'!$A$2:$B$816,2,0)</f>
        <v>#N/A</v>
      </c>
      <c r="D10" s="13" t="s">
        <v>18</v>
      </c>
      <c r="E10" s="20"/>
    </row>
    <row r="11" spans="1:5" ht="18.75" thickBot="1" x14ac:dyDescent="0.3">
      <c r="A11" s="11" t="s">
        <v>12</v>
      </c>
      <c r="B11" s="26">
        <f>COUNT(B10:B10)</f>
        <v>0</v>
      </c>
      <c r="C11" s="32"/>
      <c r="D11" s="43"/>
      <c r="E11" s="33"/>
    </row>
    <row r="12" spans="1:5" ht="15.75" thickBot="1" x14ac:dyDescent="0.3">
      <c r="E12" s="14"/>
    </row>
    <row r="13" spans="1:5" ht="18.75" thickBot="1" x14ac:dyDescent="0.3">
      <c r="A13" s="37" t="s">
        <v>10</v>
      </c>
      <c r="B13" s="38"/>
      <c r="C13" s="38"/>
      <c r="D13" s="38"/>
      <c r="E13" s="39"/>
    </row>
    <row r="14" spans="1:5" ht="18" x14ac:dyDescent="0.25">
      <c r="A14" s="6" t="s">
        <v>5</v>
      </c>
      <c r="B14" s="6" t="s">
        <v>6</v>
      </c>
      <c r="C14" s="7" t="s">
        <v>7</v>
      </c>
      <c r="D14" s="7" t="s">
        <v>8</v>
      </c>
      <c r="E14" s="7" t="s">
        <v>9</v>
      </c>
    </row>
    <row r="15" spans="1:5" ht="18" x14ac:dyDescent="0.25">
      <c r="A15" s="8" t="str">
        <f>VLOOKUP(B15,'[1]LISTADO ATM'!$A$2:$C$817,3,0)</f>
        <v>DISTRITO NACIONAL</v>
      </c>
      <c r="B15" s="8">
        <v>554</v>
      </c>
      <c r="C15" s="15" t="str">
        <f>VLOOKUP(B15,'[1]LISTADO ATM'!$A$2:$B$816,2,0)</f>
        <v xml:space="preserve">ATM Oficina Isabel La Católica I </v>
      </c>
      <c r="D15" s="16" t="s">
        <v>11</v>
      </c>
      <c r="E15" s="19">
        <v>335776679</v>
      </c>
    </row>
    <row r="16" spans="1:5" ht="18" x14ac:dyDescent="0.25">
      <c r="A16" s="8" t="str">
        <f>VLOOKUP(B16,'[1]LISTADO ATM'!$A$2:$C$817,3,0)</f>
        <v>DISTRITO NACIONAL</v>
      </c>
      <c r="B16" s="8">
        <v>355</v>
      </c>
      <c r="C16" s="15" t="str">
        <f>VLOOKUP(B16,'[1]LISTADO ATM'!$A$2:$B$816,2,0)</f>
        <v xml:space="preserve">ATM UNP Metro II </v>
      </c>
      <c r="D16" s="16" t="s">
        <v>11</v>
      </c>
      <c r="E16" s="21">
        <v>335778625</v>
      </c>
    </row>
    <row r="17" spans="1:5" ht="18" x14ac:dyDescent="0.25">
      <c r="A17" s="8" t="str">
        <f>VLOOKUP(B17,'[1]LISTADO ATM'!$A$2:$C$817,3,0)</f>
        <v>DISTRITO NACIONAL</v>
      </c>
      <c r="B17" s="8">
        <v>707</v>
      </c>
      <c r="C17" s="15" t="str">
        <f>VLOOKUP(B17,'[1]LISTADO ATM'!$A$2:$B$816,2,0)</f>
        <v xml:space="preserve">ATM IAD </v>
      </c>
      <c r="D17" s="16" t="s">
        <v>11</v>
      </c>
      <c r="E17" s="19">
        <v>335778674</v>
      </c>
    </row>
    <row r="18" spans="1:5" ht="18" x14ac:dyDescent="0.25">
      <c r="A18" s="8" t="str">
        <f>VLOOKUP(B18,'[1]LISTADO ATM'!$A$2:$C$817,3,0)</f>
        <v>DISTRITO NACIONAL</v>
      </c>
      <c r="B18" s="8">
        <v>559</v>
      </c>
      <c r="C18" s="15" t="str">
        <f>VLOOKUP(B18,'[1]LISTADO ATM'!$A$2:$B$816,2,0)</f>
        <v xml:space="preserve">ATM UNP Metro I </v>
      </c>
      <c r="D18" s="16" t="s">
        <v>11</v>
      </c>
      <c r="E18" s="22">
        <v>335780083</v>
      </c>
    </row>
    <row r="19" spans="1:5" ht="18" x14ac:dyDescent="0.25">
      <c r="A19" s="8" t="str">
        <f>VLOOKUP(B19,'[1]LISTADO ATM'!$A$2:$C$817,3,0)</f>
        <v>NORTE</v>
      </c>
      <c r="B19" s="8">
        <v>649</v>
      </c>
      <c r="C19" s="15" t="str">
        <f>VLOOKUP(B19,'[1]LISTADO ATM'!$A$2:$B$816,2,0)</f>
        <v xml:space="preserve">ATM Oficina Galería 56 (San Francisco de Macorís) </v>
      </c>
      <c r="D19" s="16" t="s">
        <v>11</v>
      </c>
      <c r="E19" s="22">
        <v>335781543</v>
      </c>
    </row>
    <row r="20" spans="1:5" ht="18" x14ac:dyDescent="0.25">
      <c r="A20" s="8" t="str">
        <f>VLOOKUP(B20,'[1]LISTADO ATM'!$A$2:$C$817,3,0)</f>
        <v>NORTE</v>
      </c>
      <c r="B20" s="8">
        <v>157</v>
      </c>
      <c r="C20" s="15" t="str">
        <f>VLOOKUP(B20,'[1]LISTADO ATM'!$A$2:$B$816,2,0)</f>
        <v xml:space="preserve">ATM Oficina Samaná </v>
      </c>
      <c r="D20" s="16" t="s">
        <v>11</v>
      </c>
      <c r="E20" s="22">
        <v>335781554</v>
      </c>
    </row>
    <row r="21" spans="1:5" ht="18" x14ac:dyDescent="0.25">
      <c r="A21" s="8" t="str">
        <f>VLOOKUP(B21,'[1]LISTADO ATM'!$A$2:$C$817,3,0)</f>
        <v>DISTRITO NACIONAL</v>
      </c>
      <c r="B21" s="8">
        <v>671</v>
      </c>
      <c r="C21" s="15" t="str">
        <f>VLOOKUP(B21,'[1]LISTADO ATM'!$A$2:$B$816,2,0)</f>
        <v>ATM Ayuntamiento Sto. Dgo. Norte</v>
      </c>
      <c r="D21" s="16" t="s">
        <v>11</v>
      </c>
      <c r="E21" s="22">
        <v>335781557</v>
      </c>
    </row>
    <row r="22" spans="1:5" ht="18" x14ac:dyDescent="0.25">
      <c r="A22" s="8" t="str">
        <f>VLOOKUP(B22,'[1]LISTADO ATM'!$A$2:$C$817,3,0)</f>
        <v>DISTRITO NACIONAL</v>
      </c>
      <c r="B22" s="8">
        <v>527</v>
      </c>
      <c r="C22" s="15" t="str">
        <f>VLOOKUP(B22,'[1]LISTADO ATM'!$A$2:$B$816,2,0)</f>
        <v>ATM Oficina Zona Oriental II</v>
      </c>
      <c r="D22" s="16" t="s">
        <v>11</v>
      </c>
      <c r="E22" s="19">
        <v>335780168</v>
      </c>
    </row>
    <row r="23" spans="1:5" ht="18" x14ac:dyDescent="0.25">
      <c r="A23" s="8" t="str">
        <f>VLOOKUP(B23,'[1]LISTADO ATM'!$A$2:$C$817,3,0)</f>
        <v>DISTRITO NACIONAL</v>
      </c>
      <c r="B23" s="8">
        <v>562</v>
      </c>
      <c r="C23" s="15" t="str">
        <f>VLOOKUP(B23,'[1]LISTADO ATM'!$A$2:$B$816,2,0)</f>
        <v xml:space="preserve">ATM S/M Jumbo Carretera Mella </v>
      </c>
      <c r="D23" s="16" t="s">
        <v>11</v>
      </c>
      <c r="E23" s="19">
        <v>335780169</v>
      </c>
    </row>
    <row r="24" spans="1:5" ht="18" x14ac:dyDescent="0.25">
      <c r="A24" s="8" t="str">
        <f>VLOOKUP(B24,'[1]LISTADO ATM'!$A$2:$C$817,3,0)</f>
        <v>ESTE</v>
      </c>
      <c r="B24" s="8">
        <v>660</v>
      </c>
      <c r="C24" s="15" t="str">
        <f>VLOOKUP(B24,'[1]LISTADO ATM'!$A$2:$B$816,2,0)</f>
        <v>ATM Oficina Romana Norte II</v>
      </c>
      <c r="D24" s="16" t="s">
        <v>11</v>
      </c>
      <c r="E24" s="19">
        <v>335780184</v>
      </c>
    </row>
    <row r="25" spans="1:5" ht="18" x14ac:dyDescent="0.25">
      <c r="A25" s="8" t="str">
        <f>VLOOKUP(B25,'[1]LISTADO ATM'!$A$2:$C$817,3,0)</f>
        <v>ESTE</v>
      </c>
      <c r="B25" s="8">
        <v>104</v>
      </c>
      <c r="C25" s="15" t="str">
        <f>VLOOKUP(B25,'[1]LISTADO ATM'!$A$2:$B$816,2,0)</f>
        <v xml:space="preserve">ATM Jumbo Higuey </v>
      </c>
      <c r="D25" s="16" t="s">
        <v>11</v>
      </c>
      <c r="E25" s="27">
        <v>335781674</v>
      </c>
    </row>
    <row r="26" spans="1:5" ht="18" x14ac:dyDescent="0.25">
      <c r="A26" s="8" t="str">
        <f>VLOOKUP(B26,'[1]LISTADO ATM'!$A$2:$C$817,3,0)</f>
        <v>DISTRITO NACIONAL</v>
      </c>
      <c r="B26" s="8">
        <v>422</v>
      </c>
      <c r="C26" s="15" t="str">
        <f>VLOOKUP(B26,'[1]LISTADO ATM'!$A$2:$B$816,2,0)</f>
        <v xml:space="preserve">ATM Olé Manoguayabo </v>
      </c>
      <c r="D26" s="16" t="s">
        <v>11</v>
      </c>
      <c r="E26" s="27">
        <v>335781599</v>
      </c>
    </row>
    <row r="27" spans="1:5" ht="18" x14ac:dyDescent="0.25">
      <c r="A27" s="8" t="str">
        <f>VLOOKUP(B27,'[1]LISTADO ATM'!$A$2:$C$817,3,0)</f>
        <v>ESTE</v>
      </c>
      <c r="B27" s="8">
        <v>630</v>
      </c>
      <c r="C27" s="15" t="str">
        <f>VLOOKUP(B27,'[1]LISTADO ATM'!$A$2:$B$816,2,0)</f>
        <v xml:space="preserve">ATM Oficina Plaza Zaglul (SPM) </v>
      </c>
      <c r="D27" s="16" t="s">
        <v>11</v>
      </c>
      <c r="E27" s="24">
        <v>335781187</v>
      </c>
    </row>
    <row r="28" spans="1:5" ht="18" x14ac:dyDescent="0.25">
      <c r="A28" s="8" t="str">
        <f>VLOOKUP(B28,'[1]LISTADO ATM'!$A$2:$C$817,3,0)</f>
        <v>DISTRITO NACIONAL</v>
      </c>
      <c r="B28" s="8">
        <v>331</v>
      </c>
      <c r="C28" s="15" t="str">
        <f>VLOOKUP(B28,'[1]LISTADO ATM'!$A$2:$B$816,2,0)</f>
        <v>ATM Ayuntamiento Sto. Dgo. Este</v>
      </c>
      <c r="D28" s="16" t="s">
        <v>11</v>
      </c>
      <c r="E28" s="23">
        <v>335781245</v>
      </c>
    </row>
    <row r="29" spans="1:5" ht="18" x14ac:dyDescent="0.25">
      <c r="A29" s="8" t="str">
        <f>VLOOKUP(B29,'[1]LISTADO ATM'!$A$2:$C$817,3,0)</f>
        <v>NORTE</v>
      </c>
      <c r="B29" s="8">
        <v>965</v>
      </c>
      <c r="C29" s="15" t="str">
        <f>VLOOKUP(B29,'[1]LISTADO ATM'!$A$2:$B$816,2,0)</f>
        <v xml:space="preserve">ATM S/M La Fuente FUN (Santiago) </v>
      </c>
      <c r="D29" s="16" t="s">
        <v>11</v>
      </c>
      <c r="E29" s="24">
        <v>335781261</v>
      </c>
    </row>
    <row r="30" spans="1:5" ht="18" x14ac:dyDescent="0.25">
      <c r="A30" s="8" t="str">
        <f>VLOOKUP(B30,'[1]LISTADO ATM'!$A$2:$C$817,3,0)</f>
        <v>DISTRITO NACIONAL</v>
      </c>
      <c r="B30" s="8">
        <v>793</v>
      </c>
      <c r="C30" s="15" t="str">
        <f>VLOOKUP(B30,'[1]LISTADO ATM'!$A$2:$B$816,2,0)</f>
        <v xml:space="preserve">ATM Centro de Caja Agora Mall </v>
      </c>
      <c r="D30" s="16" t="s">
        <v>11</v>
      </c>
      <c r="E30" s="24">
        <v>335781341</v>
      </c>
    </row>
    <row r="31" spans="1:5" ht="18" x14ac:dyDescent="0.25">
      <c r="A31" s="8" t="str">
        <f>VLOOKUP(B31,'[1]LISTADO ATM'!$A$2:$C$817,3,0)</f>
        <v>DISTRITO NACIONAL</v>
      </c>
      <c r="B31" s="8">
        <v>738</v>
      </c>
      <c r="C31" s="15" t="str">
        <f>VLOOKUP(B31,'[1]LISTADO ATM'!$A$2:$B$816,2,0)</f>
        <v xml:space="preserve">ATM Zona Franca Los Alcarrizos </v>
      </c>
      <c r="D31" s="16" t="s">
        <v>11</v>
      </c>
      <c r="E31" s="22">
        <v>335781436</v>
      </c>
    </row>
    <row r="32" spans="1:5" ht="18" x14ac:dyDescent="0.25">
      <c r="A32" s="8" t="str">
        <f>VLOOKUP(B32,'[1]LISTADO ATM'!$A$2:$C$817,3,0)</f>
        <v>ESTE</v>
      </c>
      <c r="B32" s="8">
        <v>609</v>
      </c>
      <c r="C32" s="15" t="str">
        <f>VLOOKUP(B32,'[1]LISTADO ATM'!$A$2:$B$816,2,0)</f>
        <v xml:space="preserve">ATM S/M Jumbo (San Pedro) </v>
      </c>
      <c r="D32" s="16" t="s">
        <v>11</v>
      </c>
      <c r="E32" s="22">
        <v>335781677</v>
      </c>
    </row>
    <row r="33" spans="1:5" ht="18" x14ac:dyDescent="0.25">
      <c r="A33" s="8" t="str">
        <f>VLOOKUP(B33,'[1]LISTADO ATM'!$A$2:$C$817,3,0)</f>
        <v>DISTRITO NACIONAL</v>
      </c>
      <c r="B33" s="8">
        <v>955</v>
      </c>
      <c r="C33" s="15" t="str">
        <f>VLOOKUP(B33,'[1]LISTADO ATM'!$A$2:$B$816,2,0)</f>
        <v xml:space="preserve">ATM Oficina Americana Independencia II </v>
      </c>
      <c r="D33" s="16" t="s">
        <v>11</v>
      </c>
      <c r="E33" s="22">
        <v>335781686</v>
      </c>
    </row>
    <row r="34" spans="1:5" ht="18.75" thickBot="1" x14ac:dyDescent="0.3">
      <c r="A34" s="17" t="s">
        <v>12</v>
      </c>
      <c r="B34" s="28">
        <f>COUNT(B15:B33)</f>
        <v>19</v>
      </c>
      <c r="C34" s="18"/>
      <c r="D34" s="18"/>
      <c r="E34" s="18"/>
    </row>
    <row r="35" spans="1:5" ht="15.75" thickBot="1" x14ac:dyDescent="0.3">
      <c r="E35" s="14"/>
    </row>
    <row r="36" spans="1:5" ht="18.75" thickBot="1" x14ac:dyDescent="0.3">
      <c r="A36" s="37" t="s">
        <v>13</v>
      </c>
      <c r="B36" s="38"/>
      <c r="C36" s="38"/>
      <c r="D36" s="38"/>
      <c r="E36" s="39"/>
    </row>
    <row r="37" spans="1:5" ht="18" x14ac:dyDescent="0.25">
      <c r="A37" s="6" t="s">
        <v>5</v>
      </c>
      <c r="B37" s="6" t="s">
        <v>6</v>
      </c>
      <c r="C37" s="7" t="s">
        <v>7</v>
      </c>
      <c r="D37" s="7" t="s">
        <v>8</v>
      </c>
      <c r="E37" s="7" t="s">
        <v>9</v>
      </c>
    </row>
    <row r="38" spans="1:5" ht="18" x14ac:dyDescent="0.25">
      <c r="A38" s="15" t="str">
        <f>VLOOKUP(B38,'[1]LISTADO ATM'!$A$2:$C$817,3,0)</f>
        <v>DISTRITO NACIONAL</v>
      </c>
      <c r="B38" s="8">
        <v>993</v>
      </c>
      <c r="C38" s="15" t="str">
        <f>VLOOKUP(B38,'[1]LISTADO ATM'!$A$2:$B$816,2,0)</f>
        <v xml:space="preserve">ATM Centro Medico Integral II </v>
      </c>
      <c r="D38" s="15" t="s">
        <v>14</v>
      </c>
      <c r="E38" s="19">
        <v>335777032</v>
      </c>
    </row>
    <row r="39" spans="1:5" ht="18" x14ac:dyDescent="0.25">
      <c r="A39" s="15" t="str">
        <f>VLOOKUP(B39,'[1]LISTADO ATM'!$A$2:$C$817,3,0)</f>
        <v>SUR</v>
      </c>
      <c r="B39" s="8">
        <v>817</v>
      </c>
      <c r="C39" s="15" t="str">
        <f>VLOOKUP(B39,'[1]LISTADO ATM'!$A$2:$B$816,2,0)</f>
        <v xml:space="preserve">ATM Ayuntamiento Sabana Larga (San José de Ocoa) </v>
      </c>
      <c r="D39" s="15" t="s">
        <v>14</v>
      </c>
      <c r="E39" s="21">
        <v>335778631</v>
      </c>
    </row>
    <row r="40" spans="1:5" ht="18" x14ac:dyDescent="0.25">
      <c r="A40" s="15" t="str">
        <f>VLOOKUP(B40,'[1]LISTADO ATM'!$A$2:$C$817,3,0)</f>
        <v>DISTRITO NACIONAL</v>
      </c>
      <c r="B40" s="8">
        <v>406</v>
      </c>
      <c r="C40" s="15" t="str">
        <f>VLOOKUP(B40,'[1]LISTADO ATM'!$A$2:$B$816,2,0)</f>
        <v xml:space="preserve">ATM UNP Plaza Lama Máximo Gómez </v>
      </c>
      <c r="D40" s="15" t="s">
        <v>14</v>
      </c>
      <c r="E40" s="21">
        <v>335781560</v>
      </c>
    </row>
    <row r="41" spans="1:5" ht="18" x14ac:dyDescent="0.25">
      <c r="A41" s="15" t="str">
        <f>VLOOKUP(B41,'[1]LISTADO ATM'!$A$2:$C$817,3,0)</f>
        <v>NORTE</v>
      </c>
      <c r="B41" s="8">
        <v>888</v>
      </c>
      <c r="C41" s="15" t="str">
        <f>VLOOKUP(B41,'[1]LISTADO ATM'!$A$2:$B$816,2,0)</f>
        <v>ATM Oficina galeria 56 II (SFM)</v>
      </c>
      <c r="D41" s="15" t="s">
        <v>14</v>
      </c>
      <c r="E41" s="21">
        <v>335781562</v>
      </c>
    </row>
    <row r="42" spans="1:5" ht="18" x14ac:dyDescent="0.25">
      <c r="A42" s="15" t="str">
        <f>VLOOKUP(B42,'[1]LISTADO ATM'!$A$2:$C$817,3,0)</f>
        <v>DISTRITO NACIONAL</v>
      </c>
      <c r="B42" s="8">
        <v>911</v>
      </c>
      <c r="C42" s="15" t="str">
        <f>VLOOKUP(B42,'[1]LISTADO ATM'!$A$2:$B$816,2,0)</f>
        <v xml:space="preserve">ATM Oficina Venezuela II </v>
      </c>
      <c r="D42" s="15" t="s">
        <v>14</v>
      </c>
      <c r="E42" s="21">
        <v>335781563</v>
      </c>
    </row>
    <row r="43" spans="1:5" ht="18" x14ac:dyDescent="0.25">
      <c r="A43" s="15" t="str">
        <f>VLOOKUP(B43,'[1]LISTADO ATM'!$A$2:$C$817,3,0)</f>
        <v>DISTRITO NACIONAL</v>
      </c>
      <c r="B43" s="8">
        <v>298</v>
      </c>
      <c r="C43" s="15" t="str">
        <f>VLOOKUP(B43,'[1]LISTADO ATM'!$A$2:$B$816,2,0)</f>
        <v xml:space="preserve">ATM S/M Aprezio Engombe </v>
      </c>
      <c r="D43" s="15" t="s">
        <v>14</v>
      </c>
      <c r="E43" s="22">
        <v>335780631</v>
      </c>
    </row>
    <row r="44" spans="1:5" ht="18" x14ac:dyDescent="0.25">
      <c r="A44" s="15" t="str">
        <f>VLOOKUP(B44,'[1]LISTADO ATM'!$A$2:$C$817,3,0)</f>
        <v>DISTRITO NACIONAL</v>
      </c>
      <c r="B44" s="8">
        <v>567</v>
      </c>
      <c r="C44" s="15" t="str">
        <f>VLOOKUP(B44,'[1]LISTADO ATM'!$A$2:$B$816,2,0)</f>
        <v xml:space="preserve">ATM Oficina Máximo Gómez </v>
      </c>
      <c r="D44" s="15" t="s">
        <v>14</v>
      </c>
      <c r="E44" s="22">
        <v>335780924</v>
      </c>
    </row>
    <row r="45" spans="1:5" ht="18" x14ac:dyDescent="0.25">
      <c r="A45" s="15" t="str">
        <f>VLOOKUP(B45,'[1]LISTADO ATM'!$A$2:$C$817,3,0)</f>
        <v>DISTRITO NACIONAL</v>
      </c>
      <c r="B45" s="8">
        <v>149</v>
      </c>
      <c r="C45" s="15" t="str">
        <f>VLOOKUP(B45,'[1]LISTADO ATM'!$A$2:$B$816,2,0)</f>
        <v>ATM Estación Metro Concepción</v>
      </c>
      <c r="D45" s="15" t="s">
        <v>14</v>
      </c>
      <c r="E45" s="22">
        <v>335781000</v>
      </c>
    </row>
    <row r="46" spans="1:5" ht="18" x14ac:dyDescent="0.25">
      <c r="A46" s="15" t="str">
        <f>VLOOKUP(B46,'[1]LISTADO ATM'!$A$2:$C$817,3,0)</f>
        <v>DISTRITO NACIONAL</v>
      </c>
      <c r="B46" s="8">
        <v>515</v>
      </c>
      <c r="C46" s="15" t="str">
        <f>VLOOKUP(B46,'[1]LISTADO ATM'!$A$2:$B$816,2,0)</f>
        <v xml:space="preserve">ATM Oficina Agora Mall I </v>
      </c>
      <c r="D46" s="15" t="s">
        <v>14</v>
      </c>
      <c r="E46" s="25" t="s">
        <v>20</v>
      </c>
    </row>
    <row r="47" spans="1:5" ht="18" x14ac:dyDescent="0.25">
      <c r="A47" s="15" t="str">
        <f>VLOOKUP(B47,'[1]LISTADO ATM'!$A$2:$C$817,3,0)</f>
        <v>DISTRITO NACIONAL</v>
      </c>
      <c r="B47" s="8">
        <v>580</v>
      </c>
      <c r="C47" s="15" t="str">
        <f>VLOOKUP(B47,'[1]LISTADO ATM'!$A$2:$B$816,2,0)</f>
        <v xml:space="preserve">ATM Edificio Propagas </v>
      </c>
      <c r="D47" s="15" t="s">
        <v>14</v>
      </c>
      <c r="E47" s="22">
        <v>335781676</v>
      </c>
    </row>
    <row r="48" spans="1:5" ht="18" x14ac:dyDescent="0.25">
      <c r="A48" s="15" t="str">
        <f>VLOOKUP(B48,'[1]LISTADO ATM'!$A$2:$C$817,3,0)</f>
        <v>DISTRITO NACIONAL</v>
      </c>
      <c r="B48" s="8">
        <v>476</v>
      </c>
      <c r="C48" s="15" t="str">
        <f>VLOOKUP(B48,'[1]LISTADO ATM'!$A$2:$B$816,2,0)</f>
        <v xml:space="preserve">ATM Multicentro La Sirena Las Caobas </v>
      </c>
      <c r="D48" s="15" t="s">
        <v>14</v>
      </c>
      <c r="E48" s="22">
        <v>335781685</v>
      </c>
    </row>
    <row r="49" spans="1:5" ht="18.75" thickBot="1" x14ac:dyDescent="0.3">
      <c r="A49" s="11" t="s">
        <v>12</v>
      </c>
      <c r="B49" s="28">
        <f>COUNT(B38:B48)</f>
        <v>11</v>
      </c>
      <c r="C49" s="18"/>
      <c r="D49" s="9"/>
      <c r="E49" s="10"/>
    </row>
    <row r="50" spans="1:5" ht="15.75" thickBot="1" x14ac:dyDescent="0.3">
      <c r="E50" s="14"/>
    </row>
    <row r="51" spans="1:5" ht="18.75" thickBot="1" x14ac:dyDescent="0.3">
      <c r="A51" s="44" t="s">
        <v>15</v>
      </c>
      <c r="B51" s="45"/>
      <c r="E51" s="14"/>
    </row>
    <row r="52" spans="1:5" ht="18.75" thickBot="1" x14ac:dyDescent="0.3">
      <c r="A52" s="46">
        <f>+B34+B49</f>
        <v>30</v>
      </c>
      <c r="B52" s="47"/>
      <c r="E52" s="14"/>
    </row>
    <row r="53" spans="1:5" ht="15.75" thickBot="1" x14ac:dyDescent="0.3">
      <c r="E53" s="14"/>
    </row>
    <row r="54" spans="1:5" ht="18.75" thickBot="1" x14ac:dyDescent="0.3">
      <c r="A54" s="37" t="s">
        <v>16</v>
      </c>
      <c r="B54" s="38"/>
      <c r="C54" s="38"/>
      <c r="D54" s="38"/>
      <c r="E54" s="39"/>
    </row>
    <row r="55" spans="1:5" ht="18" x14ac:dyDescent="0.25">
      <c r="A55" s="6" t="s">
        <v>5</v>
      </c>
      <c r="B55" s="6" t="s">
        <v>6</v>
      </c>
      <c r="C55" s="12" t="s">
        <v>7</v>
      </c>
      <c r="D55" s="48" t="s">
        <v>8</v>
      </c>
      <c r="E55" s="49"/>
    </row>
    <row r="56" spans="1:5" ht="18" x14ac:dyDescent="0.25">
      <c r="A56" s="8" t="str">
        <f>VLOOKUP(B56,'[1]LISTADO ATM'!$A$2:$C$817,3,0)</f>
        <v>ESTE</v>
      </c>
      <c r="B56" s="8">
        <v>293</v>
      </c>
      <c r="C56" s="15" t="str">
        <f>VLOOKUP(B56,'[1]LISTADO ATM'!$A$2:$B$816,2,0)</f>
        <v xml:space="preserve">ATM S/M Nueva Visión (San Pedro) </v>
      </c>
      <c r="D56" s="31" t="s">
        <v>19</v>
      </c>
      <c r="E56" s="31"/>
    </row>
    <row r="57" spans="1:5" ht="18" x14ac:dyDescent="0.25">
      <c r="A57" s="8" t="str">
        <f>VLOOKUP(B57,'[1]LISTADO ATM'!$A$2:$C$817,3,0)</f>
        <v>DISTRITO NACIONAL</v>
      </c>
      <c r="B57" s="8">
        <v>670</v>
      </c>
      <c r="C57" s="15" t="str">
        <f>VLOOKUP(B57,'[1]LISTADO ATM'!$A$2:$B$816,2,0)</f>
        <v>ATM Estación Texaco Algodón</v>
      </c>
      <c r="D57" s="31" t="s">
        <v>17</v>
      </c>
      <c r="E57" s="31"/>
    </row>
    <row r="58" spans="1:5" ht="18" x14ac:dyDescent="0.25">
      <c r="A58" s="8" t="str">
        <f>VLOOKUP(B58,'[1]LISTADO ATM'!$A$2:$C$817,3,0)</f>
        <v>DISTRITO NACIONAL</v>
      </c>
      <c r="B58" s="8">
        <v>85</v>
      </c>
      <c r="C58" s="15" t="str">
        <f>VLOOKUP(B58,'[1]LISTADO ATM'!$A$2:$B$816,2,0)</f>
        <v xml:space="preserve">ATM Oficina San Isidro (Fuerza Aérea) </v>
      </c>
      <c r="D58" s="31" t="s">
        <v>17</v>
      </c>
      <c r="E58" s="31"/>
    </row>
    <row r="59" spans="1:5" ht="18" x14ac:dyDescent="0.25">
      <c r="A59" s="8" t="str">
        <f>VLOOKUP(B59,'[1]LISTADO ATM'!$A$2:$C$817,3,0)</f>
        <v>NORTE</v>
      </c>
      <c r="B59" s="8">
        <v>405</v>
      </c>
      <c r="C59" s="15" t="str">
        <f>VLOOKUP(B59,'[1]LISTADO ATM'!$A$2:$B$816,2,0)</f>
        <v xml:space="preserve">ATM UNP Loma de Cabrera </v>
      </c>
      <c r="D59" s="29" t="s">
        <v>17</v>
      </c>
      <c r="E59" s="30"/>
    </row>
    <row r="60" spans="1:5" ht="18" x14ac:dyDescent="0.25">
      <c r="A60" s="8" t="str">
        <f>VLOOKUP(B60,'[1]LISTADO ATM'!$A$2:$C$817,3,0)</f>
        <v>DISTRITO NACIONAL</v>
      </c>
      <c r="B60" s="8">
        <v>24</v>
      </c>
      <c r="C60" s="15" t="str">
        <f>VLOOKUP(B60,'[1]LISTADO ATM'!$A$2:$B$816,2,0)</f>
        <v xml:space="preserve">ATM Oficina Eusebio Manzueta </v>
      </c>
      <c r="D60" s="29" t="s">
        <v>17</v>
      </c>
      <c r="E60" s="30"/>
    </row>
    <row r="61" spans="1:5" ht="18" x14ac:dyDescent="0.25">
      <c r="A61" s="8" t="str">
        <f>VLOOKUP(B61,'[1]LISTADO ATM'!$A$2:$C$817,3,0)</f>
        <v>DISTRITO NACIONAL</v>
      </c>
      <c r="B61" s="8">
        <v>713</v>
      </c>
      <c r="C61" s="15" t="str">
        <f>VLOOKUP(B61,'[1]LISTADO ATM'!$A$2:$B$816,2,0)</f>
        <v xml:space="preserve">ATM Oficina Las Américas </v>
      </c>
      <c r="D61" s="29" t="s">
        <v>17</v>
      </c>
      <c r="E61" s="30"/>
    </row>
    <row r="62" spans="1:5" ht="18" x14ac:dyDescent="0.25">
      <c r="A62" s="8" t="str">
        <f>VLOOKUP(B62,'[1]LISTADO ATM'!$A$2:$C$817,3,0)</f>
        <v>DISTRITO NACIONAL</v>
      </c>
      <c r="B62" s="8">
        <v>745</v>
      </c>
      <c r="C62" s="15" t="str">
        <f>VLOOKUP(B62,'[1]LISTADO ATM'!$A$2:$B$816,2,0)</f>
        <v xml:space="preserve">ATM Oficina Ave. Duarte </v>
      </c>
      <c r="D62" s="31" t="s">
        <v>19</v>
      </c>
      <c r="E62" s="31"/>
    </row>
    <row r="63" spans="1:5" ht="18" x14ac:dyDescent="0.25">
      <c r="A63" s="8" t="str">
        <f>VLOOKUP(B63,'[1]LISTADO ATM'!$A$2:$C$817,3,0)</f>
        <v>SUR</v>
      </c>
      <c r="B63" s="8">
        <v>767</v>
      </c>
      <c r="C63" s="15" t="str">
        <f>VLOOKUP(B63,'[1]LISTADO ATM'!$A$2:$B$816,2,0)</f>
        <v xml:space="preserve">ATM S/M Diverso (Azua) </v>
      </c>
      <c r="D63" s="29" t="s">
        <v>17</v>
      </c>
      <c r="E63" s="30"/>
    </row>
    <row r="64" spans="1:5" ht="18" x14ac:dyDescent="0.25">
      <c r="A64" s="8" t="str">
        <f>VLOOKUP(B64,'[1]LISTADO ATM'!$A$2:$C$817,3,0)</f>
        <v>ESTE</v>
      </c>
      <c r="B64" s="8">
        <v>824</v>
      </c>
      <c r="C64" s="15" t="str">
        <f>VLOOKUP(B64,'[1]LISTADO ATM'!$A$2:$B$816,2,0)</f>
        <v xml:space="preserve">ATM Multiplaza (Higuey) </v>
      </c>
      <c r="D64" s="29" t="s">
        <v>17</v>
      </c>
      <c r="E64" s="30"/>
    </row>
    <row r="65" spans="1:5" ht="18" x14ac:dyDescent="0.25">
      <c r="A65" s="8" t="str">
        <f>VLOOKUP(B65,'[1]LISTADO ATM'!$A$2:$C$817,3,0)</f>
        <v>NORTE</v>
      </c>
      <c r="B65" s="8">
        <v>142</v>
      </c>
      <c r="C65" s="15" t="str">
        <f>VLOOKUP(B65,'[1]LISTADO ATM'!$A$2:$B$816,2,0)</f>
        <v xml:space="preserve">ATM Centro de Caja Galerías Bonao </v>
      </c>
      <c r="D65" s="29" t="s">
        <v>17</v>
      </c>
      <c r="E65" s="30"/>
    </row>
    <row r="66" spans="1:5" ht="18" x14ac:dyDescent="0.25">
      <c r="A66" s="8" t="str">
        <f>VLOOKUP(B66,'[1]LISTADO ATM'!$A$2:$C$817,3,0)</f>
        <v>ESTE</v>
      </c>
      <c r="B66" s="8">
        <v>211</v>
      </c>
      <c r="C66" s="15" t="str">
        <f>VLOOKUP(B66,'[1]LISTADO ATM'!$A$2:$B$816,2,0)</f>
        <v xml:space="preserve">ATM Oficina La Romana I </v>
      </c>
      <c r="D66" s="29" t="s">
        <v>17</v>
      </c>
      <c r="E66" s="30"/>
    </row>
    <row r="67" spans="1:5" ht="18" x14ac:dyDescent="0.25">
      <c r="A67" s="8" t="str">
        <f>VLOOKUP(B67,'[1]LISTADO ATM'!$A$2:$C$817,3,0)</f>
        <v>ESTE</v>
      </c>
      <c r="B67" s="8">
        <v>294</v>
      </c>
      <c r="C67" s="15" t="str">
        <f>VLOOKUP(B67,'[1]LISTADO ATM'!$A$2:$B$816,2,0)</f>
        <v xml:space="preserve">ATM Plaza Zaglul San Pedro II </v>
      </c>
      <c r="D67" s="29" t="s">
        <v>17</v>
      </c>
      <c r="E67" s="30"/>
    </row>
    <row r="68" spans="1:5" ht="18" x14ac:dyDescent="0.25">
      <c r="A68" s="8" t="str">
        <f>VLOOKUP(B68,'[1]LISTADO ATM'!$A$2:$C$817,3,0)</f>
        <v>ESTE</v>
      </c>
      <c r="B68" s="8">
        <v>399</v>
      </c>
      <c r="C68" s="15" t="str">
        <f>VLOOKUP(B68,'[1]LISTADO ATM'!$A$2:$B$816,2,0)</f>
        <v xml:space="preserve">ATM Oficina La Romana II </v>
      </c>
      <c r="D68" s="29" t="s">
        <v>17</v>
      </c>
      <c r="E68" s="30"/>
    </row>
    <row r="69" spans="1:5" ht="18" x14ac:dyDescent="0.25">
      <c r="A69" s="8" t="str">
        <f>VLOOKUP(B69,'[1]LISTADO ATM'!$A$2:$C$817,3,0)</f>
        <v>DISTRITO NACIONAL</v>
      </c>
      <c r="B69" s="8">
        <v>425</v>
      </c>
      <c r="C69" s="15" t="str">
        <f>VLOOKUP(B69,'[1]LISTADO ATM'!$A$2:$B$816,2,0)</f>
        <v xml:space="preserve">ATM UNP Jumbo Luperón II </v>
      </c>
      <c r="D69" s="29" t="s">
        <v>17</v>
      </c>
      <c r="E69" s="30"/>
    </row>
    <row r="70" spans="1:5" ht="18" x14ac:dyDescent="0.25">
      <c r="A70" s="8" t="str">
        <f>VLOOKUP(B70,'[1]LISTADO ATM'!$A$2:$C$817,3,0)</f>
        <v>NORTE</v>
      </c>
      <c r="B70" s="8">
        <v>747</v>
      </c>
      <c r="C70" s="15" t="str">
        <f>VLOOKUP(B70,'[1]LISTADO ATM'!$A$2:$B$816,2,0)</f>
        <v xml:space="preserve">ATM Club BR (Santiago) </v>
      </c>
      <c r="D70" s="29" t="s">
        <v>17</v>
      </c>
      <c r="E70" s="30"/>
    </row>
    <row r="71" spans="1:5" ht="18" x14ac:dyDescent="0.25">
      <c r="A71" s="8" t="str">
        <f>VLOOKUP(B71,'[1]LISTADO ATM'!$A$2:$C$817,3,0)</f>
        <v>SUR</v>
      </c>
      <c r="B71" s="8">
        <v>831</v>
      </c>
      <c r="C71" s="15" t="str">
        <f>VLOOKUP(B71,'[1]LISTADO ATM'!$A$2:$B$816,2,0)</f>
        <v xml:space="preserve">ATM Politécnico Loyola San Cristóbal </v>
      </c>
      <c r="D71" s="29" t="s">
        <v>17</v>
      </c>
      <c r="E71" s="30"/>
    </row>
    <row r="72" spans="1:5" ht="18" x14ac:dyDescent="0.25">
      <c r="A72" s="8" t="str">
        <f>VLOOKUP(B72,'[1]LISTADO ATM'!$A$2:$C$817,3,0)</f>
        <v>DISTRITO NACIONAL</v>
      </c>
      <c r="B72" s="8">
        <v>835</v>
      </c>
      <c r="C72" s="15" t="str">
        <f>VLOOKUP(B72,'[1]LISTADO ATM'!$A$2:$B$816,2,0)</f>
        <v xml:space="preserve">ATM UNP Megacentro </v>
      </c>
      <c r="D72" s="29" t="s">
        <v>17</v>
      </c>
      <c r="E72" s="30"/>
    </row>
    <row r="73" spans="1:5" ht="18" x14ac:dyDescent="0.25">
      <c r="A73" s="8" t="str">
        <f>VLOOKUP(B73,'[1]LISTADO ATM'!$A$2:$C$817,3,0)</f>
        <v>ESTE</v>
      </c>
      <c r="B73" s="8">
        <v>838</v>
      </c>
      <c r="C73" s="15" t="str">
        <f>VLOOKUP(B73,'[1]LISTADO ATM'!$A$2:$B$816,2,0)</f>
        <v xml:space="preserve">ATM UNP Consuelo </v>
      </c>
      <c r="D73" s="29" t="s">
        <v>17</v>
      </c>
      <c r="E73" s="30"/>
    </row>
    <row r="74" spans="1:5" ht="18" x14ac:dyDescent="0.25">
      <c r="A74" s="8" t="str">
        <f>VLOOKUP(B74,'[1]LISTADO ATM'!$A$2:$C$817,3,0)</f>
        <v>SUR</v>
      </c>
      <c r="B74" s="8">
        <v>616</v>
      </c>
      <c r="C74" s="15" t="str">
        <f>VLOOKUP(B74,'[1]LISTADO ATM'!$A$2:$B$816,2,0)</f>
        <v xml:space="preserve">ATM 5ta. Brigada Barahona </v>
      </c>
      <c r="D74" s="29" t="s">
        <v>17</v>
      </c>
      <c r="E74" s="30"/>
    </row>
    <row r="75" spans="1:5" ht="18.75" thickBot="1" x14ac:dyDescent="0.3">
      <c r="A75" s="11" t="s">
        <v>12</v>
      </c>
      <c r="B75" s="28">
        <f>COUNT(B56:B74)</f>
        <v>19</v>
      </c>
      <c r="C75" s="18"/>
      <c r="D75" s="32"/>
      <c r="E75" s="33"/>
    </row>
  </sheetData>
  <mergeCells count="31">
    <mergeCell ref="D55:E55"/>
    <mergeCell ref="D56:E56"/>
    <mergeCell ref="D57:E57"/>
    <mergeCell ref="D63:E63"/>
    <mergeCell ref="D64:E64"/>
    <mergeCell ref="A13:E13"/>
    <mergeCell ref="A36:E36"/>
    <mergeCell ref="A51:B51"/>
    <mergeCell ref="A52:B52"/>
    <mergeCell ref="A54:E54"/>
    <mergeCell ref="A1:E1"/>
    <mergeCell ref="A8:E8"/>
    <mergeCell ref="A2:E2"/>
    <mergeCell ref="A3:E3"/>
    <mergeCell ref="C11:E11"/>
    <mergeCell ref="D65:E65"/>
    <mergeCell ref="D58:E58"/>
    <mergeCell ref="D75:E75"/>
    <mergeCell ref="D60:E60"/>
    <mergeCell ref="D59:E59"/>
    <mergeCell ref="D61:E61"/>
    <mergeCell ref="D62:E62"/>
    <mergeCell ref="D66:E66"/>
    <mergeCell ref="D67:E67"/>
    <mergeCell ref="D68:E68"/>
    <mergeCell ref="D69:E69"/>
    <mergeCell ref="D74:E74"/>
    <mergeCell ref="D70:E70"/>
    <mergeCell ref="D71:E71"/>
    <mergeCell ref="D72:E72"/>
    <mergeCell ref="D73:E73"/>
  </mergeCells>
  <phoneticPr fontId="11" type="noConversion"/>
  <conditionalFormatting sqref="B35:B36 B50:B54 B12:B13 B15:B33 B38:B48 B1:B10 B56:B74">
    <cfRule type="cellIs" dxfId="222" priority="655" operator="equal">
      <formula>22099.125</formula>
    </cfRule>
  </conditionalFormatting>
  <conditionalFormatting sqref="B16 B10">
    <cfRule type="duplicateValues" dxfId="221" priority="612"/>
  </conditionalFormatting>
  <conditionalFormatting sqref="E38:E39">
    <cfRule type="duplicateValues" dxfId="220" priority="568"/>
  </conditionalFormatting>
  <conditionalFormatting sqref="E38:E39">
    <cfRule type="duplicateValues" dxfId="219" priority="565"/>
    <cfRule type="duplicateValues" dxfId="218" priority="566"/>
    <cfRule type="duplicateValues" dxfId="217" priority="567"/>
  </conditionalFormatting>
  <conditionalFormatting sqref="E38:E39">
    <cfRule type="duplicateValues" dxfId="216" priority="563"/>
    <cfRule type="duplicateValues" dxfId="215" priority="564"/>
  </conditionalFormatting>
  <conditionalFormatting sqref="E58">
    <cfRule type="duplicateValues" dxfId="214" priority="517"/>
    <cfRule type="duplicateValues" dxfId="213" priority="518"/>
  </conditionalFormatting>
  <conditionalFormatting sqref="B76:B1048576 B15:B33 B35:B36 B50:B54 B12:B13 B56:B74 B38:B48 B1:B10">
    <cfRule type="duplicateValues" dxfId="212" priority="442"/>
  </conditionalFormatting>
  <conditionalFormatting sqref="E10">
    <cfRule type="duplicateValues" dxfId="211" priority="441"/>
  </conditionalFormatting>
  <conditionalFormatting sqref="E10">
    <cfRule type="duplicateValues" dxfId="210" priority="438"/>
    <cfRule type="duplicateValues" dxfId="209" priority="439"/>
    <cfRule type="duplicateValues" dxfId="208" priority="440"/>
  </conditionalFormatting>
  <conditionalFormatting sqref="E10">
    <cfRule type="duplicateValues" dxfId="207" priority="436"/>
    <cfRule type="duplicateValues" dxfId="206" priority="437"/>
  </conditionalFormatting>
  <conditionalFormatting sqref="E15:E16">
    <cfRule type="duplicateValues" dxfId="205" priority="1089"/>
  </conditionalFormatting>
  <conditionalFormatting sqref="E15:E16">
    <cfRule type="duplicateValues" dxfId="204" priority="1091"/>
    <cfRule type="duplicateValues" dxfId="203" priority="1092"/>
    <cfRule type="duplicateValues" dxfId="202" priority="1093"/>
  </conditionalFormatting>
  <conditionalFormatting sqref="E15:E16">
    <cfRule type="duplicateValues" dxfId="201" priority="1097"/>
    <cfRule type="duplicateValues" dxfId="200" priority="1098"/>
  </conditionalFormatting>
  <conditionalFormatting sqref="E18">
    <cfRule type="duplicateValues" dxfId="199" priority="1317"/>
  </conditionalFormatting>
  <conditionalFormatting sqref="E18">
    <cfRule type="duplicateValues" dxfId="198" priority="1318"/>
    <cfRule type="duplicateValues" dxfId="197" priority="1319"/>
    <cfRule type="duplicateValues" dxfId="196" priority="1320"/>
  </conditionalFormatting>
  <conditionalFormatting sqref="E18">
    <cfRule type="duplicateValues" dxfId="195" priority="1321"/>
    <cfRule type="duplicateValues" dxfId="194" priority="1322"/>
  </conditionalFormatting>
  <conditionalFormatting sqref="E59">
    <cfRule type="duplicateValues" dxfId="193" priority="214"/>
    <cfRule type="duplicateValues" dxfId="192" priority="215"/>
  </conditionalFormatting>
  <conditionalFormatting sqref="E59">
    <cfRule type="duplicateValues" dxfId="191" priority="213"/>
  </conditionalFormatting>
  <conditionalFormatting sqref="E60">
    <cfRule type="duplicateValues" dxfId="190" priority="199"/>
    <cfRule type="duplicateValues" dxfId="189" priority="200"/>
  </conditionalFormatting>
  <conditionalFormatting sqref="E60">
    <cfRule type="duplicateValues" dxfId="188" priority="198"/>
  </conditionalFormatting>
  <conditionalFormatting sqref="E61">
    <cfRule type="duplicateValues" dxfId="187" priority="172"/>
    <cfRule type="duplicateValues" dxfId="186" priority="173"/>
  </conditionalFormatting>
  <conditionalFormatting sqref="E61">
    <cfRule type="duplicateValues" dxfId="185" priority="171"/>
  </conditionalFormatting>
  <conditionalFormatting sqref="E62">
    <cfRule type="duplicateValues" dxfId="184" priority="163"/>
    <cfRule type="duplicateValues" dxfId="183" priority="164"/>
  </conditionalFormatting>
  <conditionalFormatting sqref="E62">
    <cfRule type="duplicateValues" dxfId="182" priority="162"/>
  </conditionalFormatting>
  <conditionalFormatting sqref="E63">
    <cfRule type="duplicateValues" dxfId="181" priority="160"/>
    <cfRule type="duplicateValues" dxfId="180" priority="161"/>
  </conditionalFormatting>
  <conditionalFormatting sqref="E63">
    <cfRule type="duplicateValues" dxfId="179" priority="159"/>
  </conditionalFormatting>
  <conditionalFormatting sqref="E64">
    <cfRule type="duplicateValues" dxfId="178" priority="148"/>
    <cfRule type="duplicateValues" dxfId="177" priority="149"/>
  </conditionalFormatting>
  <conditionalFormatting sqref="E64">
    <cfRule type="duplicateValues" dxfId="176" priority="147"/>
  </conditionalFormatting>
  <conditionalFormatting sqref="E46:E47">
    <cfRule type="duplicateValues" dxfId="175" priority="132"/>
  </conditionalFormatting>
  <conditionalFormatting sqref="E46:E47">
    <cfRule type="duplicateValues" dxfId="174" priority="133"/>
    <cfRule type="duplicateValues" dxfId="173" priority="134"/>
    <cfRule type="duplicateValues" dxfId="172" priority="135"/>
  </conditionalFormatting>
  <conditionalFormatting sqref="E46:E47">
    <cfRule type="duplicateValues" dxfId="171" priority="136"/>
    <cfRule type="duplicateValues" dxfId="170" priority="137"/>
  </conditionalFormatting>
  <conditionalFormatting sqref="E31:E32">
    <cfRule type="duplicateValues" dxfId="169" priority="114"/>
  </conditionalFormatting>
  <conditionalFormatting sqref="E31:E32">
    <cfRule type="duplicateValues" dxfId="168" priority="115"/>
    <cfRule type="duplicateValues" dxfId="167" priority="116"/>
    <cfRule type="duplicateValues" dxfId="166" priority="117"/>
  </conditionalFormatting>
  <conditionalFormatting sqref="E31:E32">
    <cfRule type="duplicateValues" dxfId="165" priority="118"/>
    <cfRule type="duplicateValues" dxfId="164" priority="119"/>
  </conditionalFormatting>
  <conditionalFormatting sqref="E31:E32">
    <cfRule type="duplicateValues" dxfId="163" priority="120"/>
  </conditionalFormatting>
  <conditionalFormatting sqref="E31:E32">
    <cfRule type="duplicateValues" dxfId="162" priority="121"/>
    <cfRule type="duplicateValues" dxfId="161" priority="122"/>
    <cfRule type="duplicateValues" dxfId="160" priority="123"/>
  </conditionalFormatting>
  <conditionalFormatting sqref="E31:E32">
    <cfRule type="duplicateValues" dxfId="159" priority="124"/>
    <cfRule type="duplicateValues" dxfId="158" priority="125"/>
  </conditionalFormatting>
  <conditionalFormatting sqref="E17">
    <cfRule type="duplicateValues" dxfId="157" priority="3717"/>
  </conditionalFormatting>
  <conditionalFormatting sqref="E17">
    <cfRule type="duplicateValues" dxfId="156" priority="3718"/>
    <cfRule type="duplicateValues" dxfId="155" priority="3719"/>
    <cfRule type="duplicateValues" dxfId="154" priority="3720"/>
  </conditionalFormatting>
  <conditionalFormatting sqref="E17">
    <cfRule type="duplicateValues" dxfId="153" priority="3721"/>
    <cfRule type="duplicateValues" dxfId="152" priority="3722"/>
  </conditionalFormatting>
  <conditionalFormatting sqref="E56">
    <cfRule type="duplicateValues" dxfId="151" priority="100"/>
    <cfRule type="duplicateValues" dxfId="150" priority="101"/>
  </conditionalFormatting>
  <conditionalFormatting sqref="E56">
    <cfRule type="duplicateValues" dxfId="149" priority="102"/>
  </conditionalFormatting>
  <conditionalFormatting sqref="B15:B33">
    <cfRule type="duplicateValues" dxfId="148" priority="5059"/>
  </conditionalFormatting>
  <conditionalFormatting sqref="B15:B33">
    <cfRule type="duplicateValues" dxfId="147" priority="5061"/>
    <cfRule type="duplicateValues" dxfId="146" priority="5062"/>
  </conditionalFormatting>
  <conditionalFormatting sqref="B15:B33">
    <cfRule type="duplicateValues" dxfId="145" priority="5065"/>
    <cfRule type="duplicateValues" dxfId="144" priority="5066"/>
    <cfRule type="duplicateValues" dxfId="143" priority="5067"/>
  </conditionalFormatting>
  <conditionalFormatting sqref="E40:E42">
    <cfRule type="duplicateValues" dxfId="142" priority="96"/>
  </conditionalFormatting>
  <conditionalFormatting sqref="E40:E42">
    <cfRule type="duplicateValues" dxfId="141" priority="93"/>
    <cfRule type="duplicateValues" dxfId="140" priority="94"/>
    <cfRule type="duplicateValues" dxfId="139" priority="95"/>
  </conditionalFormatting>
  <conditionalFormatting sqref="E40:E42">
    <cfRule type="duplicateValues" dxfId="138" priority="91"/>
    <cfRule type="duplicateValues" dxfId="137" priority="92"/>
  </conditionalFormatting>
  <conditionalFormatting sqref="E40:E42">
    <cfRule type="duplicateValues" dxfId="136" priority="97"/>
  </conditionalFormatting>
  <conditionalFormatting sqref="E40:E42">
    <cfRule type="duplicateValues" dxfId="135" priority="98"/>
    <cfRule type="duplicateValues" dxfId="134" priority="99"/>
  </conditionalFormatting>
  <conditionalFormatting sqref="E19:E21">
    <cfRule type="duplicateValues" dxfId="133" priority="76"/>
  </conditionalFormatting>
  <conditionalFormatting sqref="E19:E21">
    <cfRule type="duplicateValues" dxfId="132" priority="77"/>
    <cfRule type="duplicateValues" dxfId="131" priority="78"/>
    <cfRule type="duplicateValues" dxfId="130" priority="79"/>
  </conditionalFormatting>
  <conditionalFormatting sqref="E19:E21">
    <cfRule type="duplicateValues" dxfId="129" priority="80"/>
    <cfRule type="duplicateValues" dxfId="128" priority="81"/>
  </conditionalFormatting>
  <conditionalFormatting sqref="E19:E21">
    <cfRule type="duplicateValues" dxfId="127" priority="82"/>
  </conditionalFormatting>
  <conditionalFormatting sqref="E19:E21">
    <cfRule type="duplicateValues" dxfId="126" priority="83"/>
    <cfRule type="duplicateValues" dxfId="125" priority="84"/>
    <cfRule type="duplicateValues" dxfId="124" priority="85"/>
  </conditionalFormatting>
  <conditionalFormatting sqref="E19:E21">
    <cfRule type="duplicateValues" dxfId="123" priority="86"/>
    <cfRule type="duplicateValues" dxfId="122" priority="87"/>
  </conditionalFormatting>
  <conditionalFormatting sqref="E19:E21">
    <cfRule type="duplicateValues" dxfId="121" priority="88"/>
  </conditionalFormatting>
  <conditionalFormatting sqref="E19:E21">
    <cfRule type="duplicateValues" dxfId="120" priority="89"/>
    <cfRule type="duplicateValues" dxfId="119" priority="90"/>
  </conditionalFormatting>
  <conditionalFormatting sqref="E24:E32">
    <cfRule type="duplicateValues" dxfId="118" priority="5088"/>
  </conditionalFormatting>
  <conditionalFormatting sqref="E24:E32">
    <cfRule type="duplicateValues" dxfId="117" priority="5093"/>
    <cfRule type="duplicateValues" dxfId="116" priority="5094"/>
    <cfRule type="duplicateValues" dxfId="115" priority="5095"/>
  </conditionalFormatting>
  <conditionalFormatting sqref="E24:E32">
    <cfRule type="duplicateValues" dxfId="114" priority="5108"/>
    <cfRule type="duplicateValues" dxfId="113" priority="5109"/>
  </conditionalFormatting>
  <conditionalFormatting sqref="E18 E22:E32">
    <cfRule type="duplicateValues" dxfId="112" priority="5118"/>
  </conditionalFormatting>
  <conditionalFormatting sqref="E18 E22:E32">
    <cfRule type="duplicateValues" dxfId="111" priority="5124"/>
    <cfRule type="duplicateValues" dxfId="110" priority="5125"/>
    <cfRule type="duplicateValues" dxfId="109" priority="5126"/>
  </conditionalFormatting>
  <conditionalFormatting sqref="E18 E22:E32">
    <cfRule type="duplicateValues" dxfId="108" priority="5142"/>
    <cfRule type="duplicateValues" dxfId="107" priority="5143"/>
  </conditionalFormatting>
  <conditionalFormatting sqref="E75:E1048576 E1:E8 E38:E39 E43:E47 E57:E58 E10:E18 E22:E32 E49:E55 E34:E36">
    <cfRule type="duplicateValues" dxfId="106" priority="5178"/>
  </conditionalFormatting>
  <conditionalFormatting sqref="E57 E43:E47 E38:E39 E1:E8 E10:E18 E22:E32 E49:E55 E34:E36">
    <cfRule type="duplicateValues" dxfId="105" priority="5188"/>
    <cfRule type="duplicateValues" dxfId="104" priority="5189"/>
  </conditionalFormatting>
  <conditionalFormatting sqref="E74">
    <cfRule type="duplicateValues" dxfId="103" priority="71"/>
    <cfRule type="duplicateValues" dxfId="102" priority="72"/>
  </conditionalFormatting>
  <conditionalFormatting sqref="E74">
    <cfRule type="duplicateValues" dxfId="101" priority="70"/>
  </conditionalFormatting>
  <conditionalFormatting sqref="E33">
    <cfRule type="duplicateValues" dxfId="100" priority="43"/>
  </conditionalFormatting>
  <conditionalFormatting sqref="E33">
    <cfRule type="duplicateValues" dxfId="99" priority="44"/>
    <cfRule type="duplicateValues" dxfId="98" priority="45"/>
    <cfRule type="duplicateValues" dxfId="97" priority="46"/>
  </conditionalFormatting>
  <conditionalFormatting sqref="E33">
    <cfRule type="duplicateValues" dxfId="96" priority="47"/>
    <cfRule type="duplicateValues" dxfId="95" priority="48"/>
  </conditionalFormatting>
  <conditionalFormatting sqref="E33">
    <cfRule type="duplicateValues" dxfId="94" priority="49"/>
  </conditionalFormatting>
  <conditionalFormatting sqref="E33">
    <cfRule type="duplicateValues" dxfId="93" priority="50"/>
    <cfRule type="duplicateValues" dxfId="92" priority="51"/>
    <cfRule type="duplicateValues" dxfId="91" priority="52"/>
  </conditionalFormatting>
  <conditionalFormatting sqref="E33">
    <cfRule type="duplicateValues" dxfId="90" priority="53"/>
    <cfRule type="duplicateValues" dxfId="89" priority="54"/>
  </conditionalFormatting>
  <conditionalFormatting sqref="E33">
    <cfRule type="duplicateValues" dxfId="88" priority="55"/>
  </conditionalFormatting>
  <conditionalFormatting sqref="E33">
    <cfRule type="duplicateValues" dxfId="87" priority="56"/>
    <cfRule type="duplicateValues" dxfId="86" priority="57"/>
    <cfRule type="duplicateValues" dxfId="85" priority="58"/>
  </conditionalFormatting>
  <conditionalFormatting sqref="E33">
    <cfRule type="duplicateValues" dxfId="84" priority="59"/>
    <cfRule type="duplicateValues" dxfId="83" priority="60"/>
  </conditionalFormatting>
  <conditionalFormatting sqref="E33">
    <cfRule type="duplicateValues" dxfId="82" priority="61"/>
  </conditionalFormatting>
  <conditionalFormatting sqref="E33">
    <cfRule type="duplicateValues" dxfId="81" priority="62"/>
    <cfRule type="duplicateValues" dxfId="80" priority="63"/>
    <cfRule type="duplicateValues" dxfId="79" priority="64"/>
  </conditionalFormatting>
  <conditionalFormatting sqref="E33">
    <cfRule type="duplicateValues" dxfId="78" priority="65"/>
    <cfRule type="duplicateValues" dxfId="77" priority="66"/>
  </conditionalFormatting>
  <conditionalFormatting sqref="E33">
    <cfRule type="duplicateValues" dxfId="76" priority="67"/>
  </conditionalFormatting>
  <conditionalFormatting sqref="E33">
    <cfRule type="duplicateValues" dxfId="75" priority="68"/>
    <cfRule type="duplicateValues" dxfId="74" priority="69"/>
  </conditionalFormatting>
  <conditionalFormatting sqref="B10">
    <cfRule type="duplicateValues" dxfId="73" priority="5315"/>
  </conditionalFormatting>
  <conditionalFormatting sqref="B10">
    <cfRule type="duplicateValues" dxfId="72" priority="5316"/>
    <cfRule type="duplicateValues" dxfId="71" priority="5317"/>
  </conditionalFormatting>
  <conditionalFormatting sqref="B10">
    <cfRule type="duplicateValues" dxfId="70" priority="5318"/>
    <cfRule type="duplicateValues" dxfId="69" priority="5319"/>
    <cfRule type="duplicateValues" dxfId="68" priority="5320"/>
  </conditionalFormatting>
  <conditionalFormatting sqref="E48">
    <cfRule type="duplicateValues" dxfId="67" priority="16"/>
  </conditionalFormatting>
  <conditionalFormatting sqref="E48">
    <cfRule type="duplicateValues" dxfId="66" priority="17"/>
    <cfRule type="duplicateValues" dxfId="65" priority="18"/>
    <cfRule type="duplicateValues" dxfId="64" priority="19"/>
  </conditionalFormatting>
  <conditionalFormatting sqref="E48">
    <cfRule type="duplicateValues" dxfId="63" priority="20"/>
    <cfRule type="duplicateValues" dxfId="62" priority="21"/>
  </conditionalFormatting>
  <conditionalFormatting sqref="E48">
    <cfRule type="duplicateValues" dxfId="61" priority="22"/>
  </conditionalFormatting>
  <conditionalFormatting sqref="E48">
    <cfRule type="duplicateValues" dxfId="60" priority="23"/>
    <cfRule type="duplicateValues" dxfId="59" priority="24"/>
    <cfRule type="duplicateValues" dxfId="58" priority="25"/>
  </conditionalFormatting>
  <conditionalFormatting sqref="E48">
    <cfRule type="duplicateValues" dxfId="57" priority="26"/>
    <cfRule type="duplicateValues" dxfId="56" priority="27"/>
  </conditionalFormatting>
  <conditionalFormatting sqref="E48">
    <cfRule type="duplicateValues" dxfId="55" priority="28"/>
  </conditionalFormatting>
  <conditionalFormatting sqref="E48">
    <cfRule type="duplicateValues" dxfId="54" priority="29"/>
    <cfRule type="duplicateValues" dxfId="53" priority="30"/>
    <cfRule type="duplicateValues" dxfId="52" priority="31"/>
  </conditionalFormatting>
  <conditionalFormatting sqref="E48">
    <cfRule type="duplicateValues" dxfId="51" priority="32"/>
    <cfRule type="duplicateValues" dxfId="50" priority="33"/>
  </conditionalFormatting>
  <conditionalFormatting sqref="E48">
    <cfRule type="duplicateValues" dxfId="49" priority="34"/>
  </conditionalFormatting>
  <conditionalFormatting sqref="E48">
    <cfRule type="duplicateValues" dxfId="48" priority="35"/>
    <cfRule type="duplicateValues" dxfId="47" priority="36"/>
    <cfRule type="duplicateValues" dxfId="46" priority="37"/>
  </conditionalFormatting>
  <conditionalFormatting sqref="E48">
    <cfRule type="duplicateValues" dxfId="45" priority="38"/>
    <cfRule type="duplicateValues" dxfId="44" priority="39"/>
  </conditionalFormatting>
  <conditionalFormatting sqref="E48">
    <cfRule type="duplicateValues" dxfId="43" priority="40"/>
  </conditionalFormatting>
  <conditionalFormatting sqref="E48">
    <cfRule type="duplicateValues" dxfId="42" priority="41"/>
    <cfRule type="duplicateValues" dxfId="41" priority="42"/>
  </conditionalFormatting>
  <conditionalFormatting sqref="E46:E47">
    <cfRule type="duplicateValues" dxfId="40" priority="5328"/>
  </conditionalFormatting>
  <conditionalFormatting sqref="E46:E47">
    <cfRule type="duplicateValues" dxfId="39" priority="5329"/>
    <cfRule type="duplicateValues" dxfId="38" priority="5330"/>
    <cfRule type="duplicateValues" dxfId="37" priority="5331"/>
  </conditionalFormatting>
  <conditionalFormatting sqref="E46:E47">
    <cfRule type="duplicateValues" dxfId="36" priority="5332"/>
    <cfRule type="duplicateValues" dxfId="35" priority="5333"/>
  </conditionalFormatting>
  <conditionalFormatting sqref="E43:E47">
    <cfRule type="duplicateValues" dxfId="34" priority="5334"/>
  </conditionalFormatting>
  <conditionalFormatting sqref="E43:E47">
    <cfRule type="duplicateValues" dxfId="33" priority="5335"/>
    <cfRule type="duplicateValues" dxfId="32" priority="5336"/>
    <cfRule type="duplicateValues" dxfId="31" priority="5337"/>
  </conditionalFormatting>
  <conditionalFormatting sqref="E43:E47">
    <cfRule type="duplicateValues" dxfId="30" priority="5338"/>
    <cfRule type="duplicateValues" dxfId="29" priority="5339"/>
  </conditionalFormatting>
  <conditionalFormatting sqref="B38:B48">
    <cfRule type="duplicateValues" dxfId="28" priority="5381"/>
  </conditionalFormatting>
  <conditionalFormatting sqref="B38:B48">
    <cfRule type="duplicateValues" dxfId="27" priority="5382"/>
    <cfRule type="duplicateValues" dxfId="26" priority="5383"/>
  </conditionalFormatting>
  <conditionalFormatting sqref="B38:B48">
    <cfRule type="duplicateValues" dxfId="25" priority="5384"/>
    <cfRule type="duplicateValues" dxfId="24" priority="5385"/>
    <cfRule type="duplicateValues" dxfId="23" priority="5386"/>
  </conditionalFormatting>
  <conditionalFormatting sqref="E70">
    <cfRule type="duplicateValues" dxfId="22" priority="11"/>
    <cfRule type="duplicateValues" dxfId="21" priority="12"/>
  </conditionalFormatting>
  <conditionalFormatting sqref="E70">
    <cfRule type="duplicateValues" dxfId="20" priority="10"/>
  </conditionalFormatting>
  <conditionalFormatting sqref="E71">
    <cfRule type="duplicateValues" dxfId="19" priority="8"/>
    <cfRule type="duplicateValues" dxfId="18" priority="9"/>
  </conditionalFormatting>
  <conditionalFormatting sqref="E71">
    <cfRule type="duplicateValues" dxfId="17" priority="7"/>
  </conditionalFormatting>
  <conditionalFormatting sqref="E72">
    <cfRule type="duplicateValues" dxfId="16" priority="5"/>
    <cfRule type="duplicateValues" dxfId="15" priority="6"/>
  </conditionalFormatting>
  <conditionalFormatting sqref="E72">
    <cfRule type="duplicateValues" dxfId="14" priority="4"/>
  </conditionalFormatting>
  <conditionalFormatting sqref="E73">
    <cfRule type="duplicateValues" dxfId="13" priority="2"/>
    <cfRule type="duplicateValues" dxfId="12" priority="3"/>
  </conditionalFormatting>
  <conditionalFormatting sqref="E73">
    <cfRule type="duplicateValues" dxfId="11" priority="1"/>
  </conditionalFormatting>
  <conditionalFormatting sqref="B56:B74">
    <cfRule type="duplicateValues" dxfId="10" priority="5397"/>
  </conditionalFormatting>
  <conditionalFormatting sqref="B56:B74 B15:B33">
    <cfRule type="duplicateValues" dxfId="9" priority="5399"/>
  </conditionalFormatting>
  <conditionalFormatting sqref="B50:B54 B15:B33 B35:B36 B12:B13 B56:B74 B38:B48 B1:B10">
    <cfRule type="duplicateValues" dxfId="8" priority="5402"/>
    <cfRule type="duplicateValues" dxfId="7" priority="5403"/>
    <cfRule type="duplicateValues" dxfId="6" priority="5404"/>
    <cfRule type="duplicateValues" dxfId="5" priority="5405"/>
  </conditionalFormatting>
  <conditionalFormatting sqref="B50:B54 B15:B33 B35:B36 B56:B74 B38:B48">
    <cfRule type="duplicateValues" dxfId="4" priority="5434"/>
  </conditionalFormatting>
  <conditionalFormatting sqref="B50:B54 B15:B33 B35:B36 B12:B13 B56:B74 B38:B48 B1:B10">
    <cfRule type="duplicateValues" dxfId="3" priority="5440"/>
  </conditionalFormatting>
  <conditionalFormatting sqref="E65:E69">
    <cfRule type="duplicateValues" dxfId="2" priority="5456"/>
    <cfRule type="duplicateValues" dxfId="1" priority="5457"/>
  </conditionalFormatting>
  <conditionalFormatting sqref="E65:E69">
    <cfRule type="duplicateValues" dxfId="0" priority="545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2021-02-04T10:00:03Z</dcterms:modified>
</cp:coreProperties>
</file>