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Febrero\06\"/>
    </mc:Choice>
  </mc:AlternateContent>
  <bookViews>
    <workbookView xWindow="0" yWindow="0" windowWidth="20400" windowHeight="7650"/>
  </bookViews>
  <sheets>
    <sheet name="Hoja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3" i="1" l="1"/>
  <c r="A53" i="1"/>
  <c r="C52" i="1"/>
  <c r="A52" i="1"/>
  <c r="C51" i="1"/>
  <c r="A51" i="1"/>
  <c r="C50" i="1"/>
  <c r="A50" i="1"/>
  <c r="C49" i="1"/>
  <c r="A49" i="1"/>
  <c r="C54" i="1"/>
  <c r="A54" i="1"/>
  <c r="C48" i="1"/>
  <c r="A48" i="1"/>
  <c r="C47" i="1"/>
  <c r="A47" i="1"/>
  <c r="C46" i="1"/>
  <c r="A46" i="1"/>
  <c r="B38" i="1"/>
  <c r="C37" i="1"/>
  <c r="A37" i="1"/>
  <c r="C36" i="1"/>
  <c r="A36" i="1"/>
  <c r="C35" i="1"/>
  <c r="A35" i="1"/>
  <c r="C34" i="1"/>
  <c r="A34" i="1"/>
  <c r="C26" i="1"/>
  <c r="A26" i="1"/>
  <c r="C25" i="1"/>
  <c r="A25" i="1"/>
  <c r="C24" i="1"/>
  <c r="A24" i="1"/>
  <c r="C56" i="1" l="1"/>
  <c r="A56" i="1"/>
  <c r="C28" i="1"/>
  <c r="A28" i="1"/>
  <c r="C29" i="1"/>
  <c r="A29" i="1"/>
  <c r="C27" i="1"/>
  <c r="A27" i="1"/>
  <c r="B10" i="1" l="1"/>
  <c r="B57" i="1"/>
  <c r="B30" i="1"/>
  <c r="C23" i="1"/>
  <c r="A23" i="1"/>
  <c r="C21" i="1"/>
  <c r="C22" i="1"/>
  <c r="A21" i="1"/>
  <c r="A22" i="1"/>
  <c r="C20" i="1" l="1"/>
  <c r="A20" i="1"/>
  <c r="C19" i="1"/>
  <c r="A19" i="1"/>
  <c r="A18" i="1"/>
  <c r="C18" i="1"/>
  <c r="C17" i="1" l="1"/>
  <c r="A17" i="1"/>
  <c r="C55" i="1"/>
  <c r="A55" i="1"/>
  <c r="A45" i="1" l="1"/>
  <c r="C45" i="1"/>
  <c r="C16" i="1" l="1"/>
  <c r="A16" i="1"/>
  <c r="C15" i="1"/>
  <c r="A15" i="1"/>
  <c r="C14" i="1"/>
  <c r="A14" i="1"/>
  <c r="A41" i="1" l="1"/>
</calcChain>
</file>

<file path=xl/sharedStrings.xml><?xml version="1.0" encoding="utf-8"?>
<sst xmlns="http://schemas.openxmlformats.org/spreadsheetml/2006/main" count="84" uniqueCount="38">
  <si>
    <t>Cajeros Reportados Sin Efectivo</t>
  </si>
  <si>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</si>
  <si>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</si>
  <si>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</si>
  <si>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</si>
  <si>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</si>
  <si>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</si>
  <si>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</si>
  <si>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</si>
  <si>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</si>
  <si>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</si>
  <si>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Sin Efectivo</t>
  </si>
  <si>
    <t>TOTAL</t>
  </si>
  <si>
    <t xml:space="preserve">FUERA DE SERVICIO CON FALLAS y GAVETAS VACIAS </t>
  </si>
  <si>
    <t>Gavetas Vacias + Gavetas Fallando</t>
  </si>
  <si>
    <t>TOTAL DE CAJEROS REPORTADOS</t>
  </si>
  <si>
    <t>EN OBSERVACION / CON FALLAS y GAVETAS VACIAS (CON GAVETAS DISPONIBLES)</t>
  </si>
  <si>
    <t>3 Gavetas Vacías</t>
  </si>
  <si>
    <t>335782679</t>
  </si>
  <si>
    <t>335782890</t>
  </si>
  <si>
    <t>335783193</t>
  </si>
  <si>
    <t>335783419</t>
  </si>
  <si>
    <t>335783855</t>
  </si>
  <si>
    <t>335783880</t>
  </si>
  <si>
    <t>335784096</t>
  </si>
  <si>
    <t>335784130</t>
  </si>
  <si>
    <t>335784201</t>
  </si>
  <si>
    <t>335784204</t>
  </si>
  <si>
    <t>335784212</t>
  </si>
  <si>
    <t>335784218</t>
  </si>
  <si>
    <t>335784260</t>
  </si>
  <si>
    <t>335784259</t>
  </si>
  <si>
    <t>335784258</t>
  </si>
  <si>
    <t>335784196</t>
  </si>
  <si>
    <t>335781000</t>
  </si>
  <si>
    <t>335783920</t>
  </si>
  <si>
    <t>335784209</t>
  </si>
  <si>
    <t>2 Gavetas Vacías y 1 Fallando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</si>
</sst>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b/>
      <sz val="16"/>
      <color rgb="FF000000"/>
      <name val="Palatino Linotype"/>
      <family val="1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4D4D4"/>
      </left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 style="medium">
        <color rgb="FFD4D4D4"/>
      </bottom>
      <diagonal/>
    </border>
    <border>
      <left style="medium">
        <color rgb="FFD4D4D4"/>
      </left>
      <right/>
      <top/>
      <bottom/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5" fillId="4" borderId="4" xfId="0" applyFont="1" applyFill="1" applyBorder="1" applyAlignment="1">
      <alignment horizontal="center" vertical="center" wrapText="1"/>
    </xf>
    <xf numFmtId="22" fontId="4" fillId="0" borderId="5" xfId="0" applyNumberFormat="1" applyFont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5" fillId="5" borderId="7" xfId="0" applyFont="1" applyFill="1" applyBorder="1" applyAlignment="1">
      <alignment horizontal="center" vertical="center" wrapText="1"/>
    </xf>
    <xf numFmtId="0" fontId="6" fillId="6" borderId="12" xfId="0" applyFont="1" applyFill="1" applyBorder="1" applyAlignment="1">
      <alignment horizontal="center" vertical="center" wrapText="1"/>
    </xf>
    <xf numFmtId="0" fontId="10" fillId="9" borderId="14" xfId="0" applyFont="1" applyFill="1" applyBorder="1" applyAlignment="1">
      <alignment horizontal="center" vertical="center" wrapText="1"/>
    </xf>
    <xf numFmtId="0" fontId="10" fillId="9" borderId="13" xfId="0" applyFont="1" applyFill="1" applyBorder="1" applyAlignment="1">
      <alignment horizontal="center" vertical="center" wrapText="1"/>
    </xf>
    <xf numFmtId="0" fontId="8" fillId="7" borderId="15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6" borderId="3" xfId="0" applyFont="1" applyFill="1" applyBorder="1" applyAlignment="1">
      <alignment horizontal="center" vertical="center" wrapText="1"/>
    </xf>
    <xf numFmtId="0" fontId="7" fillId="10" borderId="22" xfId="0" applyFont="1" applyFill="1" applyBorder="1" applyAlignment="1">
      <alignment horizontal="center" vertical="center" wrapText="1"/>
    </xf>
    <xf numFmtId="0" fontId="8" fillId="7" borderId="12" xfId="0" applyFont="1" applyFill="1" applyBorder="1" applyAlignment="1">
      <alignment horizontal="center" vertical="center" wrapText="1"/>
    </xf>
    <xf numFmtId="0" fontId="10" fillId="9" borderId="12" xfId="0" applyFont="1" applyFill="1" applyBorder="1" applyAlignment="1">
      <alignment horizontal="center" vertical="center" wrapText="1"/>
    </xf>
    <xf numFmtId="0" fontId="6" fillId="6" borderId="12" xfId="0" applyNumberFormat="1" applyFont="1" applyFill="1" applyBorder="1" applyAlignment="1">
      <alignment horizontal="center" vertical="center"/>
    </xf>
    <xf numFmtId="0" fontId="9" fillId="8" borderId="23" xfId="0" applyFont="1" applyFill="1" applyBorder="1" applyAlignment="1">
      <alignment horizontal="center" vertical="center" wrapText="1"/>
    </xf>
    <xf numFmtId="0" fontId="6" fillId="6" borderId="13" xfId="0" applyNumberFormat="1" applyFont="1" applyFill="1" applyBorder="1" applyAlignment="1">
      <alignment horizontal="center" vertical="center"/>
    </xf>
    <xf numFmtId="0" fontId="6" fillId="6" borderId="12" xfId="0" applyFont="1" applyFill="1" applyBorder="1" applyAlignment="1">
      <alignment horizontal="center" vertical="center"/>
    </xf>
    <xf numFmtId="0" fontId="5" fillId="5" borderId="20" xfId="0" applyFont="1" applyFill="1" applyBorder="1" applyAlignment="1">
      <alignment horizontal="center" vertical="center" wrapText="1"/>
    </xf>
    <xf numFmtId="0" fontId="5" fillId="5" borderId="21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5" fillId="5" borderId="16" xfId="0" applyFont="1" applyFill="1" applyBorder="1" applyAlignment="1">
      <alignment horizontal="center" vertical="center" wrapText="1"/>
    </xf>
    <xf numFmtId="0" fontId="5" fillId="5" borderId="17" xfId="0" applyFont="1" applyFill="1" applyBorder="1" applyAlignment="1">
      <alignment horizontal="center" vertical="center" wrapText="1"/>
    </xf>
    <xf numFmtId="0" fontId="9" fillId="8" borderId="18" xfId="0" applyFont="1" applyFill="1" applyBorder="1" applyAlignment="1">
      <alignment horizontal="center" vertical="center" wrapText="1"/>
    </xf>
    <xf numFmtId="0" fontId="9" fillId="8" borderId="19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 wrapText="1"/>
    </xf>
    <xf numFmtId="0" fontId="10" fillId="9" borderId="2" xfId="0" applyFont="1" applyFill="1" applyBorder="1" applyAlignment="1">
      <alignment horizontal="center" vertical="center" wrapText="1"/>
    </xf>
    <xf numFmtId="0" fontId="10" fillId="9" borderId="3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6" fillId="6" borderId="12" xfId="0" applyFont="1" applyFill="1" applyBorder="1" applyAlignment="1">
      <alignment horizontal="center" vertical="center"/>
    </xf>
  </cellXfs>
  <cellStyles count="1">
    <cellStyle name="Normal" xfId="0" builtinId="0"/>
  </cellStyles>
  <dxfs count="3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</sheetData>
      <sheetData sheetId="9"/>
      <sheetData sheetId="10" refreshError="1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7"/>
  <sheetViews>
    <sheetView tabSelected="1" zoomScale="85" zoomScaleNormal="85" workbookViewId="0">
      <selection sqref="A1:E57"/>
    </sheetView>
  </sheetViews>
  <sheetFormatPr baseColWidth="10" defaultColWidth="52.7109375" defaultRowHeight="15" x14ac:dyDescent="0.25"/>
  <cols>
    <col min="1" max="1" width="27.140625" bestFit="1" customWidth="1"/>
    <col min="2" max="2" width="21" style="13" bestFit="1" customWidth="1"/>
    <col min="3" max="3" width="58.85546875" bestFit="1" customWidth="1"/>
    <col min="4" max="4" width="37.140625" bestFit="1" customWidth="1"/>
    <col min="5" max="5" width="13" bestFit="1" customWidth="1"/>
    <col min="6" max="6" width="9" bestFit="1" customWidth="1"/>
  </cols>
  <sheetData>
    <row r="1" spans="1:5" ht="22.5" x14ac:dyDescent="0.25">
      <c r="A1" s="31" t="s">
        <v>0</v>
      </c>
      <c r="B1" s="32"/>
      <c r="C1" s="32"/>
      <c r="D1" s="32"/>
      <c r="E1" s="33"/>
    </row>
    <row r="2" spans="1:5" ht="22.5" x14ac:dyDescent="0.25">
      <c r="A2" s="31" t="s">
        <v>1</v>
      </c>
      <c r="B2" s="32"/>
      <c r="C2" s="32"/>
      <c r="D2" s="32"/>
      <c r="E2" s="33"/>
    </row>
    <row r="3" spans="1:5" ht="25.5" x14ac:dyDescent="0.25">
      <c r="A3" s="34" t="s">
        <v>0</v>
      </c>
      <c r="B3" s="35"/>
      <c r="C3" s="35"/>
      <c r="D3" s="35"/>
      <c r="E3" s="36"/>
    </row>
    <row r="4" spans="1:5" x14ac:dyDescent="0.25">
      <c r="E4" s="13"/>
    </row>
    <row r="5" spans="1:5" ht="18.75" thickBot="1" x14ac:dyDescent="0.3">
      <c r="A5" s="1" t="s">
        <v>2</v>
      </c>
      <c r="B5" s="2">
        <v>44232.708333333336</v>
      </c>
      <c r="C5" s="3"/>
      <c r="D5" s="4"/>
      <c r="E5" s="5"/>
    </row>
    <row r="6" spans="1:5" ht="18.75" thickBot="1" x14ac:dyDescent="0.3">
      <c r="A6" s="1" t="s">
        <v>3</v>
      </c>
      <c r="B6" s="2">
        <v>44233.25</v>
      </c>
      <c r="C6" s="3"/>
      <c r="D6" s="4"/>
      <c r="E6" s="5"/>
    </row>
    <row r="7" spans="1:5" ht="15.75" thickBot="1" x14ac:dyDescent="0.3">
      <c r="E7" s="13"/>
    </row>
    <row r="8" spans="1:5" ht="18.75" thickBot="1" x14ac:dyDescent="0.3">
      <c r="A8" s="24" t="s">
        <v>4</v>
      </c>
      <c r="B8" s="25"/>
      <c r="C8" s="25"/>
      <c r="D8" s="25"/>
      <c r="E8" s="26"/>
    </row>
    <row r="9" spans="1:5" ht="18" x14ac:dyDescent="0.25">
      <c r="A9" s="6" t="s">
        <v>5</v>
      </c>
      <c r="B9" s="6" t="s">
        <v>6</v>
      </c>
      <c r="C9" s="7" t="s">
        <v>7</v>
      </c>
      <c r="D9" s="7" t="s">
        <v>8</v>
      </c>
      <c r="E9" s="7" t="s">
        <v>9</v>
      </c>
    </row>
    <row r="10" spans="1:5" ht="18.75" thickBot="1" x14ac:dyDescent="0.3">
      <c r="A10" s="11" t="s">
        <v>12</v>
      </c>
      <c r="B10" s="19">
        <f>COUNT(#REF!)</f>
        <v>0</v>
      </c>
      <c r="C10" s="37"/>
      <c r="D10" s="38"/>
      <c r="E10" s="39"/>
    </row>
    <row r="11" spans="1:5" ht="15.75" thickBot="1" x14ac:dyDescent="0.3">
      <c r="E11" s="13"/>
    </row>
    <row r="12" spans="1:5" ht="18.75" thickBot="1" x14ac:dyDescent="0.3">
      <c r="A12" s="24" t="s">
        <v>10</v>
      </c>
      <c r="B12" s="25"/>
      <c r="C12" s="25"/>
      <c r="D12" s="25"/>
      <c r="E12" s="26"/>
    </row>
    <row r="13" spans="1:5" ht="18" x14ac:dyDescent="0.25">
      <c r="A13" s="6" t="s">
        <v>5</v>
      </c>
      <c r="B13" s="6" t="s">
        <v>6</v>
      </c>
      <c r="C13" s="7" t="s">
        <v>7</v>
      </c>
      <c r="D13" s="7" t="s">
        <v>8</v>
      </c>
      <c r="E13" s="7" t="s">
        <v>9</v>
      </c>
    </row>
    <row r="14" spans="1:5" ht="18" x14ac:dyDescent="0.25">
      <c r="A14" s="8" t="str">
        <f>VLOOKUP(B14,'[1]LISTADO ATM'!$A$2:$C$817,3,0)</f>
        <v>DISTRITO NACIONAL</v>
      </c>
      <c r="B14" s="8">
        <v>355</v>
      </c>
      <c r="C14" s="14" t="str">
        <f>VLOOKUP(B14,'[1]LISTADO ATM'!$A$2:$B$816,2,0)</f>
        <v xml:space="preserve">ATM UNP Metro II </v>
      </c>
      <c r="D14" s="15" t="s">
        <v>11</v>
      </c>
      <c r="E14" s="21">
        <v>335778625</v>
      </c>
    </row>
    <row r="15" spans="1:5" ht="18" x14ac:dyDescent="0.25">
      <c r="A15" s="8" t="str">
        <f>VLOOKUP(B15,'[1]LISTADO ATM'!$A$2:$C$817,3,0)</f>
        <v>ESTE</v>
      </c>
      <c r="B15" s="8">
        <v>963</v>
      </c>
      <c r="C15" s="14" t="str">
        <f>VLOOKUP(B15,'[1]LISTADO ATM'!$A$2:$B$816,2,0)</f>
        <v xml:space="preserve">ATM Multiplaza La Romana </v>
      </c>
      <c r="D15" s="15" t="s">
        <v>11</v>
      </c>
      <c r="E15" s="21" t="s">
        <v>18</v>
      </c>
    </row>
    <row r="16" spans="1:5" ht="18" x14ac:dyDescent="0.25">
      <c r="A16" s="8" t="str">
        <f>VLOOKUP(B16,'[1]LISTADO ATM'!$A$2:$C$817,3,0)</f>
        <v>SUR</v>
      </c>
      <c r="B16" s="8">
        <v>870</v>
      </c>
      <c r="C16" s="14" t="str">
        <f>VLOOKUP(B16,'[1]LISTADO ATM'!$A$2:$B$816,2,0)</f>
        <v xml:space="preserve">ATM Willbes Dominicana (Barahona) </v>
      </c>
      <c r="D16" s="15" t="s">
        <v>11</v>
      </c>
      <c r="E16" s="21" t="s">
        <v>19</v>
      </c>
    </row>
    <row r="17" spans="1:5" ht="18" x14ac:dyDescent="0.25">
      <c r="A17" s="8" t="str">
        <f>VLOOKUP(B17,'[1]LISTADO ATM'!$A$2:$C$817,3,0)</f>
        <v>NORTE</v>
      </c>
      <c r="B17" s="8">
        <v>288</v>
      </c>
      <c r="C17" s="14" t="str">
        <f>VLOOKUP(B17,'[1]LISTADO ATM'!$A$2:$B$816,2,0)</f>
        <v xml:space="preserve">ATM Oficina Camino Real II (Puerto Plata) </v>
      </c>
      <c r="D17" s="15" t="s">
        <v>11</v>
      </c>
      <c r="E17" s="21" t="s">
        <v>20</v>
      </c>
    </row>
    <row r="18" spans="1:5" ht="18" x14ac:dyDescent="0.25">
      <c r="A18" s="8" t="str">
        <f>VLOOKUP(B18,'[1]LISTADO ATM'!$A$2:$C$817,3,0)</f>
        <v>DISTRITO NACIONAL</v>
      </c>
      <c r="B18" s="8">
        <v>823</v>
      </c>
      <c r="C18" s="14" t="str">
        <f>VLOOKUP(B18,'[1]LISTADO ATM'!$A$2:$B$816,2,0)</f>
        <v xml:space="preserve">ATM UNP El Carril (Haina) </v>
      </c>
      <c r="D18" s="15" t="s">
        <v>11</v>
      </c>
      <c r="E18" s="21" t="s">
        <v>21</v>
      </c>
    </row>
    <row r="19" spans="1:5" ht="18" x14ac:dyDescent="0.25">
      <c r="A19" s="8" t="str">
        <f>VLOOKUP(B19,'[1]LISTADO ATM'!$A$2:$C$817,3,0)</f>
        <v>ESTE</v>
      </c>
      <c r="B19" s="8">
        <v>742</v>
      </c>
      <c r="C19" s="14" t="str">
        <f>VLOOKUP(B19,'[1]LISTADO ATM'!$A$2:$B$816,2,0)</f>
        <v xml:space="preserve">ATM Oficina Plaza del Rey (La Romana) </v>
      </c>
      <c r="D19" s="15" t="s">
        <v>11</v>
      </c>
      <c r="E19" s="21" t="s">
        <v>22</v>
      </c>
    </row>
    <row r="20" spans="1:5" ht="18" x14ac:dyDescent="0.25">
      <c r="A20" s="8" t="str">
        <f>VLOOKUP(B20,'[1]LISTADO ATM'!$A$2:$C$817,3,0)</f>
        <v>ESTE</v>
      </c>
      <c r="B20" s="8">
        <v>429</v>
      </c>
      <c r="C20" s="14" t="str">
        <f>VLOOKUP(B20,'[1]LISTADO ATM'!$A$2:$B$816,2,0)</f>
        <v xml:space="preserve">ATM Oficina Jumbo La Romana </v>
      </c>
      <c r="D20" s="15" t="s">
        <v>11</v>
      </c>
      <c r="E20" s="21" t="s">
        <v>23</v>
      </c>
    </row>
    <row r="21" spans="1:5" ht="18" x14ac:dyDescent="0.25">
      <c r="A21" s="8" t="str">
        <f>VLOOKUP(B21,'[1]LISTADO ATM'!$A$2:$C$817,3,0)</f>
        <v>NORTE</v>
      </c>
      <c r="B21" s="8">
        <v>372</v>
      </c>
      <c r="C21" s="14" t="str">
        <f>VLOOKUP(B21,'[1]LISTADO ATM'!$A$2:$B$816,2,0)</f>
        <v>ATM Oficina Sánchez II</v>
      </c>
      <c r="D21" s="15" t="s">
        <v>11</v>
      </c>
      <c r="E21" s="21" t="s">
        <v>24</v>
      </c>
    </row>
    <row r="22" spans="1:5" ht="18" x14ac:dyDescent="0.25">
      <c r="A22" s="8" t="str">
        <f>VLOOKUP(B22,'[1]LISTADO ATM'!$A$2:$C$817,3,0)</f>
        <v>DISTRITO NACIONAL</v>
      </c>
      <c r="B22" s="8">
        <v>697</v>
      </c>
      <c r="C22" s="14" t="str">
        <f>VLOOKUP(B22,'[1]LISTADO ATM'!$A$2:$B$816,2,0)</f>
        <v>ATM Hipermercado Olé Ciudad Juan Bosch</v>
      </c>
      <c r="D22" s="15" t="s">
        <v>11</v>
      </c>
      <c r="E22" s="21" t="s">
        <v>25</v>
      </c>
    </row>
    <row r="23" spans="1:5" ht="18" x14ac:dyDescent="0.25">
      <c r="A23" s="8" t="str">
        <f>VLOOKUP(B23,'[1]LISTADO ATM'!$A$2:$C$817,3,0)</f>
        <v>DISTRITO NACIONAL</v>
      </c>
      <c r="B23" s="8">
        <v>390</v>
      </c>
      <c r="C23" s="14" t="str">
        <f>VLOOKUP(B23,'[1]LISTADO ATM'!$A$2:$B$816,2,0)</f>
        <v xml:space="preserve">ATM Oficina Boca Chica II </v>
      </c>
      <c r="D23" s="15" t="s">
        <v>11</v>
      </c>
      <c r="E23" s="21" t="s">
        <v>26</v>
      </c>
    </row>
    <row r="24" spans="1:5" ht="18" x14ac:dyDescent="0.25">
      <c r="A24" s="8" t="str">
        <f>VLOOKUP(B24,'[1]LISTADO ATM'!$A$2:$C$817,3,0)</f>
        <v>DISTRITO NACIONAL</v>
      </c>
      <c r="B24" s="8">
        <v>563</v>
      </c>
      <c r="C24" s="14" t="str">
        <f>VLOOKUP(B24,'[1]LISTADO ATM'!$A$2:$B$816,2,0)</f>
        <v xml:space="preserve">ATM Base Aérea San Isidro </v>
      </c>
      <c r="D24" s="15" t="s">
        <v>11</v>
      </c>
      <c r="E24" s="21" t="s">
        <v>27</v>
      </c>
    </row>
    <row r="25" spans="1:5" ht="18" x14ac:dyDescent="0.25">
      <c r="A25" s="8" t="str">
        <f>VLOOKUP(B25,'[1]LISTADO ATM'!$A$2:$C$817,3,0)</f>
        <v>DISTRITO NACIONAL</v>
      </c>
      <c r="B25" s="8">
        <v>655</v>
      </c>
      <c r="C25" s="14" t="str">
        <f>VLOOKUP(B25,'[1]LISTADO ATM'!$A$2:$B$816,2,0)</f>
        <v>ATM Farmacia Sandra</v>
      </c>
      <c r="D25" s="15" t="s">
        <v>11</v>
      </c>
      <c r="E25" s="21" t="s">
        <v>28</v>
      </c>
    </row>
    <row r="26" spans="1:5" ht="18" x14ac:dyDescent="0.25">
      <c r="A26" s="8" t="str">
        <f>VLOOKUP(B26,'[1]LISTADO ATM'!$A$2:$C$817,3,0)</f>
        <v>NORTE</v>
      </c>
      <c r="B26" s="8">
        <v>595</v>
      </c>
      <c r="C26" s="14" t="str">
        <f>VLOOKUP(B26,'[1]LISTADO ATM'!$A$2:$B$816,2,0)</f>
        <v xml:space="preserve">ATM S/M Central I (Santiago) </v>
      </c>
      <c r="D26" s="15" t="s">
        <v>11</v>
      </c>
      <c r="E26" s="21" t="s">
        <v>29</v>
      </c>
    </row>
    <row r="27" spans="1:5" ht="18" x14ac:dyDescent="0.25">
      <c r="A27" s="8" t="str">
        <f>VLOOKUP(B27,'[1]LISTADO ATM'!$A$2:$C$817,3,0)</f>
        <v>SUR</v>
      </c>
      <c r="B27" s="8">
        <v>780</v>
      </c>
      <c r="C27" s="14" t="str">
        <f>VLOOKUP(B27,'[1]LISTADO ATM'!$A$2:$B$816,2,0)</f>
        <v xml:space="preserve">ATM Oficina Barahona I </v>
      </c>
      <c r="D27" s="15" t="s">
        <v>11</v>
      </c>
      <c r="E27" s="21" t="s">
        <v>30</v>
      </c>
    </row>
    <row r="28" spans="1:5" ht="18" x14ac:dyDescent="0.25">
      <c r="A28" s="8" t="str">
        <f>VLOOKUP(B28,'[1]LISTADO ATM'!$A$2:$C$817,3,0)</f>
        <v>SUR</v>
      </c>
      <c r="B28" s="8">
        <v>880</v>
      </c>
      <c r="C28" s="14" t="str">
        <f>VLOOKUP(B28,'[1]LISTADO ATM'!$A$2:$B$816,2,0)</f>
        <v xml:space="preserve">ATM Autoservicio Barahona II </v>
      </c>
      <c r="D28" s="15" t="s">
        <v>11</v>
      </c>
      <c r="E28" s="21" t="s">
        <v>31</v>
      </c>
    </row>
    <row r="29" spans="1:5" ht="18" x14ac:dyDescent="0.25">
      <c r="A29" s="8" t="str">
        <f>VLOOKUP(B29,'[1]LISTADO ATM'!$A$2:$C$817,3,0)</f>
        <v>SUR</v>
      </c>
      <c r="B29" s="8">
        <v>677</v>
      </c>
      <c r="C29" s="14" t="str">
        <f>VLOOKUP(B29,'[1]LISTADO ATM'!$A$2:$B$816,2,0)</f>
        <v>ATM PBG Villa Jaragua</v>
      </c>
      <c r="D29" s="15" t="s">
        <v>11</v>
      </c>
      <c r="E29" s="21" t="s">
        <v>32</v>
      </c>
    </row>
    <row r="30" spans="1:5" ht="18.75" thickBot="1" x14ac:dyDescent="0.3">
      <c r="A30" s="16" t="s">
        <v>12</v>
      </c>
      <c r="B30" s="19">
        <f>COUNT(B14:B29)</f>
        <v>16</v>
      </c>
      <c r="C30" s="17"/>
      <c r="D30" s="17"/>
      <c r="E30" s="17"/>
    </row>
    <row r="31" spans="1:5" ht="15.75" thickBot="1" x14ac:dyDescent="0.3">
      <c r="E31" s="13"/>
    </row>
    <row r="32" spans="1:5" ht="18.75" thickBot="1" x14ac:dyDescent="0.3">
      <c r="A32" s="24" t="s">
        <v>13</v>
      </c>
      <c r="B32" s="25"/>
      <c r="C32" s="25"/>
      <c r="D32" s="25"/>
      <c r="E32" s="26"/>
    </row>
    <row r="33" spans="1:5" ht="18" x14ac:dyDescent="0.25">
      <c r="A33" s="6" t="s">
        <v>5</v>
      </c>
      <c r="B33" s="6" t="s">
        <v>6</v>
      </c>
      <c r="C33" s="7" t="s">
        <v>7</v>
      </c>
      <c r="D33" s="7" t="s">
        <v>8</v>
      </c>
      <c r="E33" s="7" t="s">
        <v>9</v>
      </c>
    </row>
    <row r="34" spans="1:5" ht="18" x14ac:dyDescent="0.25">
      <c r="A34" s="14" t="str">
        <f>VLOOKUP(B34,'[1]LISTADO ATM'!$A$2:$C$817,3,0)</f>
        <v>DISTRITO NACIONAL</v>
      </c>
      <c r="B34" s="8">
        <v>302</v>
      </c>
      <c r="C34" s="14" t="str">
        <f>VLOOKUP(B34,'[1]LISTADO ATM'!$A$2:$B$816,2,0)</f>
        <v xml:space="preserve">ATM S/M Aprezio Los Mameyes  </v>
      </c>
      <c r="D34" s="14" t="s">
        <v>14</v>
      </c>
      <c r="E34" s="18" t="s">
        <v>33</v>
      </c>
    </row>
    <row r="35" spans="1:5" ht="18" x14ac:dyDescent="0.25">
      <c r="A35" s="14" t="str">
        <f>VLOOKUP(B35,'[1]LISTADO ATM'!$A$2:$C$817,3,0)</f>
        <v>DISTRITO NACIONAL</v>
      </c>
      <c r="B35" s="8">
        <v>149</v>
      </c>
      <c r="C35" s="14" t="str">
        <f>VLOOKUP(B35,'[1]LISTADO ATM'!$A$2:$B$816,2,0)</f>
        <v>ATM Estación Metro Concepción</v>
      </c>
      <c r="D35" s="14" t="s">
        <v>14</v>
      </c>
      <c r="E35" s="20" t="s">
        <v>34</v>
      </c>
    </row>
    <row r="36" spans="1:5" ht="18" x14ac:dyDescent="0.25">
      <c r="A36" s="14" t="str">
        <f>VLOOKUP(B36,'[1]LISTADO ATM'!$A$2:$C$817,3,0)</f>
        <v>SUR</v>
      </c>
      <c r="B36" s="8">
        <v>182</v>
      </c>
      <c r="C36" s="14" t="str">
        <f>VLOOKUP(B36,'[1]LISTADO ATM'!$A$2:$B$816,2,0)</f>
        <v xml:space="preserve">ATM Barahona Comb </v>
      </c>
      <c r="D36" s="14" t="s">
        <v>14</v>
      </c>
      <c r="E36" s="18" t="s">
        <v>35</v>
      </c>
    </row>
    <row r="37" spans="1:5" ht="18" x14ac:dyDescent="0.25">
      <c r="A37" s="14" t="str">
        <f>VLOOKUP(B37,'[1]LISTADO ATM'!$A$2:$C$817,3,0)</f>
        <v>DISTRITO NACIONAL</v>
      </c>
      <c r="B37" s="8">
        <v>583</v>
      </c>
      <c r="C37" s="14" t="str">
        <f>VLOOKUP(B37,'[1]LISTADO ATM'!$A$2:$B$816,2,0)</f>
        <v xml:space="preserve">ATM Ministerio Fuerzas Armadas I </v>
      </c>
      <c r="D37" s="14" t="s">
        <v>14</v>
      </c>
      <c r="E37" s="20" t="s">
        <v>36</v>
      </c>
    </row>
    <row r="38" spans="1:5" ht="18.75" thickBot="1" x14ac:dyDescent="0.3">
      <c r="A38" s="11" t="s">
        <v>12</v>
      </c>
      <c r="B38" s="19">
        <f>COUNT(B34:B37)</f>
        <v>4</v>
      </c>
      <c r="C38" s="17"/>
      <c r="D38" s="9"/>
      <c r="E38" s="10"/>
    </row>
    <row r="39" spans="1:5" ht="15.75" thickBot="1" x14ac:dyDescent="0.3">
      <c r="E39" s="13"/>
    </row>
    <row r="40" spans="1:5" ht="18.75" thickBot="1" x14ac:dyDescent="0.3">
      <c r="A40" s="27" t="s">
        <v>15</v>
      </c>
      <c r="B40" s="28"/>
      <c r="E40" s="13"/>
    </row>
    <row r="41" spans="1:5" ht="18.75" thickBot="1" x14ac:dyDescent="0.3">
      <c r="A41" s="29">
        <f>+B30+B38</f>
        <v>20</v>
      </c>
      <c r="B41" s="30"/>
      <c r="E41" s="13"/>
    </row>
    <row r="42" spans="1:5" ht="15.75" thickBot="1" x14ac:dyDescent="0.3">
      <c r="E42" s="13"/>
    </row>
    <row r="43" spans="1:5" ht="18.75" thickBot="1" x14ac:dyDescent="0.3">
      <c r="A43" s="24" t="s">
        <v>16</v>
      </c>
      <c r="B43" s="25"/>
      <c r="C43" s="25"/>
      <c r="D43" s="25"/>
      <c r="E43" s="26"/>
    </row>
    <row r="44" spans="1:5" ht="18" x14ac:dyDescent="0.25">
      <c r="A44" s="6" t="s">
        <v>5</v>
      </c>
      <c r="B44" s="6" t="s">
        <v>6</v>
      </c>
      <c r="C44" s="12" t="s">
        <v>7</v>
      </c>
      <c r="D44" s="22" t="s">
        <v>8</v>
      </c>
      <c r="E44" s="23"/>
    </row>
    <row r="45" spans="1:5" ht="18" x14ac:dyDescent="0.25">
      <c r="A45" s="8" t="str">
        <f>VLOOKUP(B45,'[1]LISTADO ATM'!$A$2:$C$817,3,0)</f>
        <v>DISTRITO NACIONAL</v>
      </c>
      <c r="B45" s="8">
        <v>812</v>
      </c>
      <c r="C45" s="14" t="str">
        <f>VLOOKUP(B45,'[1]LISTADO ATM'!$A$2:$B$816,2,0)</f>
        <v xml:space="preserve">ATM Canasta del Pueblo </v>
      </c>
      <c r="D45" s="40" t="s">
        <v>17</v>
      </c>
      <c r="E45" s="41"/>
    </row>
    <row r="46" spans="1:5" ht="18" x14ac:dyDescent="0.25">
      <c r="A46" s="8" t="str">
        <f>VLOOKUP(B46,'[1]LISTADO ATM'!$A$2:$C$817,3,0)</f>
        <v>DISTRITO NACIONAL</v>
      </c>
      <c r="B46" s="8">
        <v>815</v>
      </c>
      <c r="C46" s="14" t="str">
        <f>VLOOKUP(B46,'[1]LISTADO ATM'!$A$2:$B$816,2,0)</f>
        <v xml:space="preserve">ATM Oficina Atalaya del Mar </v>
      </c>
      <c r="D46" s="40" t="s">
        <v>17</v>
      </c>
      <c r="E46" s="41"/>
    </row>
    <row r="47" spans="1:5" ht="18" x14ac:dyDescent="0.25">
      <c r="A47" s="8" t="str">
        <f>VLOOKUP(B47,'[1]LISTADO ATM'!$A$2:$C$817,3,0)</f>
        <v>DISTRITO NACIONAL</v>
      </c>
      <c r="B47" s="8">
        <v>149</v>
      </c>
      <c r="C47" s="14" t="str">
        <f>VLOOKUP(B47,'[1]LISTADO ATM'!$A$2:$B$816,2,0)</f>
        <v>ATM Estación Metro Concepción</v>
      </c>
      <c r="D47" s="42" t="s">
        <v>17</v>
      </c>
      <c r="E47" s="42"/>
    </row>
    <row r="48" spans="1:5" ht="18" x14ac:dyDescent="0.25">
      <c r="A48" s="8" t="str">
        <f>VLOOKUP(B48,'[1]LISTADO ATM'!$A$2:$C$817,3,0)</f>
        <v>DISTRITO NACIONAL</v>
      </c>
      <c r="B48" s="8">
        <v>336</v>
      </c>
      <c r="C48" s="14" t="str">
        <f>VLOOKUP(B48,'[1]LISTADO ATM'!$A$2:$B$816,2,0)</f>
        <v>ATM Instituto Nacional de Cancer (incart)</v>
      </c>
      <c r="D48" s="40" t="s">
        <v>17</v>
      </c>
      <c r="E48" s="41"/>
    </row>
    <row r="49" spans="1:5" ht="18" x14ac:dyDescent="0.25">
      <c r="A49" s="8" t="str">
        <f>VLOOKUP(B49,'[1]LISTADO ATM'!$A$2:$C$817,3,0)</f>
        <v>ESTE</v>
      </c>
      <c r="B49" s="8">
        <v>353</v>
      </c>
      <c r="C49" s="14" t="str">
        <f>VLOOKUP(B49,'[1]LISTADO ATM'!$A$2:$B$816,2,0)</f>
        <v xml:space="preserve">ATM Estación Boulevard Juan Dolio </v>
      </c>
      <c r="D49" s="40" t="s">
        <v>17</v>
      </c>
      <c r="E49" s="41"/>
    </row>
    <row r="50" spans="1:5" ht="18" x14ac:dyDescent="0.25">
      <c r="A50" s="8" t="str">
        <f>VLOOKUP(B50,'[1]LISTADO ATM'!$A$2:$C$817,3,0)</f>
        <v>ESTE</v>
      </c>
      <c r="B50" s="8">
        <v>111</v>
      </c>
      <c r="C50" s="14" t="str">
        <f>VLOOKUP(B50,'[1]LISTADO ATM'!$A$2:$B$816,2,0)</f>
        <v xml:space="preserve">ATM Oficina San Pedro </v>
      </c>
      <c r="D50" s="40" t="s">
        <v>37</v>
      </c>
      <c r="E50" s="41"/>
    </row>
    <row r="51" spans="1:5" ht="18" x14ac:dyDescent="0.25">
      <c r="A51" s="8" t="str">
        <f>VLOOKUP(B51,'[1]LISTADO ATM'!$A$2:$C$817,3,0)</f>
        <v>ESTE</v>
      </c>
      <c r="B51" s="8">
        <v>353</v>
      </c>
      <c r="C51" s="14" t="str">
        <f>VLOOKUP(B51,'[1]LISTADO ATM'!$A$2:$B$816,2,0)</f>
        <v xml:space="preserve">ATM Estación Boulevard Juan Dolio </v>
      </c>
      <c r="D51" s="40" t="s">
        <v>17</v>
      </c>
      <c r="E51" s="41"/>
    </row>
    <row r="52" spans="1:5" ht="18" x14ac:dyDescent="0.25">
      <c r="A52" s="8" t="str">
        <f>VLOOKUP(B52,'[1]LISTADO ATM'!$A$2:$C$817,3,0)</f>
        <v>NORTE</v>
      </c>
      <c r="B52" s="8">
        <v>683</v>
      </c>
      <c r="C52" s="14" t="str">
        <f>VLOOKUP(B52,'[1]LISTADO ATM'!$A$2:$B$816,2,0)</f>
        <v>ATM INCARNA El Pino (la Vega)</v>
      </c>
      <c r="D52" s="40" t="s">
        <v>17</v>
      </c>
      <c r="E52" s="41"/>
    </row>
    <row r="53" spans="1:5" ht="18" x14ac:dyDescent="0.25">
      <c r="A53" s="8" t="e">
        <f>VLOOKUP(B53,'[1]LISTADO ATM'!$A$2:$C$817,3,0)</f>
        <v>#N/A</v>
      </c>
      <c r="B53" s="8">
        <v>797</v>
      </c>
      <c r="C53" s="14" t="e">
        <f>VLOOKUP(B53,'[1]LISTADO ATM'!$A$2:$B$816,2,0)</f>
        <v>#N/A</v>
      </c>
      <c r="D53" s="40" t="s">
        <v>17</v>
      </c>
      <c r="E53" s="41"/>
    </row>
    <row r="54" spans="1:5" ht="18" x14ac:dyDescent="0.25">
      <c r="A54" s="8" t="str">
        <f>VLOOKUP(B54,'[1]LISTADO ATM'!$A$2:$C$817,3,0)</f>
        <v>ESTE</v>
      </c>
      <c r="B54" s="8">
        <v>912</v>
      </c>
      <c r="C54" s="14" t="str">
        <f>VLOOKUP(B54,'[1]LISTADO ATM'!$A$2:$B$816,2,0)</f>
        <v xml:space="preserve">ATM Oficina San Pedro II </v>
      </c>
      <c r="D54" s="40" t="s">
        <v>17</v>
      </c>
      <c r="E54" s="41"/>
    </row>
    <row r="55" spans="1:5" ht="18" x14ac:dyDescent="0.25">
      <c r="A55" s="8" t="str">
        <f>VLOOKUP(B55,'[1]LISTADO ATM'!$A$2:$C$817,3,0)</f>
        <v>ESTE</v>
      </c>
      <c r="B55" s="8">
        <v>219</v>
      </c>
      <c r="C55" s="14" t="str">
        <f>VLOOKUP(B55,'[1]LISTADO ATM'!$A$2:$B$816,2,0)</f>
        <v xml:space="preserve">ATM Oficina La Altagracia (Higuey) </v>
      </c>
      <c r="D55" s="40" t="s">
        <v>17</v>
      </c>
      <c r="E55" s="41"/>
    </row>
    <row r="56" spans="1:5" ht="18" x14ac:dyDescent="0.25">
      <c r="A56" s="8" t="str">
        <f>VLOOKUP(B56,'[1]LISTADO ATM'!$A$2:$C$817,3,0)</f>
        <v>DISTRITO NACIONAL</v>
      </c>
      <c r="B56" s="8">
        <v>911</v>
      </c>
      <c r="C56" s="14" t="str">
        <f>VLOOKUP(B56,'[1]LISTADO ATM'!$A$2:$B$816,2,0)</f>
        <v xml:space="preserve">ATM Oficina Venezuela II </v>
      </c>
      <c r="D56" s="40" t="s">
        <v>37</v>
      </c>
      <c r="E56" s="41"/>
    </row>
    <row r="57" spans="1:5" ht="18.75" thickBot="1" x14ac:dyDescent="0.3">
      <c r="A57" s="11" t="s">
        <v>12</v>
      </c>
      <c r="B57" s="19">
        <f>COUNT(B45:B56)</f>
        <v>12</v>
      </c>
      <c r="C57" s="17"/>
      <c r="D57" s="37"/>
      <c r="E57" s="39"/>
    </row>
  </sheetData>
  <mergeCells count="24">
    <mergeCell ref="D57:E57"/>
    <mergeCell ref="D45:E45"/>
    <mergeCell ref="D55:E55"/>
    <mergeCell ref="D56:E56"/>
    <mergeCell ref="D46:E46"/>
    <mergeCell ref="D47:E47"/>
    <mergeCell ref="D48:E48"/>
    <mergeCell ref="D54:E54"/>
    <mergeCell ref="D49:E49"/>
    <mergeCell ref="D50:E50"/>
    <mergeCell ref="D51:E51"/>
    <mergeCell ref="D52:E52"/>
    <mergeCell ref="D53:E53"/>
    <mergeCell ref="A1:E1"/>
    <mergeCell ref="A8:E8"/>
    <mergeCell ref="A2:E2"/>
    <mergeCell ref="A3:E3"/>
    <mergeCell ref="C10:E10"/>
    <mergeCell ref="D44:E44"/>
    <mergeCell ref="A12:E12"/>
    <mergeCell ref="A32:E32"/>
    <mergeCell ref="A40:B40"/>
    <mergeCell ref="A41:B41"/>
    <mergeCell ref="A43:E43"/>
  </mergeCells>
  <phoneticPr fontId="11" type="noConversion"/>
  <conditionalFormatting sqref="B31:B32 B39:B43 B11:B12 B1:B8">
    <cfRule type="cellIs" dxfId="311" priority="2998" operator="equal">
      <formula>22099.125</formula>
    </cfRule>
  </conditionalFormatting>
  <conditionalFormatting sqref="B58:B1048576 B31:B32 B39:B43 B11:B12 B1:B8">
    <cfRule type="duplicateValues" dxfId="310" priority="2785"/>
  </conditionalFormatting>
  <conditionalFormatting sqref="E38:E44 E1:E8 E10:E12 E30:E32">
    <cfRule type="duplicateValues" dxfId="309" priority="9749"/>
    <cfRule type="duplicateValues" dxfId="308" priority="9750"/>
  </conditionalFormatting>
  <conditionalFormatting sqref="E57:E1048576 E1:E8 E38:E44 E10:E12 E30:E32">
    <cfRule type="duplicateValues" dxfId="307" priority="10899"/>
  </conditionalFormatting>
  <conditionalFormatting sqref="B30:B32">
    <cfRule type="duplicateValues" dxfId="306" priority="11155"/>
  </conditionalFormatting>
  <conditionalFormatting sqref="B39:B43 B31:B32 B11:B12 B1:B8">
    <cfRule type="duplicateValues" dxfId="305" priority="14530"/>
    <cfRule type="duplicateValues" dxfId="304" priority="14531"/>
    <cfRule type="duplicateValues" dxfId="303" priority="14532"/>
    <cfRule type="duplicateValues" dxfId="302" priority="14533"/>
  </conditionalFormatting>
  <conditionalFormatting sqref="B39:B43 B31:B32">
    <cfRule type="duplicateValues" dxfId="301" priority="14558"/>
  </conditionalFormatting>
  <conditionalFormatting sqref="B39:B43 B31:B32 B11:B12 B1:B8">
    <cfRule type="duplicateValues" dxfId="300" priority="14563"/>
  </conditionalFormatting>
  <conditionalFormatting sqref="B14:B26">
    <cfRule type="duplicateValues" dxfId="299" priority="647"/>
  </conditionalFormatting>
  <conditionalFormatting sqref="B14:B26">
    <cfRule type="duplicateValues" dxfId="298" priority="645"/>
    <cfRule type="duplicateValues" dxfId="297" priority="646"/>
  </conditionalFormatting>
  <conditionalFormatting sqref="B27:B29">
    <cfRule type="duplicateValues" dxfId="296" priority="644"/>
  </conditionalFormatting>
  <conditionalFormatting sqref="B27:B29">
    <cfRule type="duplicateValues" dxfId="295" priority="642"/>
    <cfRule type="duplicateValues" dxfId="294" priority="643"/>
  </conditionalFormatting>
  <conditionalFormatting sqref="E14:E26">
    <cfRule type="duplicateValues" dxfId="293" priority="641"/>
  </conditionalFormatting>
  <conditionalFormatting sqref="E14:E26">
    <cfRule type="duplicateValues" dxfId="292" priority="638"/>
    <cfRule type="duplicateValues" dxfId="291" priority="639"/>
    <cfRule type="duplicateValues" dxfId="290" priority="640"/>
  </conditionalFormatting>
  <conditionalFormatting sqref="E14:E26">
    <cfRule type="duplicateValues" dxfId="289" priority="636"/>
    <cfRule type="duplicateValues" dxfId="288" priority="637"/>
  </conditionalFormatting>
  <conditionalFormatting sqref="E27:E29">
    <cfRule type="duplicateValues" dxfId="287" priority="635"/>
  </conditionalFormatting>
  <conditionalFormatting sqref="E27:E29">
    <cfRule type="duplicateValues" dxfId="286" priority="632"/>
    <cfRule type="duplicateValues" dxfId="285" priority="633"/>
    <cfRule type="duplicateValues" dxfId="284" priority="634"/>
  </conditionalFormatting>
  <conditionalFormatting sqref="E27:E29">
    <cfRule type="duplicateValues" dxfId="283" priority="630"/>
    <cfRule type="duplicateValues" dxfId="282" priority="631"/>
  </conditionalFormatting>
  <conditionalFormatting sqref="E36">
    <cfRule type="duplicateValues" dxfId="281" priority="563"/>
  </conditionalFormatting>
  <conditionalFormatting sqref="E37">
    <cfRule type="duplicateValues" dxfId="280" priority="541"/>
  </conditionalFormatting>
  <conditionalFormatting sqref="E37">
    <cfRule type="duplicateValues" dxfId="279" priority="542"/>
    <cfRule type="duplicateValues" dxfId="278" priority="543"/>
    <cfRule type="duplicateValues" dxfId="277" priority="544"/>
  </conditionalFormatting>
  <conditionalFormatting sqref="E37">
    <cfRule type="duplicateValues" dxfId="276" priority="545"/>
    <cfRule type="duplicateValues" dxfId="275" priority="546"/>
  </conditionalFormatting>
  <conditionalFormatting sqref="E37">
    <cfRule type="duplicateValues" dxfId="274" priority="556"/>
  </conditionalFormatting>
  <conditionalFormatting sqref="E36">
    <cfRule type="duplicateValues" dxfId="273" priority="570"/>
  </conditionalFormatting>
  <conditionalFormatting sqref="E36">
    <cfRule type="duplicateValues" dxfId="272" priority="571"/>
    <cfRule type="duplicateValues" dxfId="271" priority="572"/>
    <cfRule type="duplicateValues" dxfId="270" priority="573"/>
  </conditionalFormatting>
  <conditionalFormatting sqref="E36">
    <cfRule type="duplicateValues" dxfId="269" priority="574"/>
    <cfRule type="duplicateValues" dxfId="268" priority="575"/>
  </conditionalFormatting>
  <conditionalFormatting sqref="E34">
    <cfRule type="duplicateValues" dxfId="267" priority="515"/>
  </conditionalFormatting>
  <conditionalFormatting sqref="E35">
    <cfRule type="duplicateValues" dxfId="266" priority="493"/>
  </conditionalFormatting>
  <conditionalFormatting sqref="E35">
    <cfRule type="duplicateValues" dxfId="265" priority="494"/>
    <cfRule type="duplicateValues" dxfId="264" priority="495"/>
    <cfRule type="duplicateValues" dxfId="263" priority="496"/>
  </conditionalFormatting>
  <conditionalFormatting sqref="E35">
    <cfRule type="duplicateValues" dxfId="262" priority="497"/>
    <cfRule type="duplicateValues" dxfId="261" priority="498"/>
  </conditionalFormatting>
  <conditionalFormatting sqref="E35">
    <cfRule type="duplicateValues" dxfId="260" priority="508"/>
  </conditionalFormatting>
  <conditionalFormatting sqref="E34">
    <cfRule type="duplicateValues" dxfId="259" priority="522"/>
  </conditionalFormatting>
  <conditionalFormatting sqref="E34">
    <cfRule type="duplicateValues" dxfId="258" priority="523"/>
    <cfRule type="duplicateValues" dxfId="257" priority="524"/>
    <cfRule type="duplicateValues" dxfId="256" priority="525"/>
  </conditionalFormatting>
  <conditionalFormatting sqref="E34">
    <cfRule type="duplicateValues" dxfId="255" priority="526"/>
    <cfRule type="duplicateValues" dxfId="254" priority="527"/>
  </conditionalFormatting>
  <conditionalFormatting sqref="B34">
    <cfRule type="duplicateValues" dxfId="253" priority="485"/>
  </conditionalFormatting>
  <conditionalFormatting sqref="B34">
    <cfRule type="duplicateValues" dxfId="252" priority="484"/>
  </conditionalFormatting>
  <conditionalFormatting sqref="B34">
    <cfRule type="duplicateValues" dxfId="251" priority="482"/>
    <cfRule type="duplicateValues" dxfId="250" priority="483"/>
  </conditionalFormatting>
  <conditionalFormatting sqref="B34">
    <cfRule type="duplicateValues" dxfId="249" priority="481"/>
  </conditionalFormatting>
  <conditionalFormatting sqref="B35:B36">
    <cfRule type="duplicateValues" dxfId="248" priority="480"/>
  </conditionalFormatting>
  <conditionalFormatting sqref="B35:B36">
    <cfRule type="duplicateValues" dxfId="247" priority="479"/>
  </conditionalFormatting>
  <conditionalFormatting sqref="B35:B36">
    <cfRule type="duplicateValues" dxfId="246" priority="477"/>
    <cfRule type="duplicateValues" dxfId="245" priority="478"/>
  </conditionalFormatting>
  <conditionalFormatting sqref="B35:B36">
    <cfRule type="duplicateValues" dxfId="244" priority="476"/>
  </conditionalFormatting>
  <conditionalFormatting sqref="B37">
    <cfRule type="duplicateValues" dxfId="243" priority="475"/>
  </conditionalFormatting>
  <conditionalFormatting sqref="B37">
    <cfRule type="duplicateValues" dxfId="242" priority="473"/>
    <cfRule type="duplicateValues" dxfId="241" priority="474"/>
  </conditionalFormatting>
  <conditionalFormatting sqref="B46">
    <cfRule type="duplicateValues" dxfId="240" priority="212"/>
  </conditionalFormatting>
  <conditionalFormatting sqref="B46">
    <cfRule type="duplicateValues" dxfId="239" priority="213"/>
  </conditionalFormatting>
  <conditionalFormatting sqref="B47">
    <cfRule type="duplicateValues" dxfId="238" priority="180"/>
  </conditionalFormatting>
  <conditionalFormatting sqref="B47">
    <cfRule type="duplicateValues" dxfId="237" priority="188"/>
  </conditionalFormatting>
  <conditionalFormatting sqref="B47">
    <cfRule type="duplicateValues" dxfId="236" priority="189"/>
  </conditionalFormatting>
  <conditionalFormatting sqref="B47">
    <cfRule type="duplicateValues" dxfId="235" priority="190"/>
  </conditionalFormatting>
  <conditionalFormatting sqref="B47">
    <cfRule type="duplicateValues" dxfId="234" priority="174"/>
  </conditionalFormatting>
  <conditionalFormatting sqref="B47">
    <cfRule type="duplicateValues" dxfId="233" priority="167"/>
  </conditionalFormatting>
  <conditionalFormatting sqref="B47">
    <cfRule type="duplicateValues" dxfId="232" priority="173"/>
  </conditionalFormatting>
  <conditionalFormatting sqref="B48">
    <cfRule type="duplicateValues" dxfId="231" priority="152"/>
  </conditionalFormatting>
  <conditionalFormatting sqref="B48">
    <cfRule type="duplicateValues" dxfId="230" priority="160"/>
  </conditionalFormatting>
  <conditionalFormatting sqref="B48">
    <cfRule type="duplicateValues" dxfId="229" priority="161"/>
  </conditionalFormatting>
  <conditionalFormatting sqref="B48">
    <cfRule type="duplicateValues" dxfId="228" priority="162"/>
  </conditionalFormatting>
  <conditionalFormatting sqref="B48">
    <cfRule type="duplicateValues" dxfId="227" priority="142"/>
  </conditionalFormatting>
  <conditionalFormatting sqref="B53">
    <cfRule type="duplicateValues" dxfId="226" priority="99"/>
  </conditionalFormatting>
  <conditionalFormatting sqref="B53">
    <cfRule type="duplicateValues" dxfId="225" priority="100"/>
  </conditionalFormatting>
  <conditionalFormatting sqref="B51">
    <cfRule type="duplicateValues" dxfId="224" priority="61"/>
  </conditionalFormatting>
  <conditionalFormatting sqref="B45">
    <cfRule type="cellIs" dxfId="223" priority="225" operator="equal">
      <formula>22099.125</formula>
    </cfRule>
  </conditionalFormatting>
  <conditionalFormatting sqref="B45">
    <cfRule type="duplicateValues" dxfId="222" priority="224"/>
  </conditionalFormatting>
  <conditionalFormatting sqref="B49 B54:B56">
    <cfRule type="cellIs" dxfId="221" priority="215" operator="equal">
      <formula>22099.125</formula>
    </cfRule>
  </conditionalFormatting>
  <conditionalFormatting sqref="B49 B54:B56">
    <cfRule type="duplicateValues" dxfId="220" priority="214"/>
  </conditionalFormatting>
  <conditionalFormatting sqref="B49">
    <cfRule type="duplicateValues" dxfId="219" priority="216"/>
  </conditionalFormatting>
  <conditionalFormatting sqref="B49">
    <cfRule type="duplicateValues" dxfId="218" priority="217"/>
  </conditionalFormatting>
  <conditionalFormatting sqref="B49 B54:B56">
    <cfRule type="duplicateValues" dxfId="217" priority="218"/>
    <cfRule type="duplicateValues" dxfId="216" priority="219"/>
    <cfRule type="duplicateValues" dxfId="215" priority="220"/>
    <cfRule type="duplicateValues" dxfId="214" priority="221"/>
  </conditionalFormatting>
  <conditionalFormatting sqref="B49">
    <cfRule type="duplicateValues" dxfId="213" priority="222"/>
  </conditionalFormatting>
  <conditionalFormatting sqref="B49">
    <cfRule type="duplicateValues" dxfId="212" priority="223"/>
  </conditionalFormatting>
  <conditionalFormatting sqref="B46">
    <cfRule type="cellIs" dxfId="211" priority="205" operator="equal">
      <formula>22099.125</formula>
    </cfRule>
  </conditionalFormatting>
  <conditionalFormatting sqref="B46">
    <cfRule type="duplicateValues" dxfId="210" priority="204"/>
  </conditionalFormatting>
  <conditionalFormatting sqref="B46">
    <cfRule type="duplicateValues" dxfId="209" priority="206"/>
  </conditionalFormatting>
  <conditionalFormatting sqref="B46">
    <cfRule type="duplicateValues" dxfId="208" priority="207"/>
  </conditionalFormatting>
  <conditionalFormatting sqref="B46">
    <cfRule type="duplicateValues" dxfId="207" priority="208"/>
    <cfRule type="duplicateValues" dxfId="206" priority="209"/>
    <cfRule type="duplicateValues" dxfId="205" priority="210"/>
    <cfRule type="duplicateValues" dxfId="204" priority="211"/>
  </conditionalFormatting>
  <conditionalFormatting sqref="B45:B46 B49 B54:B56">
    <cfRule type="duplicateValues" dxfId="203" priority="202"/>
    <cfRule type="duplicateValues" dxfId="202" priority="203"/>
  </conditionalFormatting>
  <conditionalFormatting sqref="B45:B46 B49 B54:B56">
    <cfRule type="duplicateValues" dxfId="201" priority="226"/>
  </conditionalFormatting>
  <conditionalFormatting sqref="B45:B46">
    <cfRule type="duplicateValues" dxfId="200" priority="227"/>
  </conditionalFormatting>
  <conditionalFormatting sqref="B45:B46">
    <cfRule type="duplicateValues" dxfId="199" priority="228"/>
  </conditionalFormatting>
  <conditionalFormatting sqref="B45:B46">
    <cfRule type="duplicateValues" dxfId="198" priority="201"/>
  </conditionalFormatting>
  <conditionalFormatting sqref="B45">
    <cfRule type="duplicateValues" dxfId="197" priority="229"/>
  </conditionalFormatting>
  <conditionalFormatting sqref="B45">
    <cfRule type="duplicateValues" dxfId="196" priority="230"/>
  </conditionalFormatting>
  <conditionalFormatting sqref="B45">
    <cfRule type="duplicateValues" dxfId="195" priority="231"/>
    <cfRule type="duplicateValues" dxfId="194" priority="232"/>
    <cfRule type="duplicateValues" dxfId="193" priority="233"/>
    <cfRule type="duplicateValues" dxfId="192" priority="234"/>
  </conditionalFormatting>
  <conditionalFormatting sqref="B45">
    <cfRule type="duplicateValues" dxfId="191" priority="235"/>
  </conditionalFormatting>
  <conditionalFormatting sqref="B45">
    <cfRule type="duplicateValues" dxfId="190" priority="236"/>
  </conditionalFormatting>
  <conditionalFormatting sqref="B49 B54:B56">
    <cfRule type="cellIs" dxfId="189" priority="192" operator="equal">
      <formula>22099.125</formula>
    </cfRule>
  </conditionalFormatting>
  <conditionalFormatting sqref="B49">
    <cfRule type="duplicateValues" dxfId="188" priority="191"/>
  </conditionalFormatting>
  <conditionalFormatting sqref="B49">
    <cfRule type="duplicateValues" dxfId="187" priority="193"/>
  </conditionalFormatting>
  <conditionalFormatting sqref="B49">
    <cfRule type="duplicateValues" dxfId="186" priority="194"/>
  </conditionalFormatting>
  <conditionalFormatting sqref="B49">
    <cfRule type="duplicateValues" dxfId="185" priority="195"/>
    <cfRule type="duplicateValues" dxfId="184" priority="196"/>
    <cfRule type="duplicateValues" dxfId="183" priority="197"/>
    <cfRule type="duplicateValues" dxfId="182" priority="198"/>
  </conditionalFormatting>
  <conditionalFormatting sqref="B49">
    <cfRule type="duplicateValues" dxfId="181" priority="199"/>
  </conditionalFormatting>
  <conditionalFormatting sqref="B49">
    <cfRule type="duplicateValues" dxfId="180" priority="200"/>
  </conditionalFormatting>
  <conditionalFormatting sqref="B47">
    <cfRule type="cellIs" dxfId="179" priority="179" operator="equal">
      <formula>22099.125</formula>
    </cfRule>
  </conditionalFormatting>
  <conditionalFormatting sqref="B47">
    <cfRule type="duplicateValues" dxfId="178" priority="178"/>
  </conditionalFormatting>
  <conditionalFormatting sqref="B47">
    <cfRule type="duplicateValues" dxfId="177" priority="181"/>
  </conditionalFormatting>
  <conditionalFormatting sqref="B47">
    <cfRule type="duplicateValues" dxfId="176" priority="182"/>
    <cfRule type="duplicateValues" dxfId="175" priority="183"/>
    <cfRule type="duplicateValues" dxfId="174" priority="184"/>
    <cfRule type="duplicateValues" dxfId="173" priority="185"/>
  </conditionalFormatting>
  <conditionalFormatting sqref="B47">
    <cfRule type="duplicateValues" dxfId="172" priority="186"/>
  </conditionalFormatting>
  <conditionalFormatting sqref="B47">
    <cfRule type="duplicateValues" dxfId="171" priority="187"/>
  </conditionalFormatting>
  <conditionalFormatting sqref="B47">
    <cfRule type="duplicateValues" dxfId="170" priority="176"/>
    <cfRule type="duplicateValues" dxfId="169" priority="177"/>
  </conditionalFormatting>
  <conditionalFormatting sqref="B47">
    <cfRule type="duplicateValues" dxfId="168" priority="175"/>
  </conditionalFormatting>
  <conditionalFormatting sqref="B47">
    <cfRule type="cellIs" dxfId="167" priority="166" operator="equal">
      <formula>22099.125</formula>
    </cfRule>
  </conditionalFormatting>
  <conditionalFormatting sqref="B47">
    <cfRule type="duplicateValues" dxfId="166" priority="165"/>
  </conditionalFormatting>
  <conditionalFormatting sqref="B47">
    <cfRule type="duplicateValues" dxfId="165" priority="168"/>
  </conditionalFormatting>
  <conditionalFormatting sqref="B47">
    <cfRule type="duplicateValues" dxfId="164" priority="169"/>
    <cfRule type="duplicateValues" dxfId="163" priority="170"/>
    <cfRule type="duplicateValues" dxfId="162" priority="171"/>
    <cfRule type="duplicateValues" dxfId="161" priority="172"/>
  </conditionalFormatting>
  <conditionalFormatting sqref="B48">
    <cfRule type="cellIs" dxfId="160" priority="153" operator="equal">
      <formula>22099.125</formula>
    </cfRule>
  </conditionalFormatting>
  <conditionalFormatting sqref="B48">
    <cfRule type="duplicateValues" dxfId="159" priority="154"/>
  </conditionalFormatting>
  <conditionalFormatting sqref="B48">
    <cfRule type="duplicateValues" dxfId="158" priority="155"/>
  </conditionalFormatting>
  <conditionalFormatting sqref="B48">
    <cfRule type="duplicateValues" dxfId="157" priority="156"/>
    <cfRule type="duplicateValues" dxfId="156" priority="157"/>
    <cfRule type="duplicateValues" dxfId="155" priority="158"/>
    <cfRule type="duplicateValues" dxfId="154" priority="159"/>
  </conditionalFormatting>
  <conditionalFormatting sqref="B48">
    <cfRule type="duplicateValues" dxfId="153" priority="150"/>
    <cfRule type="duplicateValues" dxfId="152" priority="151"/>
  </conditionalFormatting>
  <conditionalFormatting sqref="B48">
    <cfRule type="duplicateValues" dxfId="151" priority="163"/>
  </conditionalFormatting>
  <conditionalFormatting sqref="B48">
    <cfRule type="duplicateValues" dxfId="150" priority="164"/>
  </conditionalFormatting>
  <conditionalFormatting sqref="B48">
    <cfRule type="duplicateValues" dxfId="149" priority="149"/>
  </conditionalFormatting>
  <conditionalFormatting sqref="B48">
    <cfRule type="cellIs" dxfId="148" priority="140" operator="equal">
      <formula>22099.125</formula>
    </cfRule>
  </conditionalFormatting>
  <conditionalFormatting sqref="B48">
    <cfRule type="duplicateValues" dxfId="147" priority="139"/>
  </conditionalFormatting>
  <conditionalFormatting sqref="B48">
    <cfRule type="duplicateValues" dxfId="146" priority="141"/>
  </conditionalFormatting>
  <conditionalFormatting sqref="B48">
    <cfRule type="duplicateValues" dxfId="145" priority="143"/>
    <cfRule type="duplicateValues" dxfId="144" priority="144"/>
    <cfRule type="duplicateValues" dxfId="143" priority="145"/>
    <cfRule type="duplicateValues" dxfId="142" priority="146"/>
  </conditionalFormatting>
  <conditionalFormatting sqref="B48">
    <cfRule type="duplicateValues" dxfId="141" priority="147"/>
  </conditionalFormatting>
  <conditionalFormatting sqref="B48">
    <cfRule type="duplicateValues" dxfId="140" priority="148"/>
  </conditionalFormatting>
  <conditionalFormatting sqref="B56">
    <cfRule type="cellIs" dxfId="139" priority="133" operator="equal">
      <formula>22099.125</formula>
    </cfRule>
  </conditionalFormatting>
  <conditionalFormatting sqref="B56">
    <cfRule type="duplicateValues" dxfId="138" priority="131"/>
    <cfRule type="duplicateValues" dxfId="137" priority="132"/>
  </conditionalFormatting>
  <conditionalFormatting sqref="B56">
    <cfRule type="duplicateValues" dxfId="136" priority="130"/>
  </conditionalFormatting>
  <conditionalFormatting sqref="B56">
    <cfRule type="duplicateValues" dxfId="135" priority="134"/>
  </conditionalFormatting>
  <conditionalFormatting sqref="B56">
    <cfRule type="duplicateValues" dxfId="134" priority="135"/>
    <cfRule type="duplicateValues" dxfId="133" priority="136"/>
    <cfRule type="duplicateValues" dxfId="132" priority="137"/>
    <cfRule type="duplicateValues" dxfId="131" priority="138"/>
  </conditionalFormatting>
  <conditionalFormatting sqref="B56">
    <cfRule type="duplicateValues" dxfId="130" priority="129"/>
  </conditionalFormatting>
  <conditionalFormatting sqref="B55">
    <cfRule type="cellIs" dxfId="129" priority="123" operator="equal">
      <formula>22099.125</formula>
    </cfRule>
  </conditionalFormatting>
  <conditionalFormatting sqref="B55">
    <cfRule type="duplicateValues" dxfId="128" priority="121"/>
    <cfRule type="duplicateValues" dxfId="127" priority="122"/>
  </conditionalFormatting>
  <conditionalFormatting sqref="B55">
    <cfRule type="duplicateValues" dxfId="126" priority="120"/>
  </conditionalFormatting>
  <conditionalFormatting sqref="B55">
    <cfRule type="duplicateValues" dxfId="125" priority="124"/>
  </conditionalFormatting>
  <conditionalFormatting sqref="B55">
    <cfRule type="duplicateValues" dxfId="124" priority="125"/>
    <cfRule type="duplicateValues" dxfId="123" priority="126"/>
    <cfRule type="duplicateValues" dxfId="122" priority="127"/>
    <cfRule type="duplicateValues" dxfId="121" priority="128"/>
  </conditionalFormatting>
  <conditionalFormatting sqref="B55">
    <cfRule type="duplicateValues" dxfId="120" priority="119"/>
  </conditionalFormatting>
  <conditionalFormatting sqref="B54">
    <cfRule type="cellIs" dxfId="119" priority="113" operator="equal">
      <formula>22099.125</formula>
    </cfRule>
  </conditionalFormatting>
  <conditionalFormatting sqref="B54">
    <cfRule type="duplicateValues" dxfId="118" priority="111"/>
    <cfRule type="duplicateValues" dxfId="117" priority="112"/>
  </conditionalFormatting>
  <conditionalFormatting sqref="B54">
    <cfRule type="duplicateValues" dxfId="116" priority="110"/>
  </conditionalFormatting>
  <conditionalFormatting sqref="B54">
    <cfRule type="duplicateValues" dxfId="115" priority="114"/>
  </conditionalFormatting>
  <conditionalFormatting sqref="B54">
    <cfRule type="duplicateValues" dxfId="114" priority="115"/>
    <cfRule type="duplicateValues" dxfId="113" priority="116"/>
    <cfRule type="duplicateValues" dxfId="112" priority="117"/>
    <cfRule type="duplicateValues" dxfId="111" priority="118"/>
  </conditionalFormatting>
  <conditionalFormatting sqref="B54">
    <cfRule type="duplicateValues" dxfId="110" priority="109"/>
  </conditionalFormatting>
  <conditionalFormatting sqref="B53">
    <cfRule type="cellIs" dxfId="109" priority="103" operator="equal">
      <formula>22099.125</formula>
    </cfRule>
  </conditionalFormatting>
  <conditionalFormatting sqref="B53">
    <cfRule type="duplicateValues" dxfId="108" priority="101"/>
    <cfRule type="duplicateValues" dxfId="107" priority="102"/>
  </conditionalFormatting>
  <conditionalFormatting sqref="B53">
    <cfRule type="duplicateValues" dxfId="106" priority="104"/>
  </conditionalFormatting>
  <conditionalFormatting sqref="B53">
    <cfRule type="duplicateValues" dxfId="105" priority="105"/>
    <cfRule type="duplicateValues" dxfId="104" priority="106"/>
    <cfRule type="duplicateValues" dxfId="103" priority="107"/>
    <cfRule type="duplicateValues" dxfId="102" priority="108"/>
  </conditionalFormatting>
  <conditionalFormatting sqref="B50:B53">
    <cfRule type="cellIs" dxfId="101" priority="89" operator="equal">
      <formula>22099.125</formula>
    </cfRule>
  </conditionalFormatting>
  <conditionalFormatting sqref="B50:B53">
    <cfRule type="duplicateValues" dxfId="100" priority="88"/>
  </conditionalFormatting>
  <conditionalFormatting sqref="B50:B53">
    <cfRule type="duplicateValues" dxfId="99" priority="90"/>
  </conditionalFormatting>
  <conditionalFormatting sqref="B50:B53">
    <cfRule type="duplicateValues" dxfId="98" priority="91"/>
  </conditionalFormatting>
  <conditionalFormatting sqref="B50:B53">
    <cfRule type="duplicateValues" dxfId="97" priority="92"/>
    <cfRule type="duplicateValues" dxfId="96" priority="93"/>
    <cfRule type="duplicateValues" dxfId="95" priority="94"/>
    <cfRule type="duplicateValues" dxfId="94" priority="95"/>
  </conditionalFormatting>
  <conditionalFormatting sqref="B50:B53">
    <cfRule type="duplicateValues" dxfId="93" priority="96"/>
  </conditionalFormatting>
  <conditionalFormatting sqref="B50:B53">
    <cfRule type="duplicateValues" dxfId="92" priority="97"/>
  </conditionalFormatting>
  <conditionalFormatting sqref="B50:B53">
    <cfRule type="duplicateValues" dxfId="91" priority="86"/>
    <cfRule type="duplicateValues" dxfId="90" priority="87"/>
  </conditionalFormatting>
  <conditionalFormatting sqref="B50:B53">
    <cfRule type="duplicateValues" dxfId="89" priority="98"/>
  </conditionalFormatting>
  <conditionalFormatting sqref="B50:B53">
    <cfRule type="cellIs" dxfId="88" priority="77" operator="equal">
      <formula>22099.125</formula>
    </cfRule>
  </conditionalFormatting>
  <conditionalFormatting sqref="B50:B53">
    <cfRule type="duplicateValues" dxfId="87" priority="76"/>
  </conditionalFormatting>
  <conditionalFormatting sqref="B50:B53">
    <cfRule type="duplicateValues" dxfId="86" priority="78"/>
  </conditionalFormatting>
  <conditionalFormatting sqref="B50:B53">
    <cfRule type="duplicateValues" dxfId="85" priority="79"/>
  </conditionalFormatting>
  <conditionalFormatting sqref="B50:B53">
    <cfRule type="duplicateValues" dxfId="84" priority="80"/>
    <cfRule type="duplicateValues" dxfId="83" priority="81"/>
    <cfRule type="duplicateValues" dxfId="82" priority="82"/>
    <cfRule type="duplicateValues" dxfId="81" priority="83"/>
  </conditionalFormatting>
  <conditionalFormatting sqref="B50:B53">
    <cfRule type="duplicateValues" dxfId="80" priority="84"/>
  </conditionalFormatting>
  <conditionalFormatting sqref="B50:B53">
    <cfRule type="duplicateValues" dxfId="79" priority="85"/>
  </conditionalFormatting>
  <conditionalFormatting sqref="B52">
    <cfRule type="cellIs" dxfId="78" priority="70" operator="equal">
      <formula>22099.125</formula>
    </cfRule>
  </conditionalFormatting>
  <conditionalFormatting sqref="B52">
    <cfRule type="duplicateValues" dxfId="77" priority="68"/>
    <cfRule type="duplicateValues" dxfId="76" priority="69"/>
  </conditionalFormatting>
  <conditionalFormatting sqref="B52">
    <cfRule type="duplicateValues" dxfId="75" priority="67"/>
  </conditionalFormatting>
  <conditionalFormatting sqref="B52">
    <cfRule type="duplicateValues" dxfId="74" priority="71"/>
  </conditionalFormatting>
  <conditionalFormatting sqref="B52">
    <cfRule type="duplicateValues" dxfId="73" priority="72"/>
    <cfRule type="duplicateValues" dxfId="72" priority="73"/>
    <cfRule type="duplicateValues" dxfId="71" priority="74"/>
    <cfRule type="duplicateValues" dxfId="70" priority="75"/>
  </conditionalFormatting>
  <conditionalFormatting sqref="B52">
    <cfRule type="duplicateValues" dxfId="69" priority="66"/>
  </conditionalFormatting>
  <conditionalFormatting sqref="B51">
    <cfRule type="cellIs" dxfId="68" priority="60" operator="equal">
      <formula>22099.125</formula>
    </cfRule>
  </conditionalFormatting>
  <conditionalFormatting sqref="B51">
    <cfRule type="duplicateValues" dxfId="67" priority="58"/>
    <cfRule type="duplicateValues" dxfId="66" priority="59"/>
  </conditionalFormatting>
  <conditionalFormatting sqref="B51">
    <cfRule type="duplicateValues" dxfId="65" priority="57"/>
  </conditionalFormatting>
  <conditionalFormatting sqref="B51">
    <cfRule type="duplicateValues" dxfId="64" priority="62"/>
    <cfRule type="duplicateValues" dxfId="63" priority="63"/>
    <cfRule type="duplicateValues" dxfId="62" priority="64"/>
    <cfRule type="duplicateValues" dxfId="61" priority="65"/>
  </conditionalFormatting>
  <conditionalFormatting sqref="B51">
    <cfRule type="duplicateValues" dxfId="60" priority="56"/>
  </conditionalFormatting>
  <conditionalFormatting sqref="B50">
    <cfRule type="cellIs" dxfId="59" priority="50" operator="equal">
      <formula>22099.125</formula>
    </cfRule>
  </conditionalFormatting>
  <conditionalFormatting sqref="B50">
    <cfRule type="duplicateValues" dxfId="58" priority="48"/>
    <cfRule type="duplicateValues" dxfId="57" priority="49"/>
  </conditionalFormatting>
  <conditionalFormatting sqref="B50">
    <cfRule type="duplicateValues" dxfId="56" priority="47"/>
  </conditionalFormatting>
  <conditionalFormatting sqref="B50">
    <cfRule type="duplicateValues" dxfId="55" priority="51"/>
  </conditionalFormatting>
  <conditionalFormatting sqref="B50">
    <cfRule type="duplicateValues" dxfId="54" priority="52"/>
    <cfRule type="duplicateValues" dxfId="53" priority="53"/>
    <cfRule type="duplicateValues" dxfId="52" priority="54"/>
    <cfRule type="duplicateValues" dxfId="51" priority="55"/>
  </conditionalFormatting>
  <conditionalFormatting sqref="B50">
    <cfRule type="duplicateValues" dxfId="50" priority="46"/>
  </conditionalFormatting>
  <conditionalFormatting sqref="E47">
    <cfRule type="duplicateValues" dxfId="49" priority="39"/>
    <cfRule type="duplicateValues" dxfId="48" priority="40"/>
  </conditionalFormatting>
  <conditionalFormatting sqref="E45">
    <cfRule type="duplicateValues" dxfId="47" priority="37"/>
    <cfRule type="duplicateValues" dxfId="46" priority="38"/>
  </conditionalFormatting>
  <conditionalFormatting sqref="E45">
    <cfRule type="duplicateValues" dxfId="45" priority="36"/>
  </conditionalFormatting>
  <conditionalFormatting sqref="E46">
    <cfRule type="duplicateValues" dxfId="44" priority="34"/>
    <cfRule type="duplicateValues" dxfId="43" priority="35"/>
  </conditionalFormatting>
  <conditionalFormatting sqref="E46">
    <cfRule type="duplicateValues" dxfId="42" priority="33"/>
  </conditionalFormatting>
  <conditionalFormatting sqref="E47">
    <cfRule type="duplicateValues" dxfId="41" priority="41"/>
  </conditionalFormatting>
  <conditionalFormatting sqref="E49">
    <cfRule type="duplicateValues" dxfId="40" priority="29"/>
  </conditionalFormatting>
  <conditionalFormatting sqref="E49">
    <cfRule type="duplicateValues" dxfId="39" priority="30"/>
    <cfRule type="duplicateValues" dxfId="38" priority="31"/>
  </conditionalFormatting>
  <conditionalFormatting sqref="E49">
    <cfRule type="duplicateValues" dxfId="37" priority="32"/>
  </conditionalFormatting>
  <conditionalFormatting sqref="E45:E48">
    <cfRule type="duplicateValues" dxfId="36" priority="42"/>
  </conditionalFormatting>
  <conditionalFormatting sqref="E48">
    <cfRule type="duplicateValues" dxfId="35" priority="43"/>
    <cfRule type="duplicateValues" dxfId="34" priority="44"/>
  </conditionalFormatting>
  <conditionalFormatting sqref="E48">
    <cfRule type="duplicateValues" dxfId="33" priority="45"/>
  </conditionalFormatting>
  <conditionalFormatting sqref="E55">
    <cfRule type="duplicateValues" dxfId="32" priority="25"/>
  </conditionalFormatting>
  <conditionalFormatting sqref="E55">
    <cfRule type="duplicateValues" dxfId="31" priority="26"/>
    <cfRule type="duplicateValues" dxfId="30" priority="27"/>
  </conditionalFormatting>
  <conditionalFormatting sqref="E55">
    <cfRule type="duplicateValues" dxfId="29" priority="28"/>
  </conditionalFormatting>
  <conditionalFormatting sqref="E54">
    <cfRule type="duplicateValues" dxfId="28" priority="21"/>
  </conditionalFormatting>
  <conditionalFormatting sqref="E54">
    <cfRule type="duplicateValues" dxfId="27" priority="22"/>
    <cfRule type="duplicateValues" dxfId="26" priority="23"/>
  </conditionalFormatting>
  <conditionalFormatting sqref="E54">
    <cfRule type="duplicateValues" dxfId="25" priority="24"/>
  </conditionalFormatting>
  <conditionalFormatting sqref="E53">
    <cfRule type="duplicateValues" dxfId="24" priority="17"/>
  </conditionalFormatting>
  <conditionalFormatting sqref="E53">
    <cfRule type="duplicateValues" dxfId="23" priority="18"/>
    <cfRule type="duplicateValues" dxfId="22" priority="19"/>
  </conditionalFormatting>
  <conditionalFormatting sqref="E53">
    <cfRule type="duplicateValues" dxfId="21" priority="20"/>
  </conditionalFormatting>
  <conditionalFormatting sqref="E52">
    <cfRule type="duplicateValues" dxfId="20" priority="13"/>
  </conditionalFormatting>
  <conditionalFormatting sqref="E52">
    <cfRule type="duplicateValues" dxfId="19" priority="14"/>
    <cfRule type="duplicateValues" dxfId="18" priority="15"/>
  </conditionalFormatting>
  <conditionalFormatting sqref="E52">
    <cfRule type="duplicateValues" dxfId="17" priority="16"/>
  </conditionalFormatting>
  <conditionalFormatting sqref="E51">
    <cfRule type="duplicateValues" dxfId="16" priority="9"/>
  </conditionalFormatting>
  <conditionalFormatting sqref="E51">
    <cfRule type="duplicateValues" dxfId="15" priority="10"/>
    <cfRule type="duplicateValues" dxfId="14" priority="11"/>
  </conditionalFormatting>
  <conditionalFormatting sqref="E51">
    <cfRule type="duplicateValues" dxfId="13" priority="12"/>
  </conditionalFormatting>
  <conditionalFormatting sqref="E50">
    <cfRule type="duplicateValues" dxfId="12" priority="5"/>
  </conditionalFormatting>
  <conditionalFormatting sqref="E50">
    <cfRule type="duplicateValues" dxfId="11" priority="6"/>
    <cfRule type="duplicateValues" dxfId="10" priority="7"/>
  </conditionalFormatting>
  <conditionalFormatting sqref="E50">
    <cfRule type="duplicateValues" dxfId="9" priority="8"/>
  </conditionalFormatting>
  <conditionalFormatting sqref="E56">
    <cfRule type="duplicateValues" dxfId="8" priority="1"/>
  </conditionalFormatting>
  <conditionalFormatting sqref="E56">
    <cfRule type="duplicateValues" dxfId="7" priority="2"/>
    <cfRule type="duplicateValues" dxfId="6" priority="3"/>
  </conditionalFormatting>
  <conditionalFormatting sqref="E56">
    <cfRule type="duplicateValues" dxfId="5" priority="4"/>
  </conditionalFormatting>
  <conditionalFormatting sqref="B57:B1048576 B38:B44 B30:B32 B10:B12 B1:B8">
    <cfRule type="duplicateValues" dxfId="4" priority="15849"/>
    <cfRule type="duplicateValues" dxfId="3" priority="15850"/>
  </conditionalFormatting>
  <conditionalFormatting sqref="B57:B1048576 B38:B44 B30:B32 B10:B12 B1:B8">
    <cfRule type="duplicateValues" dxfId="2" priority="15861"/>
  </conditionalFormatting>
  <conditionalFormatting sqref="B57:B1048576">
    <cfRule type="duplicateValues" dxfId="1" priority="15867"/>
  </conditionalFormatting>
  <conditionalFormatting sqref="E57:E1048576 E38:E44 E30:E33 E1:E8 E10:E12">
    <cfRule type="duplicateValues" dxfId="0" priority="15873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Ivan Hanell Cuevas Peralta</cp:lastModifiedBy>
  <dcterms:created xsi:type="dcterms:W3CDTF">2020-12-19T20:17:28Z</dcterms:created>
  <dcterms:modified xsi:type="dcterms:W3CDTF">2021-02-06T10:43:42Z</dcterms:modified>
</cp:coreProperties>
</file>