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Y:\DCSTI\Gerencia Monitoreo TI\2021\Reportes Sin Efectivo Cajeros Automaticos\Febrero\07\"/>
    </mc:Choice>
  </mc:AlternateContent>
  <xr:revisionPtr revIDLastSave="0" documentId="13_ncr:1_{91207A68-03AE-4B45-86CB-EC784B7500EB}" xr6:coauthVersionLast="45" xr6:coauthVersionMax="45" xr10:uidLastSave="{00000000-0000-0000-0000-000000000000}"/>
  <bookViews>
    <workbookView xWindow="15240" yWindow="-120" windowWidth="24240" windowHeight="13140" xr2:uid="{00000000-000D-0000-FFFF-FFFF00000000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9" i="1" l="1"/>
  <c r="C69" i="1"/>
  <c r="A69" i="1"/>
  <c r="C68" i="1"/>
  <c r="A68" i="1"/>
  <c r="C67" i="1"/>
  <c r="A67" i="1"/>
  <c r="B54" i="1" l="1"/>
  <c r="B11" i="1"/>
  <c r="A36" i="1" l="1"/>
  <c r="C36" i="1"/>
  <c r="A37" i="1"/>
  <c r="C37" i="1"/>
  <c r="A51" i="1"/>
  <c r="C51" i="1"/>
  <c r="A52" i="1"/>
  <c r="C52" i="1"/>
  <c r="A72" i="1"/>
  <c r="C72" i="1"/>
  <c r="A34" i="1"/>
  <c r="C34" i="1"/>
  <c r="A35" i="1"/>
  <c r="C35" i="1"/>
  <c r="A48" i="1" l="1"/>
  <c r="C48" i="1"/>
  <c r="A49" i="1"/>
  <c r="C49" i="1"/>
  <c r="A50" i="1"/>
  <c r="C50" i="1"/>
  <c r="A30" i="1"/>
  <c r="C30" i="1"/>
  <c r="A31" i="1"/>
  <c r="C31" i="1"/>
  <c r="A32" i="1"/>
  <c r="C32" i="1"/>
  <c r="A33" i="1"/>
  <c r="C33" i="1"/>
  <c r="A70" i="1" l="1"/>
  <c r="C70" i="1"/>
  <c r="A71" i="1"/>
  <c r="C71" i="1"/>
  <c r="B73" i="1" l="1"/>
  <c r="A10" i="1"/>
  <c r="C10" i="1"/>
  <c r="A28" i="1"/>
  <c r="C28" i="1"/>
  <c r="A29" i="1"/>
  <c r="C29" i="1"/>
  <c r="A38" i="1"/>
  <c r="C38" i="1"/>
  <c r="A27" i="1"/>
  <c r="C27" i="1"/>
  <c r="A53" i="1"/>
  <c r="C53" i="1"/>
  <c r="A66" i="1"/>
  <c r="C66" i="1"/>
  <c r="C65" i="1" l="1"/>
  <c r="A65" i="1"/>
  <c r="C64" i="1"/>
  <c r="A64" i="1"/>
  <c r="C63" i="1"/>
  <c r="A63" i="1"/>
  <c r="C62" i="1"/>
  <c r="A62" i="1"/>
  <c r="C61" i="1"/>
  <c r="A61" i="1"/>
  <c r="C47" i="1"/>
  <c r="A47" i="1"/>
  <c r="C46" i="1"/>
  <c r="A46" i="1"/>
  <c r="C45" i="1"/>
  <c r="A45" i="1"/>
  <c r="C44" i="1"/>
  <c r="A44" i="1"/>
  <c r="C43" i="1"/>
  <c r="A43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A57" i="1" l="1"/>
</calcChain>
</file>

<file path=xl/sharedStrings.xml><?xml version="1.0" encoding="utf-8"?>
<sst xmlns="http://schemas.openxmlformats.org/spreadsheetml/2006/main" count="81" uniqueCount="20">
  <si>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</si>
  <si>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</si>
  <si>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</si>
  <si>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</si>
  <si>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</si>
  <si>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</si>
  <si>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</si>
  <si>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</si>
  <si>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</si>
  <si>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</si>
  <si>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</si>
  <si>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</si>
  <si>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</si>
  <si>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</si>
  <si>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</si>
  <si>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</si>
  <si>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</si>
  <si>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</si>
  <si>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</si>
  <si>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2 Gavetas Vacías y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</si>
</sst>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7" fillId="10" borderId="2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9" fillId="8" borderId="23" xfId="0" applyFont="1" applyFill="1" applyBorder="1" applyAlignment="1">
      <alignment horizontal="center" vertical="center" wrapText="1"/>
    </xf>
    <xf numFmtId="0" fontId="6" fillId="6" borderId="13" xfId="0" applyNumberFormat="1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3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3"/>
  <sheetViews>
    <sheetView tabSelected="1" topLeftCell="A44" zoomScale="73" zoomScaleNormal="73" workbookViewId="0">
      <selection activeCell="F54" sqref="F54"/>
    </sheetView>
  </sheetViews>
  <sheetFormatPr defaultColWidth="52.7109375" defaultRowHeight="15" x14ac:dyDescent="0.25"/>
  <cols>
    <col min="1" max="1" width="27.140625" bestFit="1" customWidth="1"/>
    <col min="2" max="2" width="18.28515625" style="13" bestFit="1" customWidth="1"/>
    <col min="3" max="3" width="57.28515625" customWidth="1"/>
    <col min="4" max="4" width="38.42578125" bestFit="1" customWidth="1"/>
    <col min="5" max="5" width="15.5703125" customWidth="1"/>
  </cols>
  <sheetData>
    <row r="1" spans="1:5" ht="22.5" x14ac:dyDescent="0.25">
      <c r="A1" s="37" t="s">
        <v>0</v>
      </c>
      <c r="B1" s="38"/>
      <c r="C1" s="38"/>
      <c r="D1" s="38"/>
      <c r="E1" s="39"/>
    </row>
    <row r="2" spans="1:5" ht="22.5" x14ac:dyDescent="0.25">
      <c r="A2" s="37" t="s">
        <v>1</v>
      </c>
      <c r="B2" s="38"/>
      <c r="C2" s="38"/>
      <c r="D2" s="38"/>
      <c r="E2" s="39"/>
    </row>
    <row r="3" spans="1:5" ht="25.5" x14ac:dyDescent="0.25">
      <c r="A3" s="40" t="s">
        <v>0</v>
      </c>
      <c r="B3" s="41"/>
      <c r="C3" s="41"/>
      <c r="D3" s="41"/>
      <c r="E3" s="42"/>
    </row>
    <row r="4" spans="1:5" x14ac:dyDescent="0.25">
      <c r="E4" s="13"/>
    </row>
    <row r="5" spans="1:5" ht="18.75" thickBot="1" x14ac:dyDescent="0.3">
      <c r="A5" s="1" t="s">
        <v>2</v>
      </c>
      <c r="B5" s="2">
        <v>44234.25</v>
      </c>
      <c r="C5" s="3"/>
      <c r="D5" s="4"/>
      <c r="E5" s="5"/>
    </row>
    <row r="6" spans="1:5" ht="18.75" thickBot="1" x14ac:dyDescent="0.3">
      <c r="A6" s="1" t="s">
        <v>3</v>
      </c>
      <c r="B6" s="2">
        <v>44234.708333333336</v>
      </c>
      <c r="C6" s="3"/>
      <c r="D6" s="4"/>
      <c r="E6" s="5"/>
    </row>
    <row r="7" spans="1:5" ht="15.75" thickBot="1" x14ac:dyDescent="0.3">
      <c r="E7" s="13"/>
    </row>
    <row r="8" spans="1:5" ht="18.75" thickBot="1" x14ac:dyDescent="0.3">
      <c r="A8" s="26" t="s">
        <v>4</v>
      </c>
      <c r="B8" s="27"/>
      <c r="C8" s="27"/>
      <c r="D8" s="27"/>
      <c r="E8" s="28"/>
    </row>
    <row r="9" spans="1:5" ht="18" x14ac:dyDescent="0.25">
      <c r="A9" s="6" t="s">
        <v>5</v>
      </c>
      <c r="B9" s="6" t="s">
        <v>6</v>
      </c>
      <c r="C9" s="7" t="s">
        <v>7</v>
      </c>
      <c r="D9" s="7" t="s">
        <v>8</v>
      </c>
      <c r="E9" s="7" t="s">
        <v>9</v>
      </c>
    </row>
    <row r="10" spans="1:5" ht="18" x14ac:dyDescent="0.25">
      <c r="A10" s="8" t="str">
        <f>VLOOKUP(B10,'[1]LISTADO ATM'!$A$2:$C$817,3,0)</f>
        <v>NORTE</v>
      </c>
      <c r="B10" s="8">
        <v>732</v>
      </c>
      <c r="C10" s="14" t="str">
        <f>VLOOKUP(B10,'[1]LISTADO ATM'!$A$2:$B$816,2,0)</f>
        <v xml:space="preserve">ATM Molino del Valle (Santiago) </v>
      </c>
      <c r="D10" s="21" t="s">
        <v>18</v>
      </c>
      <c r="E10" s="23">
        <v>335784603</v>
      </c>
    </row>
    <row r="11" spans="1:5" ht="18.75" thickBot="1" x14ac:dyDescent="0.3">
      <c r="A11" s="11" t="s">
        <v>12</v>
      </c>
      <c r="B11" s="19">
        <f>COUNT(B10:B10)</f>
        <v>1</v>
      </c>
      <c r="C11" s="24"/>
      <c r="D11" s="43"/>
      <c r="E11" s="25"/>
    </row>
    <row r="12" spans="1:5" ht="15.75" thickBot="1" x14ac:dyDescent="0.3">
      <c r="E12" s="13"/>
    </row>
    <row r="13" spans="1:5" ht="18.75" thickBot="1" x14ac:dyDescent="0.3">
      <c r="A13" s="26" t="s">
        <v>10</v>
      </c>
      <c r="B13" s="27"/>
      <c r="C13" s="27"/>
      <c r="D13" s="27"/>
      <c r="E13" s="28"/>
    </row>
    <row r="14" spans="1:5" ht="18" x14ac:dyDescent="0.25">
      <c r="A14" s="6" t="s">
        <v>5</v>
      </c>
      <c r="B14" s="6" t="s">
        <v>6</v>
      </c>
      <c r="C14" s="7" t="s">
        <v>7</v>
      </c>
      <c r="D14" s="7" t="s">
        <v>8</v>
      </c>
      <c r="E14" s="7" t="s">
        <v>9</v>
      </c>
    </row>
    <row r="15" spans="1:5" ht="18" x14ac:dyDescent="0.25">
      <c r="A15" s="8" t="str">
        <f>VLOOKUP(B15,'[1]LISTADO ATM'!$A$2:$C$817,3,0)</f>
        <v>NORTE</v>
      </c>
      <c r="B15" s="8">
        <v>288</v>
      </c>
      <c r="C15" s="14" t="str">
        <f>VLOOKUP(B15,'[1]LISTADO ATM'!$A$2:$B$816,2,0)</f>
        <v xml:space="preserve">ATM Oficina Camino Real II (Puerto Plata) </v>
      </c>
      <c r="D15" s="15" t="s">
        <v>11</v>
      </c>
      <c r="E15" s="18">
        <v>335783193</v>
      </c>
    </row>
    <row r="16" spans="1:5" ht="18" x14ac:dyDescent="0.25">
      <c r="A16" s="8" t="str">
        <f>VLOOKUP(B16,'[1]LISTADO ATM'!$A$2:$C$817,3,0)</f>
        <v>DISTRITO NACIONAL</v>
      </c>
      <c r="B16" s="8">
        <v>563</v>
      </c>
      <c r="C16" s="14" t="str">
        <f>VLOOKUP(B16,'[1]LISTADO ATM'!$A$2:$B$816,2,0)</f>
        <v xml:space="preserve">ATM Base Aérea San Isidro </v>
      </c>
      <c r="D16" s="15" t="s">
        <v>11</v>
      </c>
      <c r="E16" s="18">
        <v>335784204</v>
      </c>
    </row>
    <row r="17" spans="1:5" ht="18" x14ac:dyDescent="0.25">
      <c r="A17" s="8" t="str">
        <f>VLOOKUP(B17,'[1]LISTADO ATM'!$A$2:$C$817,3,0)</f>
        <v>ESTE</v>
      </c>
      <c r="B17" s="8">
        <v>114</v>
      </c>
      <c r="C17" s="14" t="str">
        <f>VLOOKUP(B17,'[1]LISTADO ATM'!$A$2:$B$816,2,0)</f>
        <v xml:space="preserve">ATM Oficina Hato Mayor </v>
      </c>
      <c r="D17" s="15" t="s">
        <v>11</v>
      </c>
      <c r="E17" s="22">
        <v>335784535</v>
      </c>
    </row>
    <row r="18" spans="1:5" ht="18" x14ac:dyDescent="0.25">
      <c r="A18" s="8" t="str">
        <f>VLOOKUP(B18,'[1]LISTADO ATM'!$A$2:$C$817,3,0)</f>
        <v>NORTE</v>
      </c>
      <c r="B18" s="8">
        <v>157</v>
      </c>
      <c r="C18" s="14" t="str">
        <f>VLOOKUP(B18,'[1]LISTADO ATM'!$A$2:$B$816,2,0)</f>
        <v xml:space="preserve">ATM Oficina Samaná </v>
      </c>
      <c r="D18" s="15" t="s">
        <v>11</v>
      </c>
      <c r="E18" s="22">
        <v>335784560</v>
      </c>
    </row>
    <row r="19" spans="1:5" ht="18" x14ac:dyDescent="0.25">
      <c r="A19" s="8" t="str">
        <f>VLOOKUP(B19,'[1]LISTADO ATM'!$A$2:$C$817,3,0)</f>
        <v>ESTE</v>
      </c>
      <c r="B19" s="8">
        <v>353</v>
      </c>
      <c r="C19" s="14" t="str">
        <f>VLOOKUP(B19,'[1]LISTADO ATM'!$A$2:$B$816,2,0)</f>
        <v xml:space="preserve">ATM Estación Boulevard Juan Dolio </v>
      </c>
      <c r="D19" s="15" t="s">
        <v>11</v>
      </c>
      <c r="E19" s="22">
        <v>335784308</v>
      </c>
    </row>
    <row r="20" spans="1:5" ht="18" x14ac:dyDescent="0.25">
      <c r="A20" s="8" t="str">
        <f>VLOOKUP(B20,'[1]LISTADO ATM'!$A$2:$C$817,3,0)</f>
        <v>ESTE</v>
      </c>
      <c r="B20" s="8">
        <v>673</v>
      </c>
      <c r="C20" s="14" t="str">
        <f>VLOOKUP(B20,'[1]LISTADO ATM'!$A$2:$B$816,2,0)</f>
        <v>ATM Clínica Dr. Cruz Jiminián</v>
      </c>
      <c r="D20" s="15" t="s">
        <v>11</v>
      </c>
      <c r="E20" s="22">
        <v>335784511</v>
      </c>
    </row>
    <row r="21" spans="1:5" ht="18" x14ac:dyDescent="0.25">
      <c r="A21" s="8" t="str">
        <f>VLOOKUP(B21,'[1]LISTADO ATM'!$A$2:$C$817,3,0)</f>
        <v>SUR</v>
      </c>
      <c r="B21" s="8">
        <v>783</v>
      </c>
      <c r="C21" s="14" t="str">
        <f>VLOOKUP(B21,'[1]LISTADO ATM'!$A$2:$B$816,2,0)</f>
        <v xml:space="preserve">ATM Autobanco Alfa y Omega (Barahona) </v>
      </c>
      <c r="D21" s="15" t="s">
        <v>11</v>
      </c>
      <c r="E21" s="22">
        <v>335784526</v>
      </c>
    </row>
    <row r="22" spans="1:5" ht="18" x14ac:dyDescent="0.25">
      <c r="A22" s="8" t="str">
        <f>VLOOKUP(B22,'[1]LISTADO ATM'!$A$2:$C$817,3,0)</f>
        <v>ESTE</v>
      </c>
      <c r="B22" s="8">
        <v>843</v>
      </c>
      <c r="C22" s="14" t="str">
        <f>VLOOKUP(B22,'[1]LISTADO ATM'!$A$2:$B$816,2,0)</f>
        <v xml:space="preserve">ATM Oficina Romana Centro </v>
      </c>
      <c r="D22" s="15" t="s">
        <v>11</v>
      </c>
      <c r="E22" s="22">
        <v>335784562</v>
      </c>
    </row>
    <row r="23" spans="1:5" ht="18" x14ac:dyDescent="0.25">
      <c r="A23" s="8" t="str">
        <f>VLOOKUP(B23,'[1]LISTADO ATM'!$A$2:$C$817,3,0)</f>
        <v>DISTRITO NACIONAL</v>
      </c>
      <c r="B23" s="8">
        <v>29</v>
      </c>
      <c r="C23" s="14" t="str">
        <f>VLOOKUP(B23,'[1]LISTADO ATM'!$A$2:$B$816,2,0)</f>
        <v xml:space="preserve">ATM AFP </v>
      </c>
      <c r="D23" s="15" t="s">
        <v>11</v>
      </c>
      <c r="E23" s="22">
        <v>335784577</v>
      </c>
    </row>
    <row r="24" spans="1:5" ht="18" x14ac:dyDescent="0.25">
      <c r="A24" s="8" t="str">
        <f>VLOOKUP(B24,'[1]LISTADO ATM'!$A$2:$C$817,3,0)</f>
        <v>DISTRITO NACIONAL</v>
      </c>
      <c r="B24" s="8">
        <v>183</v>
      </c>
      <c r="C24" s="14" t="str">
        <f>VLOOKUP(B24,'[1]LISTADO ATM'!$A$2:$B$816,2,0)</f>
        <v>ATM Estación Nativa Km. 22 Aut. Duarte.</v>
      </c>
      <c r="D24" s="15" t="s">
        <v>11</v>
      </c>
      <c r="E24" s="22">
        <v>335784578</v>
      </c>
    </row>
    <row r="25" spans="1:5" ht="18" x14ac:dyDescent="0.25">
      <c r="A25" s="8" t="str">
        <f>VLOOKUP(B25,'[1]LISTADO ATM'!$A$2:$C$817,3,0)</f>
        <v>DISTRITO NACIONAL</v>
      </c>
      <c r="B25" s="8">
        <v>721</v>
      </c>
      <c r="C25" s="14" t="str">
        <f>VLOOKUP(B25,'[1]LISTADO ATM'!$A$2:$B$816,2,0)</f>
        <v xml:space="preserve">ATM Oficina Charles de Gaulle II </v>
      </c>
      <c r="D25" s="15" t="s">
        <v>11</v>
      </c>
      <c r="E25" s="22">
        <v>335784581</v>
      </c>
    </row>
    <row r="26" spans="1:5" ht="18" x14ac:dyDescent="0.25">
      <c r="A26" s="8" t="str">
        <f>VLOOKUP(B26,'[1]LISTADO ATM'!$A$2:$C$817,3,0)</f>
        <v>DISTRITO NACIONAL</v>
      </c>
      <c r="B26" s="8">
        <v>813</v>
      </c>
      <c r="C26" s="14" t="str">
        <f>VLOOKUP(B26,'[1]LISTADO ATM'!$A$2:$B$816,2,0)</f>
        <v>ATM Occidental Mall</v>
      </c>
      <c r="D26" s="15" t="s">
        <v>11</v>
      </c>
      <c r="E26" s="22">
        <v>335784582</v>
      </c>
    </row>
    <row r="27" spans="1:5" ht="18" x14ac:dyDescent="0.25">
      <c r="A27" s="8" t="str">
        <f>VLOOKUP(B27,'[1]LISTADO ATM'!$A$2:$C$817,3,0)</f>
        <v>NORTE</v>
      </c>
      <c r="B27" s="8">
        <v>712</v>
      </c>
      <c r="C27" s="14" t="str">
        <f>VLOOKUP(B27,'[1]LISTADO ATM'!$A$2:$B$816,2,0)</f>
        <v xml:space="preserve">ATM Oficina Imbert </v>
      </c>
      <c r="D27" s="15" t="s">
        <v>11</v>
      </c>
      <c r="E27" s="23">
        <v>335784590</v>
      </c>
    </row>
    <row r="28" spans="1:5" ht="18" x14ac:dyDescent="0.25">
      <c r="A28" s="8" t="str">
        <f>VLOOKUP(B28,'[1]LISTADO ATM'!$A$2:$C$817,3,0)</f>
        <v>DISTRITO NACIONAL</v>
      </c>
      <c r="B28" s="8">
        <v>338</v>
      </c>
      <c r="C28" s="14" t="str">
        <f>VLOOKUP(B28,'[1]LISTADO ATM'!$A$2:$B$816,2,0)</f>
        <v>ATM S/M Aprezio Pantoja</v>
      </c>
      <c r="D28" s="15" t="s">
        <v>11</v>
      </c>
      <c r="E28" s="23">
        <v>335784591</v>
      </c>
    </row>
    <row r="29" spans="1:5" ht="18" x14ac:dyDescent="0.25">
      <c r="A29" s="8" t="str">
        <f>VLOOKUP(B29,'[1]LISTADO ATM'!$A$2:$C$817,3,0)</f>
        <v>NORTE</v>
      </c>
      <c r="B29" s="8">
        <v>119</v>
      </c>
      <c r="C29" s="14" t="str">
        <f>VLOOKUP(B29,'[1]LISTADO ATM'!$A$2:$B$816,2,0)</f>
        <v>ATM Oficina La Barranquita</v>
      </c>
      <c r="D29" s="15" t="s">
        <v>11</v>
      </c>
      <c r="E29" s="23">
        <v>335784600</v>
      </c>
    </row>
    <row r="30" spans="1:5" ht="18" x14ac:dyDescent="0.25">
      <c r="A30" s="8" t="str">
        <f>VLOOKUP(B30,'[1]LISTADO ATM'!$A$2:$C$817,3,0)</f>
        <v>SUR</v>
      </c>
      <c r="B30" s="8">
        <v>512</v>
      </c>
      <c r="C30" s="14" t="str">
        <f>VLOOKUP(B30,'[1]LISTADO ATM'!$A$2:$B$816,2,0)</f>
        <v>ATM Plaza Jesús Ferreira</v>
      </c>
      <c r="D30" s="15" t="s">
        <v>11</v>
      </c>
      <c r="E30" s="23">
        <v>335784624</v>
      </c>
    </row>
    <row r="31" spans="1:5" ht="18" x14ac:dyDescent="0.25">
      <c r="A31" s="8" t="str">
        <f>VLOOKUP(B31,'[1]LISTADO ATM'!$A$2:$C$817,3,0)</f>
        <v>DISTRITO NACIONAL</v>
      </c>
      <c r="B31" s="8">
        <v>900</v>
      </c>
      <c r="C31" s="14" t="str">
        <f>VLOOKUP(B31,'[1]LISTADO ATM'!$A$2:$B$816,2,0)</f>
        <v xml:space="preserve">ATM UNP Merca Santo Domingo </v>
      </c>
      <c r="D31" s="15" t="s">
        <v>11</v>
      </c>
      <c r="E31" s="23">
        <v>335784625</v>
      </c>
    </row>
    <row r="32" spans="1:5" ht="18" x14ac:dyDescent="0.25">
      <c r="A32" s="8" t="str">
        <f>VLOOKUP(B32,'[1]LISTADO ATM'!$A$2:$C$817,3,0)</f>
        <v>NORTE</v>
      </c>
      <c r="B32" s="8">
        <v>796</v>
      </c>
      <c r="C32" s="14" t="str">
        <f>VLOOKUP(B32,'[1]LISTADO ATM'!$A$2:$B$816,2,0)</f>
        <v xml:space="preserve">ATM Oficina Plaza Ventura (Nagua) </v>
      </c>
      <c r="D32" s="15" t="s">
        <v>11</v>
      </c>
      <c r="E32" s="23">
        <v>335784627</v>
      </c>
    </row>
    <row r="33" spans="1:5" ht="18" x14ac:dyDescent="0.25">
      <c r="A33" s="8" t="str">
        <f>VLOOKUP(B33,'[1]LISTADO ATM'!$A$2:$C$817,3,0)</f>
        <v>DISTRITO NACIONAL</v>
      </c>
      <c r="B33" s="8">
        <v>441</v>
      </c>
      <c r="C33" s="14" t="str">
        <f>VLOOKUP(B33,'[1]LISTADO ATM'!$A$2:$B$816,2,0)</f>
        <v>ATM Estacion de Servicio Romulo Betancour</v>
      </c>
      <c r="D33" s="15" t="s">
        <v>11</v>
      </c>
      <c r="E33" s="23">
        <v>335784633</v>
      </c>
    </row>
    <row r="34" spans="1:5" ht="18" x14ac:dyDescent="0.25">
      <c r="A34" s="8" t="str">
        <f>VLOOKUP(B34,'[1]LISTADO ATM'!$A$2:$C$817,3,0)</f>
        <v>SUR</v>
      </c>
      <c r="B34" s="8">
        <v>301</v>
      </c>
      <c r="C34" s="14" t="str">
        <f>VLOOKUP(B34,'[1]LISTADO ATM'!$A$2:$B$816,2,0)</f>
        <v xml:space="preserve">ATM UNP Alfa y Omega (Barahona) </v>
      </c>
      <c r="D34" s="15" t="s">
        <v>11</v>
      </c>
      <c r="E34" s="23">
        <v>335784638</v>
      </c>
    </row>
    <row r="35" spans="1:5" ht="18" x14ac:dyDescent="0.25">
      <c r="A35" s="8" t="str">
        <f>VLOOKUP(B35,'[1]LISTADO ATM'!$A$2:$C$817,3,0)</f>
        <v>DISTRITO NACIONAL</v>
      </c>
      <c r="B35" s="8">
        <v>325</v>
      </c>
      <c r="C35" s="14" t="str">
        <f>VLOOKUP(B35,'[1]LISTADO ATM'!$A$2:$B$816,2,0)</f>
        <v>ATM Casa Edwin</v>
      </c>
      <c r="D35" s="15" t="s">
        <v>11</v>
      </c>
      <c r="E35" s="23">
        <v>335784598</v>
      </c>
    </row>
    <row r="36" spans="1:5" ht="18" x14ac:dyDescent="0.25">
      <c r="A36" s="8" t="e">
        <f>VLOOKUP(B36,'[1]LISTADO ATM'!$A$2:$C$817,3,0)</f>
        <v>#N/A</v>
      </c>
      <c r="B36" s="8"/>
      <c r="C36" s="14" t="e">
        <f>VLOOKUP(B36,'[1]LISTADO ATM'!$A$2:$B$816,2,0)</f>
        <v>#N/A</v>
      </c>
      <c r="D36" s="15" t="s">
        <v>11</v>
      </c>
      <c r="E36" s="23"/>
    </row>
    <row r="37" spans="1:5" ht="18" x14ac:dyDescent="0.25">
      <c r="A37" s="8" t="e">
        <f>VLOOKUP(B37,'[1]LISTADO ATM'!$A$2:$C$817,3,0)</f>
        <v>#N/A</v>
      </c>
      <c r="B37" s="8"/>
      <c r="C37" s="14" t="e">
        <f>VLOOKUP(B37,'[1]LISTADO ATM'!$A$2:$B$816,2,0)</f>
        <v>#N/A</v>
      </c>
      <c r="D37" s="15" t="s">
        <v>11</v>
      </c>
      <c r="E37" s="23"/>
    </row>
    <row r="38" spans="1:5" ht="18" x14ac:dyDescent="0.25">
      <c r="A38" s="8" t="e">
        <f>VLOOKUP(B38,'[1]LISTADO ATM'!$A$2:$C$817,3,0)</f>
        <v>#N/A</v>
      </c>
      <c r="B38" s="8"/>
      <c r="C38" s="14" t="e">
        <f>VLOOKUP(B38,'[1]LISTADO ATM'!$A$2:$B$816,2,0)</f>
        <v>#N/A</v>
      </c>
      <c r="D38" s="15" t="s">
        <v>11</v>
      </c>
      <c r="E38" s="23"/>
    </row>
    <row r="39" spans="1:5" ht="18.75" thickBot="1" x14ac:dyDescent="0.3">
      <c r="A39" s="16" t="s">
        <v>12</v>
      </c>
      <c r="B39" s="19">
        <f>COUNT(B15:B38)</f>
        <v>21</v>
      </c>
      <c r="C39" s="17"/>
      <c r="D39" s="17"/>
      <c r="E39" s="17"/>
    </row>
    <row r="40" spans="1:5" ht="15.75" thickBot="1" x14ac:dyDescent="0.3">
      <c r="E40" s="13"/>
    </row>
    <row r="41" spans="1:5" ht="18.75" thickBot="1" x14ac:dyDescent="0.3">
      <c r="A41" s="26" t="s">
        <v>13</v>
      </c>
      <c r="B41" s="27"/>
      <c r="C41" s="27"/>
      <c r="D41" s="27"/>
      <c r="E41" s="28"/>
    </row>
    <row r="42" spans="1:5" ht="18" x14ac:dyDescent="0.25">
      <c r="A42" s="6" t="s">
        <v>5</v>
      </c>
      <c r="B42" s="6" t="s">
        <v>6</v>
      </c>
      <c r="C42" s="7" t="s">
        <v>7</v>
      </c>
      <c r="D42" s="7" t="s">
        <v>8</v>
      </c>
      <c r="E42" s="7" t="s">
        <v>9</v>
      </c>
    </row>
    <row r="43" spans="1:5" ht="18" x14ac:dyDescent="0.25">
      <c r="A43" s="14" t="str">
        <f>VLOOKUP(B43,'[1]LISTADO ATM'!$A$2:$C$817,3,0)</f>
        <v>DISTRITO NACIONAL</v>
      </c>
      <c r="B43" s="8">
        <v>911</v>
      </c>
      <c r="C43" s="14" t="str">
        <f>VLOOKUP(B43,'[1]LISTADO ATM'!$A$2:$B$816,2,0)</f>
        <v xml:space="preserve">ATM Oficina Venezuela II </v>
      </c>
      <c r="D43" s="14" t="s">
        <v>14</v>
      </c>
      <c r="E43" s="20">
        <v>335784563</v>
      </c>
    </row>
    <row r="44" spans="1:5" ht="18" x14ac:dyDescent="0.25">
      <c r="A44" s="14" t="str">
        <f>VLOOKUP(B44,'[1]LISTADO ATM'!$A$2:$C$817,3,0)</f>
        <v>NORTE</v>
      </c>
      <c r="B44" s="8">
        <v>969</v>
      </c>
      <c r="C44" s="14" t="str">
        <f>VLOOKUP(B44,'[1]LISTADO ATM'!$A$2:$B$816,2,0)</f>
        <v xml:space="preserve">ATM Oficina El Sol I (Santiago) </v>
      </c>
      <c r="D44" s="14" t="s">
        <v>14</v>
      </c>
      <c r="E44" s="20">
        <v>335784564</v>
      </c>
    </row>
    <row r="45" spans="1:5" ht="18" x14ac:dyDescent="0.25">
      <c r="A45" s="14" t="str">
        <f>VLOOKUP(B45,'[1]LISTADO ATM'!$A$2:$C$817,3,0)</f>
        <v>DISTRITO NACIONAL</v>
      </c>
      <c r="B45" s="8">
        <v>970</v>
      </c>
      <c r="C45" s="14" t="str">
        <f>VLOOKUP(B45,'[1]LISTADO ATM'!$A$2:$B$816,2,0)</f>
        <v xml:space="preserve">ATM S/M Olé Haina </v>
      </c>
      <c r="D45" s="14" t="s">
        <v>14</v>
      </c>
      <c r="E45" s="20">
        <v>335784525</v>
      </c>
    </row>
    <row r="46" spans="1:5" ht="18" x14ac:dyDescent="0.25">
      <c r="A46" s="14" t="str">
        <f>VLOOKUP(B46,'[1]LISTADO ATM'!$A$2:$C$817,3,0)</f>
        <v>DISTRITO NACIONAL</v>
      </c>
      <c r="B46" s="8">
        <v>267</v>
      </c>
      <c r="C46" s="14" t="str">
        <f>VLOOKUP(B46,'[1]LISTADO ATM'!$A$2:$B$816,2,0)</f>
        <v xml:space="preserve">ATM Centro de Caja México </v>
      </c>
      <c r="D46" s="14" t="s">
        <v>14</v>
      </c>
      <c r="E46" s="18">
        <v>335784579</v>
      </c>
    </row>
    <row r="47" spans="1:5" ht="18" x14ac:dyDescent="0.25">
      <c r="A47" s="14" t="str">
        <f>VLOOKUP(B47,'[1]LISTADO ATM'!$A$2:$C$817,3,0)</f>
        <v>DISTRITO NACIONAL</v>
      </c>
      <c r="B47" s="8">
        <v>149</v>
      </c>
      <c r="C47" s="14" t="str">
        <f>VLOOKUP(B47,'[1]LISTADO ATM'!$A$2:$B$816,2,0)</f>
        <v>ATM Estación Metro Concepción</v>
      </c>
      <c r="D47" s="14" t="s">
        <v>14</v>
      </c>
      <c r="E47" s="20">
        <v>335781000</v>
      </c>
    </row>
    <row r="48" spans="1:5" ht="18" x14ac:dyDescent="0.25">
      <c r="A48" s="14" t="str">
        <f>VLOOKUP(B48,'[1]LISTADO ATM'!$A$2:$C$817,3,0)</f>
        <v>SUR</v>
      </c>
      <c r="B48" s="8">
        <v>825</v>
      </c>
      <c r="C48" s="14" t="str">
        <f>VLOOKUP(B48,'[1]LISTADO ATM'!$A$2:$B$816,2,0)</f>
        <v xml:space="preserve">ATM Estacion Eco Cibeles (Las Matas de Farfán) </v>
      </c>
      <c r="D48" s="14" t="s">
        <v>14</v>
      </c>
      <c r="E48" s="20">
        <v>335784630</v>
      </c>
    </row>
    <row r="49" spans="1:5" ht="18" x14ac:dyDescent="0.25">
      <c r="A49" s="14" t="str">
        <f>VLOOKUP(B49,'[1]LISTADO ATM'!$A$2:$C$817,3,0)</f>
        <v>DISTRITO NACIONAL</v>
      </c>
      <c r="B49" s="8">
        <v>957</v>
      </c>
      <c r="C49" s="14" t="str">
        <f>VLOOKUP(B49,'[1]LISTADO ATM'!$A$2:$B$816,2,0)</f>
        <v xml:space="preserve">ATM Oficina Venezuela </v>
      </c>
      <c r="D49" s="14" t="s">
        <v>14</v>
      </c>
      <c r="E49" s="20">
        <v>335784636</v>
      </c>
    </row>
    <row r="50" spans="1:5" ht="18" x14ac:dyDescent="0.25">
      <c r="A50" s="14" t="str">
        <f>VLOOKUP(B50,'[1]LISTADO ATM'!$A$2:$C$817,3,0)</f>
        <v>NORTE</v>
      </c>
      <c r="B50" s="8">
        <v>853</v>
      </c>
      <c r="C50" s="14" t="str">
        <f>VLOOKUP(B50,'[1]LISTADO ATM'!$A$2:$B$816,2,0)</f>
        <v xml:space="preserve">ATM Inversiones JF Group (Shell Canabacoa) </v>
      </c>
      <c r="D50" s="14" t="s">
        <v>14</v>
      </c>
      <c r="E50" s="20">
        <v>335784637</v>
      </c>
    </row>
    <row r="51" spans="1:5" ht="18" x14ac:dyDescent="0.25">
      <c r="A51" s="14" t="str">
        <f>VLOOKUP(B51,'[1]LISTADO ATM'!$A$2:$C$817,3,0)</f>
        <v>ESTE</v>
      </c>
      <c r="B51" s="8">
        <v>293</v>
      </c>
      <c r="C51" s="14" t="str">
        <f>VLOOKUP(B51,'[1]LISTADO ATM'!$A$2:$B$816,2,0)</f>
        <v xml:space="preserve">ATM S/M Nueva Visión (San Pedro) </v>
      </c>
      <c r="D51" s="14" t="s">
        <v>14</v>
      </c>
      <c r="E51" s="20">
        <v>335784640</v>
      </c>
    </row>
    <row r="52" spans="1:5" ht="18" x14ac:dyDescent="0.25">
      <c r="A52" s="14" t="str">
        <f>VLOOKUP(B52,'[1]LISTADO ATM'!$A$2:$C$817,3,0)</f>
        <v>DISTRITO NACIONAL</v>
      </c>
      <c r="B52" s="8">
        <v>713</v>
      </c>
      <c r="C52" s="14" t="str">
        <f>VLOOKUP(B52,'[1]LISTADO ATM'!$A$2:$B$816,2,0)</f>
        <v xml:space="preserve">ATM Oficina Las Américas </v>
      </c>
      <c r="D52" s="14" t="s">
        <v>14</v>
      </c>
      <c r="E52" s="20">
        <v>335784641</v>
      </c>
    </row>
    <row r="53" spans="1:5" ht="18" x14ac:dyDescent="0.25">
      <c r="A53" s="14" t="str">
        <f>VLOOKUP(B53,'[1]LISTADO ATM'!$A$2:$C$817,3,0)</f>
        <v>SUR</v>
      </c>
      <c r="B53" s="8">
        <v>765</v>
      </c>
      <c r="C53" s="14" t="str">
        <f>VLOOKUP(B53,'[1]LISTADO ATM'!$A$2:$B$816,2,0)</f>
        <v xml:space="preserve">ATM Oficina Azua I </v>
      </c>
      <c r="D53" s="14" t="s">
        <v>14</v>
      </c>
      <c r="E53" s="20">
        <v>335784647</v>
      </c>
    </row>
    <row r="54" spans="1:5" ht="18.75" thickBot="1" x14ac:dyDescent="0.3">
      <c r="A54" s="11" t="s">
        <v>12</v>
      </c>
      <c r="B54" s="19">
        <f>COUNT(B43:B53)</f>
        <v>11</v>
      </c>
      <c r="C54" s="17"/>
      <c r="D54" s="9"/>
      <c r="E54" s="10"/>
    </row>
    <row r="55" spans="1:5" ht="15.75" thickBot="1" x14ac:dyDescent="0.3">
      <c r="E55" s="13"/>
    </row>
    <row r="56" spans="1:5" ht="18.75" thickBot="1" x14ac:dyDescent="0.3">
      <c r="A56" s="29" t="s">
        <v>15</v>
      </c>
      <c r="B56" s="30"/>
      <c r="E56" s="13"/>
    </row>
    <row r="57" spans="1:5" ht="18.75" thickBot="1" x14ac:dyDescent="0.3">
      <c r="A57" s="31">
        <f>+B39+B54</f>
        <v>32</v>
      </c>
      <c r="B57" s="32"/>
      <c r="E57" s="13"/>
    </row>
    <row r="58" spans="1:5" ht="15.75" thickBot="1" x14ac:dyDescent="0.3">
      <c r="E58" s="13"/>
    </row>
    <row r="59" spans="1:5" ht="18.75" thickBot="1" x14ac:dyDescent="0.3">
      <c r="A59" s="26" t="s">
        <v>16</v>
      </c>
      <c r="B59" s="27"/>
      <c r="C59" s="27"/>
      <c r="D59" s="27"/>
      <c r="E59" s="28"/>
    </row>
    <row r="60" spans="1:5" ht="18" x14ac:dyDescent="0.25">
      <c r="A60" s="6" t="s">
        <v>5</v>
      </c>
      <c r="B60" s="6" t="s">
        <v>6</v>
      </c>
      <c r="C60" s="12" t="s">
        <v>7</v>
      </c>
      <c r="D60" s="35" t="s">
        <v>8</v>
      </c>
      <c r="E60" s="36"/>
    </row>
    <row r="61" spans="1:5" ht="18" x14ac:dyDescent="0.25">
      <c r="A61" s="8" t="str">
        <f>VLOOKUP(B61,'[1]LISTADO ATM'!$A$2:$C$817,3,0)</f>
        <v>DISTRITO NACIONAL</v>
      </c>
      <c r="B61" s="8">
        <v>812</v>
      </c>
      <c r="C61" s="14" t="str">
        <f>VLOOKUP(B61,'[1]LISTADO ATM'!$A$2:$B$816,2,0)</f>
        <v xml:space="preserve">ATM Canasta del Pueblo </v>
      </c>
      <c r="D61" s="33" t="s">
        <v>17</v>
      </c>
      <c r="E61" s="34"/>
    </row>
    <row r="62" spans="1:5" ht="18" x14ac:dyDescent="0.25">
      <c r="A62" s="8" t="str">
        <f>VLOOKUP(B62,'[1]LISTADO ATM'!$A$2:$C$817,3,0)</f>
        <v>DISTRITO NACIONAL</v>
      </c>
      <c r="B62" s="8">
        <v>336</v>
      </c>
      <c r="C62" s="14" t="str">
        <f>VLOOKUP(B62,'[1]LISTADO ATM'!$A$2:$B$816,2,0)</f>
        <v>ATM Instituto Nacional de Cancer (incart)</v>
      </c>
      <c r="D62" s="33" t="s">
        <v>17</v>
      </c>
      <c r="E62" s="34"/>
    </row>
    <row r="63" spans="1:5" ht="18" x14ac:dyDescent="0.25">
      <c r="A63" s="8" t="str">
        <f>VLOOKUP(B63,'[1]LISTADO ATM'!$A$2:$C$817,3,0)</f>
        <v>NORTE</v>
      </c>
      <c r="B63" s="8">
        <v>683</v>
      </c>
      <c r="C63" s="14" t="str">
        <f>VLOOKUP(B63,'[1]LISTADO ATM'!$A$2:$B$816,2,0)</f>
        <v>ATM INCARNA El Pino (la Vega)</v>
      </c>
      <c r="D63" s="33" t="s">
        <v>17</v>
      </c>
      <c r="E63" s="34"/>
    </row>
    <row r="64" spans="1:5" ht="18" x14ac:dyDescent="0.25">
      <c r="A64" s="8" t="e">
        <f>VLOOKUP(B64,'[1]LISTADO ATM'!$A$2:$C$817,3,0)</f>
        <v>#N/A</v>
      </c>
      <c r="B64" s="8">
        <v>797</v>
      </c>
      <c r="C64" s="14" t="e">
        <f>VLOOKUP(B64,'[1]LISTADO ATM'!$A$2:$B$816,2,0)</f>
        <v>#N/A</v>
      </c>
      <c r="D64" s="33" t="s">
        <v>17</v>
      </c>
      <c r="E64" s="34"/>
    </row>
    <row r="65" spans="1:5" ht="18" x14ac:dyDescent="0.25">
      <c r="A65" s="8" t="str">
        <f>VLOOKUP(B65,'[1]LISTADO ATM'!$A$2:$C$817,3,0)</f>
        <v>DISTRITO NACIONAL</v>
      </c>
      <c r="B65" s="8">
        <v>569</v>
      </c>
      <c r="C65" s="14" t="str">
        <f>VLOOKUP(B65,'[1]LISTADO ATM'!$A$2:$B$816,2,0)</f>
        <v xml:space="preserve">ATM Superintendencia de Seguros </v>
      </c>
      <c r="D65" s="33" t="s">
        <v>17</v>
      </c>
      <c r="E65" s="34"/>
    </row>
    <row r="66" spans="1:5" ht="18" x14ac:dyDescent="0.25">
      <c r="A66" s="8" t="str">
        <f>VLOOKUP(B66,'[1]LISTADO ATM'!$A$2:$C$817,3,0)</f>
        <v>DISTRITO NACIONAL</v>
      </c>
      <c r="B66" s="8">
        <v>20</v>
      </c>
      <c r="C66" s="14" t="str">
        <f>VLOOKUP(B66,'[1]LISTADO ATM'!$A$2:$B$816,2,0)</f>
        <v>ATM S/M Aprezio Las Palmas</v>
      </c>
      <c r="D66" s="33" t="s">
        <v>19</v>
      </c>
      <c r="E66" s="34"/>
    </row>
    <row r="67" spans="1:5" ht="18" x14ac:dyDescent="0.25">
      <c r="A67" s="8" t="str">
        <f>VLOOKUP(B67,'[1]LISTADO ATM'!$A$2:$C$817,3,0)</f>
        <v>DISTRITO NACIONAL</v>
      </c>
      <c r="B67" s="8">
        <v>566</v>
      </c>
      <c r="C67" s="14" t="str">
        <f>VLOOKUP(B67,'[1]LISTADO ATM'!$A$2:$B$816,2,0)</f>
        <v xml:space="preserve">ATM Hiper Olé Aut. Duarte </v>
      </c>
      <c r="D67" s="33" t="s">
        <v>19</v>
      </c>
      <c r="E67" s="34"/>
    </row>
    <row r="68" spans="1:5" ht="18" x14ac:dyDescent="0.25">
      <c r="A68" s="8" t="str">
        <f>VLOOKUP(B68,'[1]LISTADO ATM'!$A$2:$C$817,3,0)</f>
        <v>SUR</v>
      </c>
      <c r="B68" s="8">
        <v>829</v>
      </c>
      <c r="C68" s="14" t="str">
        <f>VLOOKUP(B68,'[1]LISTADO ATM'!$A$2:$B$816,2,0)</f>
        <v xml:space="preserve">ATM UNP Multicentro Sirena Baní </v>
      </c>
      <c r="D68" s="33" t="s">
        <v>17</v>
      </c>
      <c r="E68" s="34"/>
    </row>
    <row r="69" spans="1:5" ht="18" x14ac:dyDescent="0.25">
      <c r="A69" s="8" t="str">
        <f>VLOOKUP(B69,'[1]LISTADO ATM'!$A$2:$C$817,3,0)</f>
        <v>SUR</v>
      </c>
      <c r="B69" s="8">
        <v>766</v>
      </c>
      <c r="C69" s="14" t="str">
        <f>VLOOKUP(B69,'[1]LISTADO ATM'!$A$2:$B$816,2,0)</f>
        <v xml:space="preserve">ATM Oficina Azua II </v>
      </c>
      <c r="D69" s="33" t="s">
        <v>19</v>
      </c>
      <c r="E69" s="34"/>
    </row>
    <row r="70" spans="1:5" ht="18" x14ac:dyDescent="0.25">
      <c r="A70" s="8" t="str">
        <f>VLOOKUP(B70,'[1]LISTADO ATM'!$A$2:$C$817,3,0)</f>
        <v>ESTE</v>
      </c>
      <c r="B70" s="8">
        <v>660</v>
      </c>
      <c r="C70" s="14" t="str">
        <f>VLOOKUP(B70,'[1]LISTADO ATM'!$A$2:$B$816,2,0)</f>
        <v>ATM Oficina Romana Norte II</v>
      </c>
      <c r="D70" s="33" t="s">
        <v>17</v>
      </c>
      <c r="E70" s="34"/>
    </row>
    <row r="71" spans="1:5" ht="18" x14ac:dyDescent="0.25">
      <c r="A71" s="8" t="str">
        <f>VLOOKUP(B71,'[1]LISTADO ATM'!$A$2:$C$817,3,0)</f>
        <v>DISTRITO NACIONAL</v>
      </c>
      <c r="B71" s="8">
        <v>35</v>
      </c>
      <c r="C71" s="14" t="str">
        <f>VLOOKUP(B71,'[1]LISTADO ATM'!$A$2:$B$816,2,0)</f>
        <v xml:space="preserve">ATM Dirección General de Aduanas I </v>
      </c>
      <c r="D71" s="33" t="s">
        <v>17</v>
      </c>
      <c r="E71" s="34"/>
    </row>
    <row r="72" spans="1:5" ht="18" x14ac:dyDescent="0.25">
      <c r="A72" s="8" t="str">
        <f>VLOOKUP(B72,'[1]LISTADO ATM'!$A$2:$C$817,3,0)</f>
        <v>DISTRITO NACIONAL</v>
      </c>
      <c r="B72" s="8">
        <v>801</v>
      </c>
      <c r="C72" s="14" t="str">
        <f>VLOOKUP(B72,'[1]LISTADO ATM'!$A$2:$B$816,2,0)</f>
        <v xml:space="preserve">ATM Galería 360 Food Court </v>
      </c>
      <c r="D72" s="33" t="s">
        <v>17</v>
      </c>
      <c r="E72" s="34"/>
    </row>
    <row r="73" spans="1:5" ht="18.75" thickBot="1" x14ac:dyDescent="0.3">
      <c r="A73" s="11" t="s">
        <v>12</v>
      </c>
      <c r="B73" s="19">
        <f>COUNT(B61:B72)</f>
        <v>12</v>
      </c>
      <c r="C73" s="17"/>
      <c r="D73" s="24"/>
      <c r="E73" s="25"/>
    </row>
  </sheetData>
  <mergeCells count="24">
    <mergeCell ref="D67:E67"/>
    <mergeCell ref="D68:E68"/>
    <mergeCell ref="D69:E69"/>
    <mergeCell ref="A1:E1"/>
    <mergeCell ref="A8:E8"/>
    <mergeCell ref="A2:E2"/>
    <mergeCell ref="A3:E3"/>
    <mergeCell ref="C11:E11"/>
    <mergeCell ref="D73:E73"/>
    <mergeCell ref="A13:E13"/>
    <mergeCell ref="A41:E41"/>
    <mergeCell ref="A56:B56"/>
    <mergeCell ref="A57:B57"/>
    <mergeCell ref="D65:E65"/>
    <mergeCell ref="D60:E60"/>
    <mergeCell ref="D61:E61"/>
    <mergeCell ref="D62:E62"/>
    <mergeCell ref="D63:E63"/>
    <mergeCell ref="D64:E64"/>
    <mergeCell ref="A59:E59"/>
    <mergeCell ref="D66:E66"/>
    <mergeCell ref="D70:E70"/>
    <mergeCell ref="D71:E71"/>
    <mergeCell ref="D72:E72"/>
  </mergeCells>
  <phoneticPr fontId="11" type="noConversion"/>
  <conditionalFormatting sqref="B40:B41 B55:B59 B12:B13 B1:B8 B63:B64 B66 B70:B72">
    <cfRule type="cellIs" dxfId="331" priority="535" operator="equal">
      <formula>22099.125</formula>
    </cfRule>
  </conditionalFormatting>
  <conditionalFormatting sqref="B55:B59 B40:B41 B12:B13 B1:B8">
    <cfRule type="duplicateValues" dxfId="330" priority="534"/>
  </conditionalFormatting>
  <conditionalFormatting sqref="E54:E60 E1:E8 E11:E13 E39:E41">
    <cfRule type="duplicateValues" dxfId="329" priority="532"/>
    <cfRule type="duplicateValues" dxfId="328" priority="533"/>
  </conditionalFormatting>
  <conditionalFormatting sqref="E73 E1:E8 E54:E60 E11:E13 E39:E41">
    <cfRule type="duplicateValues" dxfId="327" priority="531"/>
  </conditionalFormatting>
  <conditionalFormatting sqref="B39:B41">
    <cfRule type="duplicateValues" dxfId="326" priority="530"/>
  </conditionalFormatting>
  <conditionalFormatting sqref="B55:B59 B40:B41 B12:B13 B1:B8">
    <cfRule type="duplicateValues" dxfId="325" priority="526"/>
    <cfRule type="duplicateValues" dxfId="324" priority="527"/>
    <cfRule type="duplicateValues" dxfId="323" priority="528"/>
    <cfRule type="duplicateValues" dxfId="322" priority="529"/>
  </conditionalFormatting>
  <conditionalFormatting sqref="B55:B59 B40:B41">
    <cfRule type="duplicateValues" dxfId="321" priority="525"/>
  </conditionalFormatting>
  <conditionalFormatting sqref="B55:B59">
    <cfRule type="duplicateValues" dxfId="320" priority="524"/>
  </conditionalFormatting>
  <conditionalFormatting sqref="B62">
    <cfRule type="duplicateValues" dxfId="319" priority="509"/>
  </conditionalFormatting>
  <conditionalFormatting sqref="B62">
    <cfRule type="duplicateValues" dxfId="318" priority="508"/>
  </conditionalFormatting>
  <conditionalFormatting sqref="B62">
    <cfRule type="duplicateValues" dxfId="317" priority="507"/>
  </conditionalFormatting>
  <conditionalFormatting sqref="B62">
    <cfRule type="duplicateValues" dxfId="316" priority="506"/>
  </conditionalFormatting>
  <conditionalFormatting sqref="B62">
    <cfRule type="duplicateValues" dxfId="315" priority="505"/>
  </conditionalFormatting>
  <conditionalFormatting sqref="B64">
    <cfRule type="duplicateValues" dxfId="314" priority="504"/>
  </conditionalFormatting>
  <conditionalFormatting sqref="B64">
    <cfRule type="duplicateValues" dxfId="313" priority="503"/>
  </conditionalFormatting>
  <conditionalFormatting sqref="B61">
    <cfRule type="cellIs" dxfId="312" priority="502" operator="equal">
      <formula>22099.125</formula>
    </cfRule>
  </conditionalFormatting>
  <conditionalFormatting sqref="B61">
    <cfRule type="duplicateValues" dxfId="311" priority="501"/>
  </conditionalFormatting>
  <conditionalFormatting sqref="B61">
    <cfRule type="duplicateValues" dxfId="310" priority="492"/>
  </conditionalFormatting>
  <conditionalFormatting sqref="B61">
    <cfRule type="duplicateValues" dxfId="309" priority="491"/>
  </conditionalFormatting>
  <conditionalFormatting sqref="B61">
    <cfRule type="duplicateValues" dxfId="308" priority="487"/>
    <cfRule type="duplicateValues" dxfId="307" priority="488"/>
    <cfRule type="duplicateValues" dxfId="306" priority="489"/>
    <cfRule type="duplicateValues" dxfId="305" priority="490"/>
  </conditionalFormatting>
  <conditionalFormatting sqref="B61">
    <cfRule type="duplicateValues" dxfId="304" priority="486"/>
  </conditionalFormatting>
  <conditionalFormatting sqref="B61">
    <cfRule type="duplicateValues" dxfId="303" priority="485"/>
  </conditionalFormatting>
  <conditionalFormatting sqref="B62">
    <cfRule type="cellIs" dxfId="302" priority="484" operator="equal">
      <formula>22099.125</formula>
    </cfRule>
  </conditionalFormatting>
  <conditionalFormatting sqref="B62">
    <cfRule type="duplicateValues" dxfId="301" priority="483"/>
  </conditionalFormatting>
  <conditionalFormatting sqref="B62">
    <cfRule type="duplicateValues" dxfId="300" priority="482"/>
  </conditionalFormatting>
  <conditionalFormatting sqref="B62">
    <cfRule type="duplicateValues" dxfId="299" priority="478"/>
    <cfRule type="duplicateValues" dxfId="298" priority="479"/>
    <cfRule type="duplicateValues" dxfId="297" priority="480"/>
    <cfRule type="duplicateValues" dxfId="296" priority="481"/>
  </conditionalFormatting>
  <conditionalFormatting sqref="B62">
    <cfRule type="duplicateValues" dxfId="295" priority="476"/>
    <cfRule type="duplicateValues" dxfId="294" priority="477"/>
  </conditionalFormatting>
  <conditionalFormatting sqref="B62">
    <cfRule type="duplicateValues" dxfId="293" priority="475"/>
  </conditionalFormatting>
  <conditionalFormatting sqref="B62">
    <cfRule type="duplicateValues" dxfId="292" priority="474"/>
  </conditionalFormatting>
  <conditionalFormatting sqref="B62">
    <cfRule type="duplicateValues" dxfId="291" priority="473"/>
  </conditionalFormatting>
  <conditionalFormatting sqref="B62">
    <cfRule type="cellIs" dxfId="290" priority="472" operator="equal">
      <formula>22099.125</formula>
    </cfRule>
  </conditionalFormatting>
  <conditionalFormatting sqref="B62">
    <cfRule type="duplicateValues" dxfId="289" priority="471"/>
  </conditionalFormatting>
  <conditionalFormatting sqref="B62">
    <cfRule type="duplicateValues" dxfId="288" priority="470"/>
  </conditionalFormatting>
  <conditionalFormatting sqref="B62">
    <cfRule type="duplicateValues" dxfId="287" priority="466"/>
    <cfRule type="duplicateValues" dxfId="286" priority="467"/>
    <cfRule type="duplicateValues" dxfId="285" priority="468"/>
    <cfRule type="duplicateValues" dxfId="284" priority="469"/>
  </conditionalFormatting>
  <conditionalFormatting sqref="B62">
    <cfRule type="duplicateValues" dxfId="283" priority="465"/>
  </conditionalFormatting>
  <conditionalFormatting sqref="B62">
    <cfRule type="duplicateValues" dxfId="282" priority="464"/>
  </conditionalFormatting>
  <conditionalFormatting sqref="B64">
    <cfRule type="cellIs" dxfId="281" priority="453" operator="equal">
      <formula>22099.125</formula>
    </cfRule>
  </conditionalFormatting>
  <conditionalFormatting sqref="B64">
    <cfRule type="duplicateValues" dxfId="280" priority="451"/>
    <cfRule type="duplicateValues" dxfId="279" priority="452"/>
  </conditionalFormatting>
  <conditionalFormatting sqref="B64">
    <cfRule type="duplicateValues" dxfId="278" priority="450"/>
  </conditionalFormatting>
  <conditionalFormatting sqref="B64">
    <cfRule type="duplicateValues" dxfId="277" priority="446"/>
    <cfRule type="duplicateValues" dxfId="276" priority="447"/>
    <cfRule type="duplicateValues" dxfId="275" priority="448"/>
    <cfRule type="duplicateValues" dxfId="274" priority="449"/>
  </conditionalFormatting>
  <conditionalFormatting sqref="B63">
    <cfRule type="cellIs" dxfId="273" priority="445" operator="equal">
      <formula>22099.125</formula>
    </cfRule>
  </conditionalFormatting>
  <conditionalFormatting sqref="B63">
    <cfRule type="duplicateValues" dxfId="272" priority="443"/>
    <cfRule type="duplicateValues" dxfId="271" priority="444"/>
  </conditionalFormatting>
  <conditionalFormatting sqref="B63">
    <cfRule type="duplicateValues" dxfId="270" priority="442"/>
  </conditionalFormatting>
  <conditionalFormatting sqref="B63">
    <cfRule type="duplicateValues" dxfId="269" priority="441"/>
  </conditionalFormatting>
  <conditionalFormatting sqref="B63">
    <cfRule type="duplicateValues" dxfId="268" priority="437"/>
    <cfRule type="duplicateValues" dxfId="267" priority="438"/>
    <cfRule type="duplicateValues" dxfId="266" priority="439"/>
    <cfRule type="duplicateValues" dxfId="265" priority="440"/>
  </conditionalFormatting>
  <conditionalFormatting sqref="B63">
    <cfRule type="duplicateValues" dxfId="264" priority="436"/>
  </conditionalFormatting>
  <conditionalFormatting sqref="E61">
    <cfRule type="duplicateValues" dxfId="263" priority="434"/>
    <cfRule type="duplicateValues" dxfId="262" priority="435"/>
  </conditionalFormatting>
  <conditionalFormatting sqref="E61">
    <cfRule type="duplicateValues" dxfId="261" priority="433"/>
  </conditionalFormatting>
  <conditionalFormatting sqref="E62">
    <cfRule type="duplicateValues" dxfId="260" priority="428"/>
    <cfRule type="duplicateValues" dxfId="259" priority="429"/>
  </conditionalFormatting>
  <conditionalFormatting sqref="E62">
    <cfRule type="duplicateValues" dxfId="258" priority="427"/>
  </conditionalFormatting>
  <conditionalFormatting sqref="E64">
    <cfRule type="duplicateValues" dxfId="257" priority="422"/>
  </conditionalFormatting>
  <conditionalFormatting sqref="E64">
    <cfRule type="duplicateValues" dxfId="256" priority="420"/>
    <cfRule type="duplicateValues" dxfId="255" priority="421"/>
  </conditionalFormatting>
  <conditionalFormatting sqref="E64">
    <cfRule type="duplicateValues" dxfId="254" priority="419"/>
  </conditionalFormatting>
  <conditionalFormatting sqref="E63">
    <cfRule type="duplicateValues" dxfId="253" priority="418"/>
  </conditionalFormatting>
  <conditionalFormatting sqref="E63">
    <cfRule type="duplicateValues" dxfId="252" priority="416"/>
    <cfRule type="duplicateValues" dxfId="251" priority="417"/>
  </conditionalFormatting>
  <conditionalFormatting sqref="E63">
    <cfRule type="duplicateValues" dxfId="250" priority="415"/>
  </conditionalFormatting>
  <conditionalFormatting sqref="B73 B54:B60 B39:B41 B1:B8 B11:B13">
    <cfRule type="duplicateValues" dxfId="249" priority="413"/>
    <cfRule type="duplicateValues" dxfId="248" priority="414"/>
  </conditionalFormatting>
  <conditionalFormatting sqref="B73 B54:B60 B39:B41 B1:B8 B11:B13">
    <cfRule type="duplicateValues" dxfId="247" priority="412"/>
  </conditionalFormatting>
  <conditionalFormatting sqref="B73">
    <cfRule type="duplicateValues" dxfId="246" priority="411"/>
  </conditionalFormatting>
  <conditionalFormatting sqref="E73 E54:E60 E39:E42 E1:E8 E11:E13">
    <cfRule type="duplicateValues" dxfId="245" priority="410"/>
  </conditionalFormatting>
  <conditionalFormatting sqref="B17">
    <cfRule type="duplicateValues" dxfId="244" priority="385"/>
  </conditionalFormatting>
  <conditionalFormatting sqref="B17">
    <cfRule type="duplicateValues" dxfId="243" priority="383"/>
    <cfRule type="duplicateValues" dxfId="242" priority="384"/>
  </conditionalFormatting>
  <conditionalFormatting sqref="E17">
    <cfRule type="duplicateValues" dxfId="241" priority="382"/>
  </conditionalFormatting>
  <conditionalFormatting sqref="E17">
    <cfRule type="duplicateValues" dxfId="240" priority="379"/>
    <cfRule type="duplicateValues" dxfId="239" priority="380"/>
    <cfRule type="duplicateValues" dxfId="238" priority="381"/>
  </conditionalFormatting>
  <conditionalFormatting sqref="E17">
    <cfRule type="duplicateValues" dxfId="237" priority="377"/>
    <cfRule type="duplicateValues" dxfId="236" priority="378"/>
  </conditionalFormatting>
  <conditionalFormatting sqref="B18">
    <cfRule type="duplicateValues" dxfId="235" priority="376"/>
  </conditionalFormatting>
  <conditionalFormatting sqref="B18">
    <cfRule type="duplicateValues" dxfId="234" priority="374"/>
    <cfRule type="duplicateValues" dxfId="233" priority="375"/>
  </conditionalFormatting>
  <conditionalFormatting sqref="E18">
    <cfRule type="duplicateValues" dxfId="232" priority="373"/>
  </conditionalFormatting>
  <conditionalFormatting sqref="E18">
    <cfRule type="duplicateValues" dxfId="231" priority="370"/>
    <cfRule type="duplicateValues" dxfId="230" priority="371"/>
    <cfRule type="duplicateValues" dxfId="229" priority="372"/>
  </conditionalFormatting>
  <conditionalFormatting sqref="E18">
    <cfRule type="duplicateValues" dxfId="228" priority="368"/>
    <cfRule type="duplicateValues" dxfId="227" priority="369"/>
  </conditionalFormatting>
  <conditionalFormatting sqref="B65">
    <cfRule type="cellIs" dxfId="226" priority="367" operator="equal">
      <formula>22099.125</formula>
    </cfRule>
  </conditionalFormatting>
  <conditionalFormatting sqref="B65">
    <cfRule type="duplicateValues" dxfId="225" priority="366"/>
  </conditionalFormatting>
  <conditionalFormatting sqref="B65">
    <cfRule type="duplicateValues" dxfId="224" priority="362"/>
    <cfRule type="duplicateValues" dxfId="223" priority="363"/>
    <cfRule type="duplicateValues" dxfId="222" priority="364"/>
    <cfRule type="duplicateValues" dxfId="221" priority="365"/>
  </conditionalFormatting>
  <conditionalFormatting sqref="B65">
    <cfRule type="duplicateValues" dxfId="220" priority="360"/>
    <cfRule type="duplicateValues" dxfId="219" priority="361"/>
  </conditionalFormatting>
  <conditionalFormatting sqref="B65">
    <cfRule type="duplicateValues" dxfId="218" priority="359"/>
  </conditionalFormatting>
  <conditionalFormatting sqref="B65">
    <cfRule type="cellIs" dxfId="217" priority="358" operator="equal">
      <formula>22099.125</formula>
    </cfRule>
  </conditionalFormatting>
  <conditionalFormatting sqref="B65">
    <cfRule type="cellIs" dxfId="216" priority="357" operator="equal">
      <formula>22099.125</formula>
    </cfRule>
  </conditionalFormatting>
  <conditionalFormatting sqref="B65">
    <cfRule type="duplicateValues" dxfId="215" priority="355"/>
    <cfRule type="duplicateValues" dxfId="214" priority="356"/>
  </conditionalFormatting>
  <conditionalFormatting sqref="B65">
    <cfRule type="duplicateValues" dxfId="213" priority="354"/>
  </conditionalFormatting>
  <conditionalFormatting sqref="B65">
    <cfRule type="duplicateValues" dxfId="212" priority="353"/>
  </conditionalFormatting>
  <conditionalFormatting sqref="B65">
    <cfRule type="duplicateValues" dxfId="211" priority="349"/>
    <cfRule type="duplicateValues" dxfId="210" priority="350"/>
    <cfRule type="duplicateValues" dxfId="209" priority="351"/>
    <cfRule type="duplicateValues" dxfId="208" priority="352"/>
  </conditionalFormatting>
  <conditionalFormatting sqref="B65">
    <cfRule type="duplicateValues" dxfId="207" priority="348"/>
  </conditionalFormatting>
  <conditionalFormatting sqref="E65">
    <cfRule type="duplicateValues" dxfId="206" priority="347"/>
  </conditionalFormatting>
  <conditionalFormatting sqref="E65">
    <cfRule type="duplicateValues" dxfId="205" priority="345"/>
    <cfRule type="duplicateValues" dxfId="204" priority="346"/>
  </conditionalFormatting>
  <conditionalFormatting sqref="E65">
    <cfRule type="duplicateValues" dxfId="203" priority="344"/>
  </conditionalFormatting>
  <conditionalFormatting sqref="B19">
    <cfRule type="duplicateValues" dxfId="202" priority="343"/>
  </conditionalFormatting>
  <conditionalFormatting sqref="B19">
    <cfRule type="duplicateValues" dxfId="201" priority="341"/>
    <cfRule type="duplicateValues" dxfId="200" priority="342"/>
  </conditionalFormatting>
  <conditionalFormatting sqref="E19">
    <cfRule type="duplicateValues" dxfId="199" priority="340"/>
  </conditionalFormatting>
  <conditionalFormatting sqref="E19">
    <cfRule type="duplicateValues" dxfId="198" priority="337"/>
    <cfRule type="duplicateValues" dxfId="197" priority="338"/>
    <cfRule type="duplicateValues" dxfId="196" priority="339"/>
  </conditionalFormatting>
  <conditionalFormatting sqref="E19">
    <cfRule type="duplicateValues" dxfId="195" priority="335"/>
    <cfRule type="duplicateValues" dxfId="194" priority="336"/>
  </conditionalFormatting>
  <conditionalFormatting sqref="B20">
    <cfRule type="duplicateValues" dxfId="193" priority="334"/>
  </conditionalFormatting>
  <conditionalFormatting sqref="B20">
    <cfRule type="duplicateValues" dxfId="192" priority="332"/>
    <cfRule type="duplicateValues" dxfId="191" priority="333"/>
  </conditionalFormatting>
  <conditionalFormatting sqref="E20">
    <cfRule type="duplicateValues" dxfId="190" priority="331"/>
  </conditionalFormatting>
  <conditionalFormatting sqref="E20">
    <cfRule type="duplicateValues" dxfId="189" priority="328"/>
    <cfRule type="duplicateValues" dxfId="188" priority="329"/>
    <cfRule type="duplicateValues" dxfId="187" priority="330"/>
  </conditionalFormatting>
  <conditionalFormatting sqref="E20">
    <cfRule type="duplicateValues" dxfId="186" priority="326"/>
    <cfRule type="duplicateValues" dxfId="185" priority="327"/>
  </conditionalFormatting>
  <conditionalFormatting sqref="B20">
    <cfRule type="duplicateValues" dxfId="184" priority="325"/>
  </conditionalFormatting>
  <conditionalFormatting sqref="B21">
    <cfRule type="duplicateValues" dxfId="183" priority="292"/>
  </conditionalFormatting>
  <conditionalFormatting sqref="B21">
    <cfRule type="duplicateValues" dxfId="182" priority="290"/>
    <cfRule type="duplicateValues" dxfId="181" priority="291"/>
  </conditionalFormatting>
  <conditionalFormatting sqref="E21">
    <cfRule type="duplicateValues" dxfId="180" priority="289"/>
  </conditionalFormatting>
  <conditionalFormatting sqref="E21">
    <cfRule type="duplicateValues" dxfId="179" priority="286"/>
    <cfRule type="duplicateValues" dxfId="178" priority="287"/>
    <cfRule type="duplicateValues" dxfId="177" priority="288"/>
  </conditionalFormatting>
  <conditionalFormatting sqref="E21">
    <cfRule type="duplicateValues" dxfId="176" priority="284"/>
    <cfRule type="duplicateValues" dxfId="175" priority="285"/>
  </conditionalFormatting>
  <conditionalFormatting sqref="B21">
    <cfRule type="duplicateValues" dxfId="174" priority="283"/>
  </conditionalFormatting>
  <conditionalFormatting sqref="B21">
    <cfRule type="duplicateValues" dxfId="173" priority="282"/>
  </conditionalFormatting>
  <conditionalFormatting sqref="B22">
    <cfRule type="duplicateValues" dxfId="172" priority="281"/>
  </conditionalFormatting>
  <conditionalFormatting sqref="B22">
    <cfRule type="duplicateValues" dxfId="171" priority="279"/>
    <cfRule type="duplicateValues" dxfId="170" priority="280"/>
  </conditionalFormatting>
  <conditionalFormatting sqref="E22">
    <cfRule type="duplicateValues" dxfId="169" priority="278"/>
  </conditionalFormatting>
  <conditionalFormatting sqref="E22">
    <cfRule type="duplicateValues" dxfId="168" priority="275"/>
    <cfRule type="duplicateValues" dxfId="167" priority="276"/>
    <cfRule type="duplicateValues" dxfId="166" priority="277"/>
  </conditionalFormatting>
  <conditionalFormatting sqref="E22">
    <cfRule type="duplicateValues" dxfId="165" priority="273"/>
    <cfRule type="duplicateValues" dxfId="164" priority="274"/>
  </conditionalFormatting>
  <conditionalFormatting sqref="B22">
    <cfRule type="duplicateValues" dxfId="163" priority="272"/>
  </conditionalFormatting>
  <conditionalFormatting sqref="B22">
    <cfRule type="duplicateValues" dxfId="162" priority="271"/>
  </conditionalFormatting>
  <conditionalFormatting sqref="B22">
    <cfRule type="duplicateValues" dxfId="161" priority="268"/>
    <cfRule type="duplicateValues" dxfId="160" priority="269"/>
    <cfRule type="duplicateValues" dxfId="159" priority="270"/>
  </conditionalFormatting>
  <conditionalFormatting sqref="E43">
    <cfRule type="duplicateValues" dxfId="158" priority="267"/>
  </conditionalFormatting>
  <conditionalFormatting sqref="E43">
    <cfRule type="duplicateValues" dxfId="157" priority="264"/>
    <cfRule type="duplicateValues" dxfId="156" priority="265"/>
    <cfRule type="duplicateValues" dxfId="155" priority="266"/>
  </conditionalFormatting>
  <conditionalFormatting sqref="E43">
    <cfRule type="duplicateValues" dxfId="154" priority="262"/>
    <cfRule type="duplicateValues" dxfId="153" priority="263"/>
  </conditionalFormatting>
  <conditionalFormatting sqref="E43">
    <cfRule type="duplicateValues" dxfId="152" priority="261"/>
  </conditionalFormatting>
  <conditionalFormatting sqref="B43">
    <cfRule type="duplicateValues" dxfId="151" priority="260"/>
  </conditionalFormatting>
  <conditionalFormatting sqref="B43">
    <cfRule type="duplicateValues" dxfId="150" priority="258"/>
    <cfRule type="duplicateValues" dxfId="149" priority="259"/>
  </conditionalFormatting>
  <conditionalFormatting sqref="B43">
    <cfRule type="duplicateValues" dxfId="148" priority="257"/>
  </conditionalFormatting>
  <conditionalFormatting sqref="B43">
    <cfRule type="duplicateValues" dxfId="147" priority="256"/>
  </conditionalFormatting>
  <conditionalFormatting sqref="B43">
    <cfRule type="duplicateValues" dxfId="146" priority="253"/>
    <cfRule type="duplicateValues" dxfId="145" priority="254"/>
    <cfRule type="duplicateValues" dxfId="144" priority="255"/>
  </conditionalFormatting>
  <conditionalFormatting sqref="E44">
    <cfRule type="duplicateValues" dxfId="143" priority="252"/>
  </conditionalFormatting>
  <conditionalFormatting sqref="E44">
    <cfRule type="duplicateValues" dxfId="142" priority="249"/>
    <cfRule type="duplicateValues" dxfId="141" priority="250"/>
    <cfRule type="duplicateValues" dxfId="140" priority="251"/>
  </conditionalFormatting>
  <conditionalFormatting sqref="E44">
    <cfRule type="duplicateValues" dxfId="139" priority="247"/>
    <cfRule type="duplicateValues" dxfId="138" priority="248"/>
  </conditionalFormatting>
  <conditionalFormatting sqref="E44">
    <cfRule type="duplicateValues" dxfId="137" priority="246"/>
  </conditionalFormatting>
  <conditionalFormatting sqref="E45">
    <cfRule type="duplicateValues" dxfId="136" priority="237"/>
  </conditionalFormatting>
  <conditionalFormatting sqref="E45">
    <cfRule type="duplicateValues" dxfId="135" priority="234"/>
    <cfRule type="duplicateValues" dxfId="134" priority="235"/>
    <cfRule type="duplicateValues" dxfId="133" priority="236"/>
  </conditionalFormatting>
  <conditionalFormatting sqref="E45">
    <cfRule type="duplicateValues" dxfId="132" priority="232"/>
    <cfRule type="duplicateValues" dxfId="131" priority="233"/>
  </conditionalFormatting>
  <conditionalFormatting sqref="E45">
    <cfRule type="duplicateValues" dxfId="130" priority="231"/>
  </conditionalFormatting>
  <conditionalFormatting sqref="B45">
    <cfRule type="duplicateValues" dxfId="129" priority="230"/>
  </conditionalFormatting>
  <conditionalFormatting sqref="B45">
    <cfRule type="duplicateValues" dxfId="128" priority="228"/>
    <cfRule type="duplicateValues" dxfId="127" priority="229"/>
  </conditionalFormatting>
  <conditionalFormatting sqref="B45">
    <cfRule type="duplicateValues" dxfId="126" priority="227"/>
  </conditionalFormatting>
  <conditionalFormatting sqref="B45">
    <cfRule type="duplicateValues" dxfId="125" priority="226"/>
  </conditionalFormatting>
  <conditionalFormatting sqref="B45">
    <cfRule type="duplicateValues" dxfId="124" priority="223"/>
    <cfRule type="duplicateValues" dxfId="123" priority="224"/>
    <cfRule type="duplicateValues" dxfId="122" priority="225"/>
  </conditionalFormatting>
  <conditionalFormatting sqref="B11">
    <cfRule type="duplicateValues" dxfId="121" priority="221"/>
  </conditionalFormatting>
  <conditionalFormatting sqref="B63:B64">
    <cfRule type="duplicateValues" dxfId="120" priority="205"/>
  </conditionalFormatting>
  <conditionalFormatting sqref="B63:B64">
    <cfRule type="duplicateValues" dxfId="119" priority="201"/>
    <cfRule type="duplicateValues" dxfId="118" priority="202"/>
    <cfRule type="duplicateValues" dxfId="117" priority="203"/>
    <cfRule type="duplicateValues" dxfId="116" priority="204"/>
  </conditionalFormatting>
  <conditionalFormatting sqref="B63:B64">
    <cfRule type="duplicateValues" dxfId="115" priority="199"/>
    <cfRule type="duplicateValues" dxfId="114" priority="200"/>
  </conditionalFormatting>
  <conditionalFormatting sqref="B25">
    <cfRule type="duplicateValues" dxfId="113" priority="192"/>
  </conditionalFormatting>
  <conditionalFormatting sqref="B25">
    <cfRule type="duplicateValues" dxfId="112" priority="190"/>
    <cfRule type="duplicateValues" dxfId="111" priority="191"/>
  </conditionalFormatting>
  <conditionalFormatting sqref="E25">
    <cfRule type="duplicateValues" dxfId="110" priority="189"/>
  </conditionalFormatting>
  <conditionalFormatting sqref="E25">
    <cfRule type="duplicateValues" dxfId="109" priority="186"/>
    <cfRule type="duplicateValues" dxfId="108" priority="187"/>
    <cfRule type="duplicateValues" dxfId="107" priority="188"/>
  </conditionalFormatting>
  <conditionalFormatting sqref="E25">
    <cfRule type="duplicateValues" dxfId="106" priority="184"/>
    <cfRule type="duplicateValues" dxfId="105" priority="185"/>
  </conditionalFormatting>
  <conditionalFormatting sqref="B61">
    <cfRule type="duplicateValues" dxfId="104" priority="713"/>
  </conditionalFormatting>
  <conditionalFormatting sqref="E61:E62">
    <cfRule type="duplicateValues" dxfId="103" priority="714"/>
  </conditionalFormatting>
  <conditionalFormatting sqref="E46:E53">
    <cfRule type="duplicateValues" dxfId="102" priority="1066"/>
  </conditionalFormatting>
  <conditionalFormatting sqref="E46:E53">
    <cfRule type="duplicateValues" dxfId="101" priority="1068"/>
    <cfRule type="duplicateValues" dxfId="100" priority="1069"/>
    <cfRule type="duplicateValues" dxfId="99" priority="1070"/>
  </conditionalFormatting>
  <conditionalFormatting sqref="E46:E53">
    <cfRule type="duplicateValues" dxfId="98" priority="1074"/>
    <cfRule type="duplicateValues" dxfId="97" priority="1075"/>
  </conditionalFormatting>
  <conditionalFormatting sqref="B46:B53">
    <cfRule type="duplicateValues" dxfId="96" priority="1078"/>
  </conditionalFormatting>
  <conditionalFormatting sqref="B46:B53">
    <cfRule type="duplicateValues" dxfId="95" priority="1080"/>
    <cfRule type="duplicateValues" dxfId="94" priority="1081"/>
  </conditionalFormatting>
  <conditionalFormatting sqref="B44:B53">
    <cfRule type="duplicateValues" dxfId="93" priority="1084"/>
  </conditionalFormatting>
  <conditionalFormatting sqref="B44:B53">
    <cfRule type="duplicateValues" dxfId="92" priority="1086"/>
    <cfRule type="duplicateValues" dxfId="91" priority="1087"/>
  </conditionalFormatting>
  <conditionalFormatting sqref="B44:B53">
    <cfRule type="duplicateValues" dxfId="90" priority="1090"/>
    <cfRule type="duplicateValues" dxfId="89" priority="1091"/>
    <cfRule type="duplicateValues" dxfId="88" priority="1092"/>
  </conditionalFormatting>
  <conditionalFormatting sqref="E10">
    <cfRule type="duplicateValues" dxfId="87" priority="143"/>
  </conditionalFormatting>
  <conditionalFormatting sqref="E10">
    <cfRule type="duplicateValues" dxfId="86" priority="144"/>
    <cfRule type="duplicateValues" dxfId="85" priority="145"/>
    <cfRule type="duplicateValues" dxfId="84" priority="146"/>
  </conditionalFormatting>
  <conditionalFormatting sqref="E10">
    <cfRule type="duplicateValues" dxfId="83" priority="147"/>
    <cfRule type="duplicateValues" dxfId="82" priority="148"/>
  </conditionalFormatting>
  <conditionalFormatting sqref="E66">
    <cfRule type="duplicateValues" dxfId="81" priority="142"/>
  </conditionalFormatting>
  <conditionalFormatting sqref="E66">
    <cfRule type="duplicateValues" dxfId="80" priority="140"/>
    <cfRule type="duplicateValues" dxfId="79" priority="141"/>
  </conditionalFormatting>
  <conditionalFormatting sqref="E66">
    <cfRule type="duplicateValues" dxfId="78" priority="139"/>
  </conditionalFormatting>
  <conditionalFormatting sqref="B10">
    <cfRule type="duplicateValues" dxfId="69" priority="1594"/>
  </conditionalFormatting>
  <conditionalFormatting sqref="B10">
    <cfRule type="duplicateValues" dxfId="68" priority="1596"/>
    <cfRule type="duplicateValues" dxfId="67" priority="1597"/>
  </conditionalFormatting>
  <conditionalFormatting sqref="B10">
    <cfRule type="duplicateValues" dxfId="66" priority="1606"/>
    <cfRule type="duplicateValues" dxfId="65" priority="1607"/>
    <cfRule type="duplicateValues" dxfId="64" priority="1608"/>
  </conditionalFormatting>
  <conditionalFormatting sqref="B15:B38">
    <cfRule type="duplicateValues" dxfId="63" priority="1695"/>
  </conditionalFormatting>
  <conditionalFormatting sqref="B15:B38">
    <cfRule type="duplicateValues" dxfId="62" priority="1699"/>
    <cfRule type="duplicateValues" dxfId="61" priority="1700"/>
  </conditionalFormatting>
  <conditionalFormatting sqref="E23:E24 E15:E16 E26:E38">
    <cfRule type="duplicateValues" dxfId="60" priority="1707"/>
  </conditionalFormatting>
  <conditionalFormatting sqref="E23:E24 E15:E16 E26:E38">
    <cfRule type="duplicateValues" dxfId="59" priority="1711"/>
    <cfRule type="duplicateValues" dxfId="58" priority="1712"/>
    <cfRule type="duplicateValues" dxfId="57" priority="1713"/>
  </conditionalFormatting>
  <conditionalFormatting sqref="E23:E24 E15:E16 E26:E38">
    <cfRule type="duplicateValues" dxfId="56" priority="1723"/>
    <cfRule type="duplicateValues" dxfId="55" priority="1724"/>
  </conditionalFormatting>
  <conditionalFormatting sqref="B66 B70:B72">
    <cfRule type="duplicateValues" dxfId="50" priority="2072"/>
    <cfRule type="duplicateValues" dxfId="49" priority="2073"/>
  </conditionalFormatting>
  <conditionalFormatting sqref="B66 B70:B72">
    <cfRule type="duplicateValues" dxfId="48" priority="2074"/>
  </conditionalFormatting>
  <conditionalFormatting sqref="B66 B70:B72">
    <cfRule type="duplicateValues" dxfId="47" priority="2075"/>
    <cfRule type="duplicateValues" dxfId="46" priority="2076"/>
    <cfRule type="duplicateValues" dxfId="45" priority="2077"/>
    <cfRule type="duplicateValues" dxfId="44" priority="2078"/>
  </conditionalFormatting>
  <conditionalFormatting sqref="B61 B66 B70:B72">
    <cfRule type="duplicateValues" dxfId="43" priority="2079"/>
    <cfRule type="duplicateValues" dxfId="42" priority="2080"/>
  </conditionalFormatting>
  <conditionalFormatting sqref="B61 B66 B70:B72">
    <cfRule type="duplicateValues" dxfId="41" priority="2083"/>
  </conditionalFormatting>
  <conditionalFormatting sqref="B46:B66 B1:B9 B70:B73 B11:B42">
    <cfRule type="duplicateValues" dxfId="40" priority="2085"/>
  </conditionalFormatting>
  <conditionalFormatting sqref="B46:B66 B1:B9 B70:B73 B11:B42">
    <cfRule type="duplicateValues" dxfId="39" priority="2090"/>
  </conditionalFormatting>
  <conditionalFormatting sqref="B46:B66 B1:B9 B70:B73 B11:B42">
    <cfRule type="duplicateValues" dxfId="38" priority="2095"/>
    <cfRule type="duplicateValues" dxfId="37" priority="2096"/>
    <cfRule type="duplicateValues" dxfId="36" priority="2097"/>
  </conditionalFormatting>
  <conditionalFormatting sqref="B1:B9 B70:B73 B11:B66">
    <cfRule type="duplicateValues" dxfId="35" priority="2192"/>
  </conditionalFormatting>
  <conditionalFormatting sqref="B70:B73 B1:B66">
    <cfRule type="duplicateValues" dxfId="34" priority="2194"/>
  </conditionalFormatting>
  <conditionalFormatting sqref="B67:B69">
    <cfRule type="cellIs" dxfId="33" priority="17" operator="equal">
      <formula>22099.125</formula>
    </cfRule>
  </conditionalFormatting>
  <conditionalFormatting sqref="E67">
    <cfRule type="duplicateValues" dxfId="32" priority="16"/>
  </conditionalFormatting>
  <conditionalFormatting sqref="E67">
    <cfRule type="duplicateValues" dxfId="31" priority="14"/>
    <cfRule type="duplicateValues" dxfId="30" priority="15"/>
  </conditionalFormatting>
  <conditionalFormatting sqref="E67">
    <cfRule type="duplicateValues" dxfId="29" priority="13"/>
  </conditionalFormatting>
  <conditionalFormatting sqref="E68">
    <cfRule type="duplicateValues" dxfId="28" priority="12"/>
  </conditionalFormatting>
  <conditionalFormatting sqref="E68">
    <cfRule type="duplicateValues" dxfId="27" priority="10"/>
    <cfRule type="duplicateValues" dxfId="26" priority="11"/>
  </conditionalFormatting>
  <conditionalFormatting sqref="E68">
    <cfRule type="duplicateValues" dxfId="25" priority="9"/>
  </conditionalFormatting>
  <conditionalFormatting sqref="E69">
    <cfRule type="duplicateValues" dxfId="24" priority="8"/>
  </conditionalFormatting>
  <conditionalFormatting sqref="E69">
    <cfRule type="duplicateValues" dxfId="23" priority="6"/>
    <cfRule type="duplicateValues" dxfId="22" priority="7"/>
  </conditionalFormatting>
  <conditionalFormatting sqref="E69">
    <cfRule type="duplicateValues" dxfId="21" priority="5"/>
  </conditionalFormatting>
  <conditionalFormatting sqref="B67:B69">
    <cfRule type="duplicateValues" dxfId="20" priority="18"/>
    <cfRule type="duplicateValues" dxfId="19" priority="19"/>
  </conditionalFormatting>
  <conditionalFormatting sqref="B67:B69">
    <cfRule type="duplicateValues" dxfId="18" priority="20"/>
  </conditionalFormatting>
  <conditionalFormatting sqref="B67:B69">
    <cfRule type="duplicateValues" dxfId="17" priority="21"/>
    <cfRule type="duplicateValues" dxfId="16" priority="22"/>
    <cfRule type="duplicateValues" dxfId="15" priority="23"/>
    <cfRule type="duplicateValues" dxfId="14" priority="24"/>
  </conditionalFormatting>
  <conditionalFormatting sqref="B67:B69">
    <cfRule type="duplicateValues" dxfId="13" priority="25"/>
    <cfRule type="duplicateValues" dxfId="12" priority="26"/>
  </conditionalFormatting>
  <conditionalFormatting sqref="B67:B69">
    <cfRule type="duplicateValues" dxfId="11" priority="27"/>
  </conditionalFormatting>
  <conditionalFormatting sqref="B67:B69">
    <cfRule type="duplicateValues" dxfId="10" priority="28"/>
  </conditionalFormatting>
  <conditionalFormatting sqref="B67:B69">
    <cfRule type="duplicateValues" dxfId="9" priority="29"/>
  </conditionalFormatting>
  <conditionalFormatting sqref="B67:B69">
    <cfRule type="duplicateValues" dxfId="8" priority="30"/>
    <cfRule type="duplicateValues" dxfId="7" priority="31"/>
    <cfRule type="duplicateValues" dxfId="6" priority="32"/>
  </conditionalFormatting>
  <conditionalFormatting sqref="B67:B69">
    <cfRule type="duplicateValues" dxfId="5" priority="33"/>
  </conditionalFormatting>
  <conditionalFormatting sqref="B67:B69">
    <cfRule type="duplicateValues" dxfId="4" priority="34"/>
  </conditionalFormatting>
  <conditionalFormatting sqref="E70:E72">
    <cfRule type="duplicateValues" dxfId="3" priority="4"/>
  </conditionalFormatting>
  <conditionalFormatting sqref="E70:E72">
    <cfRule type="duplicateValues" dxfId="2" priority="2"/>
    <cfRule type="duplicateValues" dxfId="1" priority="3"/>
  </conditionalFormatting>
  <conditionalFormatting sqref="E70:E7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Wilfredy Leandro Morales Payano</cp:lastModifiedBy>
  <dcterms:created xsi:type="dcterms:W3CDTF">2020-12-19T20:17:28Z</dcterms:created>
  <dcterms:modified xsi:type="dcterms:W3CDTF">2021-02-08T01:48:47Z</dcterms:modified>
</cp:coreProperties>
</file>