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DCSTI\Gerencia Monitoreo TI\2021\Reportes Sin Efectivo Cajeros Automaticos\Febrero\17\"/>
    </mc:Choice>
  </mc:AlternateContent>
  <xr:revisionPtr revIDLastSave="0" documentId="13_ncr:1_{CF2C7062-0935-481E-A2DB-D85C31064083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B31" i="1"/>
  <c r="C30" i="1" l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66" i="1"/>
  <c r="C62" i="1"/>
  <c r="A62" i="1"/>
  <c r="C61" i="1"/>
  <c r="A61" i="1"/>
  <c r="C65" i="1"/>
  <c r="A65" i="1"/>
  <c r="C60" i="1"/>
  <c r="A60" i="1"/>
  <c r="C59" i="1"/>
  <c r="A59" i="1"/>
  <c r="C58" i="1"/>
  <c r="A58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41" i="1"/>
  <c r="A41" i="1"/>
  <c r="C40" i="1"/>
  <c r="A40" i="1"/>
  <c r="C39" i="1"/>
  <c r="A39" i="1"/>
  <c r="C38" i="1"/>
  <c r="A38" i="1"/>
  <c r="B49" i="1"/>
  <c r="C37" i="1"/>
  <c r="A37" i="1"/>
  <c r="C57" i="1"/>
  <c r="A57" i="1"/>
  <c r="C56" i="1" l="1"/>
  <c r="A56" i="1"/>
  <c r="C64" i="1"/>
  <c r="A64" i="1"/>
  <c r="C63" i="1"/>
  <c r="A63" i="1"/>
  <c r="C48" i="1"/>
  <c r="A48" i="1"/>
  <c r="C47" i="1"/>
  <c r="A47" i="1"/>
  <c r="A52" i="1"/>
  <c r="C36" i="1"/>
  <c r="A36" i="1"/>
  <c r="C35" i="1"/>
  <c r="A35" i="1"/>
  <c r="C42" i="1"/>
  <c r="A42" i="1"/>
</calcChain>
</file>

<file path=xl/sharedStrings.xml><?xml version="1.0" encoding="utf-8"?>
<sst xmlns="http://schemas.openxmlformats.org/spreadsheetml/2006/main" count="75" uniqueCount="21">
  <si>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</si>
  <si>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</si>
  <si>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</si>
  <si>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</si>
  <si>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</si>
  <si>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</si>
  <si>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</si>
  <si>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</si>
  <si>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</si>
  <si>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</si>
  <si>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</si>
  <si>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</si>
  <si>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</si>
  <si>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</si>
  <si>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</si>
  <si>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</si>
  <si>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</si>
  <si>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</si>
  <si>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 xml:space="preserve">3 Gavetas Vacías  </t>
  </si>
  <si>
    <t>335793805 </t>
  </si>
  <si>
    <t>2 Gavetas Vacías 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</si>
</sst>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42" zoomScale="90" zoomScaleNormal="90" workbookViewId="0">
      <selection activeCell="F49" sqref="F49"/>
    </sheetView>
  </sheetViews>
  <sheetFormatPr defaultColWidth="52.7109375" defaultRowHeight="15" x14ac:dyDescent="0.25"/>
  <cols>
    <col min="1" max="1" width="25.5703125" bestFit="1" customWidth="1"/>
    <col min="2" max="2" width="17.140625" style="9" bestFit="1" customWidth="1"/>
    <col min="3" max="3" width="46.7109375" bestFit="1" customWidth="1"/>
    <col min="4" max="4" width="36.140625" bestFit="1" customWidth="1"/>
    <col min="5" max="5" width="20" customWidth="1"/>
  </cols>
  <sheetData>
    <row r="1" spans="1:5" ht="22.5" x14ac:dyDescent="0.25">
      <c r="A1" s="31" t="s">
        <v>0</v>
      </c>
      <c r="B1" s="32"/>
      <c r="C1" s="32"/>
      <c r="D1" s="32"/>
      <c r="E1" s="33"/>
    </row>
    <row r="2" spans="1:5" ht="22.5" x14ac:dyDescent="0.25">
      <c r="A2" s="31" t="s">
        <v>1</v>
      </c>
      <c r="B2" s="32"/>
      <c r="C2" s="32"/>
      <c r="D2" s="32"/>
      <c r="E2" s="33"/>
    </row>
    <row r="3" spans="1:5" ht="25.5" x14ac:dyDescent="0.25">
      <c r="A3" s="35" t="s">
        <v>0</v>
      </c>
      <c r="B3" s="36"/>
      <c r="C3" s="36"/>
      <c r="D3" s="36"/>
      <c r="E3" s="37"/>
    </row>
    <row r="4" spans="1:5" ht="18" x14ac:dyDescent="0.25">
      <c r="B4" s="1"/>
      <c r="C4" s="1"/>
      <c r="D4" s="1"/>
      <c r="E4" s="22"/>
    </row>
    <row r="5" spans="1:5" ht="18.75" thickBot="1" x14ac:dyDescent="0.3">
      <c r="A5" s="19" t="s">
        <v>2</v>
      </c>
      <c r="B5" s="21">
        <v>44244.25</v>
      </c>
      <c r="C5" s="20"/>
      <c r="D5" s="1"/>
      <c r="E5" s="23"/>
    </row>
    <row r="6" spans="1:5" ht="18.75" thickBot="1" x14ac:dyDescent="0.3">
      <c r="A6" s="19" t="s">
        <v>3</v>
      </c>
      <c r="B6" s="21">
        <v>44244.708333333336</v>
      </c>
      <c r="C6" s="20"/>
      <c r="D6" s="1"/>
      <c r="E6" s="23"/>
    </row>
    <row r="7" spans="1:5" ht="18" x14ac:dyDescent="0.25">
      <c r="B7" s="1"/>
      <c r="C7" s="1"/>
      <c r="D7" s="1"/>
      <c r="E7" s="25"/>
    </row>
    <row r="8" spans="1:5" ht="18" x14ac:dyDescent="0.25">
      <c r="A8" s="34" t="s">
        <v>4</v>
      </c>
      <c r="B8" s="34"/>
      <c r="C8" s="34"/>
      <c r="D8" s="34"/>
      <c r="E8" s="34"/>
    </row>
    <row r="9" spans="1:5" ht="18" x14ac:dyDescent="0.25">
      <c r="A9" s="2" t="s">
        <v>5</v>
      </c>
      <c r="B9" s="2" t="s">
        <v>6</v>
      </c>
      <c r="C9" s="3" t="s">
        <v>7</v>
      </c>
      <c r="D9" s="24" t="s">
        <v>8</v>
      </c>
      <c r="E9" s="26" t="s">
        <v>9</v>
      </c>
    </row>
    <row r="10" spans="1:5" ht="18" x14ac:dyDescent="0.25">
      <c r="A10" s="10" t="str">
        <f>VLOOKUP(B10,'[1]LISTADO ATM'!$A$2:$C$817,3,0)</f>
        <v>DISTRITO NACIONAL</v>
      </c>
      <c r="B10" s="4">
        <v>911</v>
      </c>
      <c r="C10" s="10" t="str">
        <f>VLOOKUP(B10,'[1]LISTADO ATM'!$A$2:$B$816,2,0)</f>
        <v xml:space="preserve">ATM Oficina Venezuela II </v>
      </c>
      <c r="D10" s="16" t="s">
        <v>16</v>
      </c>
      <c r="E10" s="14">
        <v>335794483</v>
      </c>
    </row>
    <row r="11" spans="1:5" ht="18" x14ac:dyDescent="0.25">
      <c r="A11" s="10" t="str">
        <f>VLOOKUP(B11,'[1]LISTADO ATM'!$A$2:$C$817,3,0)</f>
        <v>DISTRITO NACIONAL</v>
      </c>
      <c r="B11" s="4">
        <v>194</v>
      </c>
      <c r="C11" s="10" t="str">
        <f>VLOOKUP(B11,'[1]LISTADO ATM'!$A$2:$B$816,2,0)</f>
        <v xml:space="preserve">ATM UNP Pantoja </v>
      </c>
      <c r="D11" s="16" t="s">
        <v>16</v>
      </c>
      <c r="E11" s="14">
        <v>335794488</v>
      </c>
    </row>
    <row r="12" spans="1:5" ht="18" x14ac:dyDescent="0.25">
      <c r="A12" s="4" t="str">
        <f>VLOOKUP(B12,'[1]LISTADO ATM'!$A$2:$C$817,3,0)</f>
        <v>SUR</v>
      </c>
      <c r="B12" s="4">
        <v>767</v>
      </c>
      <c r="C12" s="10" t="str">
        <f>VLOOKUP(B12,'[1]LISTADO ATM'!$A$2:$B$816,2,0)</f>
        <v xml:space="preserve">ATM S/M Diverso (Azua) </v>
      </c>
      <c r="D12" s="16" t="s">
        <v>16</v>
      </c>
      <c r="E12" s="14">
        <v>335792112</v>
      </c>
    </row>
    <row r="13" spans="1:5" ht="18" x14ac:dyDescent="0.25">
      <c r="A13" s="10" t="str">
        <f>VLOOKUP(B13,'[1]LISTADO ATM'!$A$2:$C$817,3,0)</f>
        <v>NORTE</v>
      </c>
      <c r="B13" s="4">
        <v>716</v>
      </c>
      <c r="C13" s="10" t="str">
        <f>VLOOKUP(B13,'[1]LISTADO ATM'!$A$2:$B$816,2,0)</f>
        <v xml:space="preserve">ATM Oficina Zona Franca (Santiago) </v>
      </c>
      <c r="D13" s="16" t="s">
        <v>16</v>
      </c>
      <c r="E13" s="14">
        <v>335793689</v>
      </c>
    </row>
    <row r="14" spans="1:5" ht="18" x14ac:dyDescent="0.25">
      <c r="A14" s="10" t="str">
        <f>VLOOKUP(B14,'[1]LISTADO ATM'!$A$2:$C$817,3,0)</f>
        <v>DISTRITO NACIONAL</v>
      </c>
      <c r="B14" s="4">
        <v>813</v>
      </c>
      <c r="C14" s="10" t="str">
        <f>VLOOKUP(B14,'[1]LISTADO ATM'!$A$2:$B$816,2,0)</f>
        <v>ATM Occidental Mall</v>
      </c>
      <c r="D14" s="16" t="s">
        <v>16</v>
      </c>
      <c r="E14" s="14">
        <v>335793852</v>
      </c>
    </row>
    <row r="15" spans="1:5" ht="18" x14ac:dyDescent="0.25">
      <c r="A15" s="10" t="str">
        <f>VLOOKUP(B15,'[1]LISTADO ATM'!$A$2:$C$817,3,0)</f>
        <v>NORTE</v>
      </c>
      <c r="B15" s="4">
        <v>151</v>
      </c>
      <c r="C15" s="10" t="str">
        <f>VLOOKUP(B15,'[1]LISTADO ATM'!$A$2:$B$816,2,0)</f>
        <v xml:space="preserve">ATM Oficina Nagua </v>
      </c>
      <c r="D15" s="16" t="s">
        <v>16</v>
      </c>
      <c r="E15" s="14">
        <v>335794489</v>
      </c>
    </row>
    <row r="16" spans="1:5" ht="18" x14ac:dyDescent="0.25">
      <c r="A16" s="10" t="str">
        <f>VLOOKUP(B16,'[1]LISTADO ATM'!$A$2:$C$817,3,0)</f>
        <v>NORTE</v>
      </c>
      <c r="B16" s="4">
        <v>396</v>
      </c>
      <c r="C16" s="10" t="str">
        <f>VLOOKUP(B16,'[1]LISTADO ATM'!$A$2:$B$816,2,0)</f>
        <v xml:space="preserve">ATM Oficina Plaza Ulloa (La Fuente) </v>
      </c>
      <c r="D16" s="16" t="s">
        <v>16</v>
      </c>
      <c r="E16" s="14">
        <v>335794490</v>
      </c>
    </row>
    <row r="17" spans="1:5" ht="18" x14ac:dyDescent="0.25">
      <c r="A17" s="10" t="str">
        <f>VLOOKUP(B17,'[1]LISTADO ATM'!$A$2:$C$817,3,0)</f>
        <v>DISTRITO NACIONAL</v>
      </c>
      <c r="B17" s="4">
        <v>535</v>
      </c>
      <c r="C17" s="10" t="str">
        <f>VLOOKUP(B17,'[1]LISTADO ATM'!$A$2:$B$816,2,0)</f>
        <v xml:space="preserve">ATM Autoservicio Torre III </v>
      </c>
      <c r="D17" s="16" t="s">
        <v>16</v>
      </c>
      <c r="E17" s="14" t="s">
        <v>19</v>
      </c>
    </row>
    <row r="18" spans="1:5" ht="18" x14ac:dyDescent="0.25">
      <c r="A18" s="10" t="str">
        <f>VLOOKUP(B18,'[1]LISTADO ATM'!$A$2:$C$817,3,0)</f>
        <v>DISTRITO NACIONAL</v>
      </c>
      <c r="B18" s="4">
        <v>743</v>
      </c>
      <c r="C18" s="10" t="str">
        <f>VLOOKUP(B18,'[1]LISTADO ATM'!$A$2:$B$816,2,0)</f>
        <v xml:space="preserve">ATM Oficina Los Frailes </v>
      </c>
      <c r="D18" s="16" t="s">
        <v>16</v>
      </c>
      <c r="E18" s="14">
        <v>335794747</v>
      </c>
    </row>
    <row r="19" spans="1:5" ht="18" x14ac:dyDescent="0.25">
      <c r="A19" s="4" t="str">
        <f>VLOOKUP(B19,'[1]LISTADO ATM'!$A$2:$C$817,3,0)</f>
        <v>ESTE</v>
      </c>
      <c r="B19" s="4">
        <v>429</v>
      </c>
      <c r="C19" s="10" t="str">
        <f>VLOOKUP(B19,'[1]LISTADO ATM'!$A$2:$B$816,2,0)</f>
        <v xml:space="preserve">ATM Oficina Jumbo La Romana </v>
      </c>
      <c r="D19" s="16" t="s">
        <v>16</v>
      </c>
      <c r="E19" s="14">
        <v>335793438</v>
      </c>
    </row>
    <row r="20" spans="1:5" ht="18" x14ac:dyDescent="0.25">
      <c r="A20" s="10" t="str">
        <f>VLOOKUP(B20,'[1]LISTADO ATM'!$A$2:$C$817,3,0)</f>
        <v>NORTE</v>
      </c>
      <c r="B20" s="4">
        <v>283</v>
      </c>
      <c r="C20" s="10" t="str">
        <f>VLOOKUP(B20,'[1]LISTADO ATM'!$A$2:$B$816,2,0)</f>
        <v xml:space="preserve">ATM Oficina Nibaje </v>
      </c>
      <c r="D20" s="16" t="s">
        <v>16</v>
      </c>
      <c r="E20" s="14">
        <v>335793610</v>
      </c>
    </row>
    <row r="21" spans="1:5" ht="18" x14ac:dyDescent="0.25">
      <c r="A21" s="10" t="str">
        <f>VLOOKUP(B21,'[1]LISTADO ATM'!$A$2:$C$817,3,0)</f>
        <v>SUR</v>
      </c>
      <c r="B21" s="4">
        <v>249</v>
      </c>
      <c r="C21" s="10" t="str">
        <f>VLOOKUP(B21,'[1]LISTADO ATM'!$A$2:$B$816,2,0)</f>
        <v xml:space="preserve">ATM Banco Agrícola Neiba </v>
      </c>
      <c r="D21" s="16" t="s">
        <v>16</v>
      </c>
      <c r="E21" s="14">
        <v>335793836</v>
      </c>
    </row>
    <row r="22" spans="1:5" ht="18" x14ac:dyDescent="0.25">
      <c r="A22" s="10" t="str">
        <f>VLOOKUP(B22,'[1]LISTADO ATM'!$A$2:$C$817,3,0)</f>
        <v>NORTE</v>
      </c>
      <c r="B22" s="4">
        <v>837</v>
      </c>
      <c r="C22" s="10" t="str">
        <f>VLOOKUP(B22,'[1]LISTADO ATM'!$A$2:$B$816,2,0)</f>
        <v>ATM Estación Next Canabacoa</v>
      </c>
      <c r="D22" s="16" t="s">
        <v>16</v>
      </c>
      <c r="E22" s="14">
        <v>335793854</v>
      </c>
    </row>
    <row r="23" spans="1:5" ht="18" x14ac:dyDescent="0.25">
      <c r="A23" s="10" t="str">
        <f>VLOOKUP(B23,'[1]LISTADO ATM'!$A$2:$C$817,3,0)</f>
        <v>DISTRITO NACIONAL</v>
      </c>
      <c r="B23" s="4">
        <v>908</v>
      </c>
      <c r="C23" s="10" t="str">
        <f>VLOOKUP(B23,'[1]LISTADO ATM'!$A$2:$B$816,2,0)</f>
        <v xml:space="preserve">ATM Oficina Plaza Botánika </v>
      </c>
      <c r="D23" s="16" t="s">
        <v>16</v>
      </c>
      <c r="E23" s="14">
        <v>335793992</v>
      </c>
    </row>
    <row r="24" spans="1:5" ht="15.6" customHeight="1" x14ac:dyDescent="0.25">
      <c r="A24" s="10" t="str">
        <f>VLOOKUP(B24,'[1]LISTADO ATM'!$A$2:$C$817,3,0)</f>
        <v>SUR</v>
      </c>
      <c r="B24" s="4">
        <v>301</v>
      </c>
      <c r="C24" s="10" t="str">
        <f>VLOOKUP(B24,'[1]LISTADO ATM'!$A$2:$B$816,2,0)</f>
        <v xml:space="preserve">ATM UNP Alfa y Omega (Barahona) </v>
      </c>
      <c r="D24" s="16" t="s">
        <v>16</v>
      </c>
      <c r="E24" s="14">
        <v>335794070</v>
      </c>
    </row>
    <row r="25" spans="1:5" ht="18" x14ac:dyDescent="0.25">
      <c r="A25" s="10" t="str">
        <f>VLOOKUP(B25,'[1]LISTADO ATM'!$A$2:$C$817,3,0)</f>
        <v>DISTRITO NACIONAL</v>
      </c>
      <c r="B25" s="4">
        <v>160</v>
      </c>
      <c r="C25" s="10" t="str">
        <f>VLOOKUP(B25,'[1]LISTADO ATM'!$A$2:$B$816,2,0)</f>
        <v xml:space="preserve">ATM Oficina Herrera </v>
      </c>
      <c r="D25" s="16" t="s">
        <v>16</v>
      </c>
      <c r="E25" s="14">
        <v>335794486</v>
      </c>
    </row>
    <row r="26" spans="1:5" ht="18" x14ac:dyDescent="0.25">
      <c r="A26" s="10" t="str">
        <f>VLOOKUP(B26,'[1]LISTADO ATM'!$A$2:$C$817,3,0)</f>
        <v>DISTRITO NACIONAL</v>
      </c>
      <c r="B26" s="4">
        <v>414</v>
      </c>
      <c r="C26" s="10" t="str">
        <f>VLOOKUP(B26,'[1]LISTADO ATM'!$A$2:$B$816,2,0)</f>
        <v>ATM Villa Francisca II</v>
      </c>
      <c r="D26" s="16" t="s">
        <v>16</v>
      </c>
      <c r="E26" s="14">
        <v>335795312</v>
      </c>
    </row>
    <row r="27" spans="1:5" ht="16.899999999999999" customHeight="1" x14ac:dyDescent="0.25">
      <c r="A27" s="10" t="str">
        <f>VLOOKUP(B27,'[1]LISTADO ATM'!$A$2:$C$817,3,0)</f>
        <v>NORTE</v>
      </c>
      <c r="B27" s="4">
        <v>88</v>
      </c>
      <c r="C27" s="10" t="str">
        <f>VLOOKUP(B27,'[1]LISTADO ATM'!$A$2:$B$816,2,0)</f>
        <v xml:space="preserve">ATM S/M La Fuente (Santiago) </v>
      </c>
      <c r="D27" s="16" t="s">
        <v>16</v>
      </c>
      <c r="E27" s="14">
        <v>335794553</v>
      </c>
    </row>
    <row r="28" spans="1:5" ht="18" x14ac:dyDescent="0.25">
      <c r="A28" s="10" t="str">
        <f>VLOOKUP(B28,'[1]LISTADO ATM'!$A$2:$C$817,3,0)</f>
        <v>DISTRITO NACIONAL</v>
      </c>
      <c r="B28" s="4">
        <v>719</v>
      </c>
      <c r="C28" s="10" t="str">
        <f>VLOOKUP(B28,'[1]LISTADO ATM'!$A$2:$B$816,2,0)</f>
        <v xml:space="preserve">ATM Ayuntamiento Municipal San Luís </v>
      </c>
      <c r="D28" s="16" t="s">
        <v>16</v>
      </c>
      <c r="E28" s="14">
        <v>335793078</v>
      </c>
    </row>
    <row r="29" spans="1:5" ht="18" x14ac:dyDescent="0.25">
      <c r="A29" s="10" t="str">
        <f>VLOOKUP(B29,'[1]LISTADO ATM'!$A$2:$C$817,3,0)</f>
        <v>NORTE</v>
      </c>
      <c r="B29" s="4">
        <v>752</v>
      </c>
      <c r="C29" s="10" t="str">
        <f>VLOOKUP(B29,'[1]LISTADO ATM'!$A$2:$B$816,2,0)</f>
        <v xml:space="preserve">ATM UNP Las Carolinas (La Vega) </v>
      </c>
      <c r="D29" s="16" t="s">
        <v>16</v>
      </c>
      <c r="E29" s="14">
        <v>335794485</v>
      </c>
    </row>
    <row r="30" spans="1:5" ht="18" x14ac:dyDescent="0.25">
      <c r="A30" s="10" t="str">
        <f>VLOOKUP(B30,'[1]LISTADO ATM'!$A$2:$C$817,3,0)</f>
        <v>SUR</v>
      </c>
      <c r="B30" s="4">
        <v>783</v>
      </c>
      <c r="C30" s="10" t="str">
        <f>VLOOKUP(B30,'[1]LISTADO ATM'!$A$2:$B$816,2,0)</f>
        <v xml:space="preserve">ATM Autobanco Alfa y Omega (Barahona) </v>
      </c>
      <c r="D30" s="16" t="s">
        <v>16</v>
      </c>
      <c r="E30" s="14">
        <v>335794782</v>
      </c>
    </row>
    <row r="31" spans="1:5" ht="18.75" thickBot="1" x14ac:dyDescent="0.3">
      <c r="A31" s="7" t="s">
        <v>12</v>
      </c>
      <c r="B31" s="15">
        <f>COUNT(B10:B30)</f>
        <v>21</v>
      </c>
      <c r="C31" s="27"/>
      <c r="D31" s="38"/>
      <c r="E31" s="28"/>
    </row>
    <row r="32" spans="1:5" ht="15.75" thickBot="1" x14ac:dyDescent="0.3">
      <c r="E32" s="9"/>
    </row>
    <row r="33" spans="1:5" ht="18.75" thickBot="1" x14ac:dyDescent="0.3">
      <c r="A33" s="39" t="s">
        <v>10</v>
      </c>
      <c r="B33" s="40"/>
      <c r="C33" s="40"/>
      <c r="D33" s="40"/>
      <c r="E33" s="41"/>
    </row>
    <row r="34" spans="1:5" ht="18" x14ac:dyDescent="0.25">
      <c r="A34" s="2" t="s">
        <v>5</v>
      </c>
      <c r="B34" s="2" t="s">
        <v>6</v>
      </c>
      <c r="C34" s="3" t="s">
        <v>7</v>
      </c>
      <c r="D34" s="3" t="s">
        <v>8</v>
      </c>
      <c r="E34" s="3" t="s">
        <v>9</v>
      </c>
    </row>
    <row r="35" spans="1:5" ht="18" x14ac:dyDescent="0.25">
      <c r="A35" s="10" t="str">
        <f>VLOOKUP(B35,'[1]LISTADO ATM'!$A$2:$C$817,3,0)</f>
        <v>DISTRITO NACIONAL</v>
      </c>
      <c r="B35" s="4">
        <v>648</v>
      </c>
      <c r="C35" s="10" t="str">
        <f>VLOOKUP(B35,'[1]LISTADO ATM'!$A$2:$B$816,2,0)</f>
        <v xml:space="preserve">ATM Hermandad de Pensionados </v>
      </c>
      <c r="D35" s="11" t="s">
        <v>11</v>
      </c>
      <c r="E35" s="14">
        <v>335793938</v>
      </c>
    </row>
    <row r="36" spans="1:5" ht="18" x14ac:dyDescent="0.25">
      <c r="A36" s="10" t="str">
        <f>VLOOKUP(B36,'[1]LISTADO ATM'!$A$2:$C$817,3,0)</f>
        <v>DISTRITO NACIONAL</v>
      </c>
      <c r="B36" s="4">
        <v>734</v>
      </c>
      <c r="C36" s="10" t="str">
        <f>VLOOKUP(B36,'[1]LISTADO ATM'!$A$2:$B$816,2,0)</f>
        <v xml:space="preserve">ATM Oficina Independencia I </v>
      </c>
      <c r="D36" s="11" t="s">
        <v>11</v>
      </c>
      <c r="E36" s="14">
        <v>335794484</v>
      </c>
    </row>
    <row r="37" spans="1:5" ht="18" x14ac:dyDescent="0.25">
      <c r="A37" s="10" t="str">
        <f>VLOOKUP(B37,'[1]LISTADO ATM'!$A$2:$C$817,3,0)</f>
        <v>DISTRITO NACIONAL</v>
      </c>
      <c r="B37" s="4">
        <v>390</v>
      </c>
      <c r="C37" s="10" t="str">
        <f>VLOOKUP(B37,'[1]LISTADO ATM'!$A$2:$B$816,2,0)</f>
        <v xml:space="preserve">ATM Oficina Boca Chica II </v>
      </c>
      <c r="D37" s="11" t="s">
        <v>11</v>
      </c>
      <c r="E37" s="14">
        <v>335795308</v>
      </c>
    </row>
    <row r="38" spans="1:5" ht="18" x14ac:dyDescent="0.25">
      <c r="A38" s="10" t="str">
        <f>VLOOKUP(B38,'[1]LISTADO ATM'!$A$2:$C$817,3,0)</f>
        <v>DISTRITO NACIONAL</v>
      </c>
      <c r="B38" s="4">
        <v>562</v>
      </c>
      <c r="C38" s="10" t="str">
        <f>VLOOKUP(B38,'[1]LISTADO ATM'!$A$2:$B$816,2,0)</f>
        <v xml:space="preserve">ATM S/M Jumbo Carretera Mella </v>
      </c>
      <c r="D38" s="11" t="s">
        <v>11</v>
      </c>
      <c r="E38" s="14">
        <v>335795325</v>
      </c>
    </row>
    <row r="39" spans="1:5" ht="18" x14ac:dyDescent="0.25">
      <c r="A39" s="10" t="str">
        <f>VLOOKUP(B39,'[1]LISTADO ATM'!$A$2:$C$817,3,0)</f>
        <v>DISTRITO NACIONAL</v>
      </c>
      <c r="B39" s="4">
        <v>655</v>
      </c>
      <c r="C39" s="10" t="str">
        <f>VLOOKUP(B39,'[1]LISTADO ATM'!$A$2:$B$816,2,0)</f>
        <v>ATM Farmacia Sandra</v>
      </c>
      <c r="D39" s="11" t="s">
        <v>11</v>
      </c>
      <c r="E39" s="14">
        <v>335795364</v>
      </c>
    </row>
    <row r="40" spans="1:5" ht="18" x14ac:dyDescent="0.25">
      <c r="A40" s="10" t="str">
        <f>VLOOKUP(B40,'[1]LISTADO ATM'!$A$2:$C$817,3,0)</f>
        <v>DISTRITO NACIONAL</v>
      </c>
      <c r="B40" s="48">
        <v>717</v>
      </c>
      <c r="C40" s="10" t="str">
        <f>VLOOKUP(B40,'[1]LISTADO ATM'!$A$2:$B$816,2,0)</f>
        <v xml:space="preserve">ATM Oficina Los Alcarrizos </v>
      </c>
      <c r="D40" s="11" t="s">
        <v>11</v>
      </c>
      <c r="E40" s="14">
        <v>335795387</v>
      </c>
    </row>
    <row r="41" spans="1:5" ht="18" x14ac:dyDescent="0.25">
      <c r="A41" s="10" t="str">
        <f>VLOOKUP(B41,'[1]LISTADO ATM'!$A$2:$C$817,3,0)</f>
        <v>ESTE</v>
      </c>
      <c r="B41" s="4">
        <v>838</v>
      </c>
      <c r="C41" s="10" t="str">
        <f>VLOOKUP(B41,'[1]LISTADO ATM'!$A$2:$B$816,2,0)</f>
        <v xml:space="preserve">ATM UNP Consuelo </v>
      </c>
      <c r="D41" s="11" t="s">
        <v>11</v>
      </c>
      <c r="E41" s="14">
        <v>335795413</v>
      </c>
    </row>
    <row r="42" spans="1:5" ht="18" x14ac:dyDescent="0.25">
      <c r="A42" s="10" t="str">
        <f>VLOOKUP(B42,'[1]LISTADO ATM'!$A$2:$C$817,3,0)</f>
        <v>DISTRITO NACIONAL</v>
      </c>
      <c r="B42" s="4">
        <v>234</v>
      </c>
      <c r="C42" s="10" t="str">
        <f>VLOOKUP(B42,'[1]LISTADO ATM'!$A$2:$B$816,2,0)</f>
        <v xml:space="preserve">ATM Oficina Boca Chica I </v>
      </c>
      <c r="D42" s="11" t="s">
        <v>11</v>
      </c>
      <c r="E42" s="14">
        <v>335795710</v>
      </c>
    </row>
    <row r="43" spans="1:5" ht="18.75" thickBot="1" x14ac:dyDescent="0.3">
      <c r="A43" s="12" t="s">
        <v>12</v>
      </c>
      <c r="B43" s="15">
        <f>COUNT(B35:B42)</f>
        <v>8</v>
      </c>
      <c r="C43" s="13"/>
      <c r="D43" s="13"/>
      <c r="E43" s="13"/>
    </row>
    <row r="44" spans="1:5" ht="15.75" thickBot="1" x14ac:dyDescent="0.3">
      <c r="E44" s="9"/>
    </row>
    <row r="45" spans="1:5" ht="18.75" thickBot="1" x14ac:dyDescent="0.3">
      <c r="A45" s="39" t="s">
        <v>13</v>
      </c>
      <c r="B45" s="40"/>
      <c r="C45" s="40"/>
      <c r="D45" s="40"/>
      <c r="E45" s="41"/>
    </row>
    <row r="46" spans="1:5" ht="18" x14ac:dyDescent="0.25">
      <c r="A46" s="2" t="s">
        <v>5</v>
      </c>
      <c r="B46" s="3" t="s">
        <v>6</v>
      </c>
      <c r="C46" s="3" t="s">
        <v>7</v>
      </c>
      <c r="D46" s="3" t="s">
        <v>8</v>
      </c>
      <c r="E46" s="3" t="s">
        <v>9</v>
      </c>
    </row>
    <row r="47" spans="1:5" ht="18" x14ac:dyDescent="0.25">
      <c r="A47" s="10" t="str">
        <f>VLOOKUP(B47,'[1]LISTADO ATM'!$A$2:$C$817,3,0)</f>
        <v>DISTRITO NACIONAL</v>
      </c>
      <c r="B47" s="4">
        <v>755</v>
      </c>
      <c r="C47" s="10" t="str">
        <f>VLOOKUP(B47,'[1]LISTADO ATM'!$A$2:$B$816,2,0)</f>
        <v xml:space="preserve">ATM Oficina Galería del Este (Plaza) </v>
      </c>
      <c r="D47" s="17" t="s">
        <v>17</v>
      </c>
      <c r="E47" s="14">
        <v>335793665</v>
      </c>
    </row>
    <row r="48" spans="1:5" ht="18" x14ac:dyDescent="0.25">
      <c r="A48" s="10" t="str">
        <f>VLOOKUP(B48,'[1]LISTADO ATM'!$A$2:$C$817,3,0)</f>
        <v>DISTRITO NACIONAL</v>
      </c>
      <c r="B48" s="4">
        <v>300</v>
      </c>
      <c r="C48" s="10" t="str">
        <f>VLOOKUP(B48,'[1]LISTADO ATM'!$A$2:$B$816,2,0)</f>
        <v xml:space="preserve">ATM S/M Aprezio Los Guaricanos </v>
      </c>
      <c r="D48" s="17" t="s">
        <v>17</v>
      </c>
      <c r="E48" s="14">
        <v>335794487</v>
      </c>
    </row>
    <row r="49" spans="1:5" ht="18.75" thickBot="1" x14ac:dyDescent="0.3">
      <c r="A49" s="7" t="s">
        <v>12</v>
      </c>
      <c r="B49" s="15">
        <f>COUNT(B47:B48)</f>
        <v>2</v>
      </c>
      <c r="C49" s="13"/>
      <c r="D49" s="5"/>
      <c r="E49" s="6"/>
    </row>
    <row r="50" spans="1:5" ht="15.75" thickBot="1" x14ac:dyDescent="0.3">
      <c r="E50" s="9"/>
    </row>
    <row r="51" spans="1:5" ht="18.75" thickBot="1" x14ac:dyDescent="0.3">
      <c r="A51" s="42" t="s">
        <v>14</v>
      </c>
      <c r="B51" s="43"/>
      <c r="E51" s="9"/>
    </row>
    <row r="52" spans="1:5" ht="18.75" thickBot="1" x14ac:dyDescent="0.3">
      <c r="A52" s="44">
        <f>+B43+B49</f>
        <v>10</v>
      </c>
      <c r="B52" s="45"/>
      <c r="E52" s="9"/>
    </row>
    <row r="53" spans="1:5" ht="15.75" thickBot="1" x14ac:dyDescent="0.3">
      <c r="E53" s="9"/>
    </row>
    <row r="54" spans="1:5" ht="18.75" thickBot="1" x14ac:dyDescent="0.3">
      <c r="A54" s="39" t="s">
        <v>15</v>
      </c>
      <c r="B54" s="40"/>
      <c r="C54" s="40"/>
      <c r="D54" s="40"/>
      <c r="E54" s="41"/>
    </row>
    <row r="55" spans="1:5" ht="18" x14ac:dyDescent="0.25">
      <c r="A55" s="18" t="s">
        <v>5</v>
      </c>
      <c r="B55" s="18" t="s">
        <v>6</v>
      </c>
      <c r="C55" s="8" t="s">
        <v>7</v>
      </c>
      <c r="D55" s="46" t="s">
        <v>8</v>
      </c>
      <c r="E55" s="47"/>
    </row>
    <row r="56" spans="1:5" ht="18" x14ac:dyDescent="0.25">
      <c r="A56" s="4" t="str">
        <f>VLOOKUP(B56,'[1]LISTADO ATM'!$A$2:$C$817,3,0)</f>
        <v>DISTRITO NACIONAL</v>
      </c>
      <c r="B56" s="4">
        <v>678</v>
      </c>
      <c r="C56" s="10" t="str">
        <f>VLOOKUP(B56,'[1]LISTADO ATM'!$A$2:$B$816,2,0)</f>
        <v>ATM Eco Petroleo San Isidro</v>
      </c>
      <c r="D56" s="29" t="s">
        <v>18</v>
      </c>
      <c r="E56" s="30"/>
    </row>
    <row r="57" spans="1:5" ht="18" x14ac:dyDescent="0.25">
      <c r="A57" s="4" t="str">
        <f>VLOOKUP(B57,'[1]LISTADO ATM'!$A$2:$C$817,3,0)</f>
        <v>NORTE</v>
      </c>
      <c r="B57" s="4">
        <v>405</v>
      </c>
      <c r="C57" s="10" t="str">
        <f>VLOOKUP(B57,'[1]LISTADO ATM'!$A$2:$B$816,2,0)</f>
        <v xml:space="preserve">ATM UNP Loma de Cabrera </v>
      </c>
      <c r="D57" s="29" t="s">
        <v>18</v>
      </c>
      <c r="E57" s="30"/>
    </row>
    <row r="58" spans="1:5" ht="18" x14ac:dyDescent="0.25">
      <c r="A58" s="4" t="str">
        <f>VLOOKUP(B58,'[1]LISTADO ATM'!$A$2:$C$817,3,0)</f>
        <v>SUR</v>
      </c>
      <c r="B58" s="4">
        <v>252</v>
      </c>
      <c r="C58" s="10" t="str">
        <f>VLOOKUP(B58,'[1]LISTADO ATM'!$A$2:$B$816,2,0)</f>
        <v xml:space="preserve">ATM Banco Agrícola (Barahona) </v>
      </c>
      <c r="D58" s="29" t="s">
        <v>18</v>
      </c>
      <c r="E58" s="30"/>
    </row>
    <row r="59" spans="1:5" ht="18" x14ac:dyDescent="0.25">
      <c r="A59" s="4" t="str">
        <f>VLOOKUP(B59,'[1]LISTADO ATM'!$A$2:$C$817,3,0)</f>
        <v>NORTE</v>
      </c>
      <c r="B59" s="4">
        <v>605</v>
      </c>
      <c r="C59" s="10" t="str">
        <f>VLOOKUP(B59,'[1]LISTADO ATM'!$A$2:$B$816,2,0)</f>
        <v xml:space="preserve">ATM Oficina Bonao I </v>
      </c>
      <c r="D59" s="29" t="s">
        <v>18</v>
      </c>
      <c r="E59" s="30"/>
    </row>
    <row r="60" spans="1:5" ht="18" x14ac:dyDescent="0.25">
      <c r="A60" s="4" t="str">
        <f>VLOOKUP(B60,'[1]LISTADO ATM'!$A$2:$C$817,3,0)</f>
        <v>ESTE</v>
      </c>
      <c r="B60" s="4">
        <v>742</v>
      </c>
      <c r="C60" s="10" t="str">
        <f>VLOOKUP(B60,'[1]LISTADO ATM'!$A$2:$B$816,2,0)</f>
        <v xml:space="preserve">ATM Oficina Plaza del Rey (La Romana) </v>
      </c>
      <c r="D60" s="29" t="s">
        <v>18</v>
      </c>
      <c r="E60" s="30"/>
    </row>
    <row r="61" spans="1:5" ht="18" x14ac:dyDescent="0.25">
      <c r="A61" s="4" t="str">
        <f>VLOOKUP(B61,'[1]LISTADO ATM'!$A$2:$C$817,3,0)</f>
        <v>DISTRITO NACIONAL</v>
      </c>
      <c r="B61" s="4">
        <v>382</v>
      </c>
      <c r="C61" s="10" t="str">
        <f>VLOOKUP(B61,'[1]LISTADO ATM'!$A$2:$B$816,2,0)</f>
        <v>ATM Estación del Metro María Montés</v>
      </c>
      <c r="D61" s="29" t="s">
        <v>18</v>
      </c>
      <c r="E61" s="30"/>
    </row>
    <row r="62" spans="1:5" ht="18" x14ac:dyDescent="0.25">
      <c r="A62" s="4" t="str">
        <f>VLOOKUP(B62,'[1]LISTADO ATM'!$A$2:$C$817,3,0)</f>
        <v>DISTRITO NACIONAL</v>
      </c>
      <c r="B62" s="4">
        <v>559</v>
      </c>
      <c r="C62" s="10" t="str">
        <f>VLOOKUP(B62,'[1]LISTADO ATM'!$A$2:$B$816,2,0)</f>
        <v xml:space="preserve">ATM UNP Metro I </v>
      </c>
      <c r="D62" s="29" t="s">
        <v>20</v>
      </c>
      <c r="E62" s="30"/>
    </row>
    <row r="63" spans="1:5" ht="18" x14ac:dyDescent="0.25">
      <c r="A63" s="4" t="str">
        <f>VLOOKUP(B63,'[1]LISTADO ATM'!$A$2:$C$817,3,0)</f>
        <v>NORTE</v>
      </c>
      <c r="B63" s="4">
        <v>52</v>
      </c>
      <c r="C63" s="10" t="str">
        <f>VLOOKUP(B63,'[1]LISTADO ATM'!$A$2:$B$816,2,0)</f>
        <v xml:space="preserve">ATM Oficina Jarabacoa </v>
      </c>
      <c r="D63" s="29" t="s">
        <v>18</v>
      </c>
      <c r="E63" s="30"/>
    </row>
    <row r="64" spans="1:5" ht="18" customHeight="1" x14ac:dyDescent="0.25">
      <c r="A64" s="4" t="str">
        <f>VLOOKUP(B64,'[1]LISTADO ATM'!$A$2:$C$817,3,0)</f>
        <v>DISTRITO NACIONAL</v>
      </c>
      <c r="B64" s="4">
        <v>238</v>
      </c>
      <c r="C64" s="10" t="str">
        <f>VLOOKUP(B64,'[1]LISTADO ATM'!$A$2:$B$816,2,0)</f>
        <v xml:space="preserve">ATM Multicentro La Sirena Charles de Gaulle </v>
      </c>
      <c r="D64" s="29" t="s">
        <v>18</v>
      </c>
      <c r="E64" s="30"/>
    </row>
    <row r="65" spans="1:5" ht="18" x14ac:dyDescent="0.25">
      <c r="A65" s="4" t="str">
        <f>VLOOKUP(B65,'[1]LISTADO ATM'!$A$2:$C$817,3,0)</f>
        <v>DISTRITO NACIONAL</v>
      </c>
      <c r="B65" s="4">
        <v>554</v>
      </c>
      <c r="C65" s="10" t="str">
        <f>VLOOKUP(B65,'[1]LISTADO ATM'!$A$2:$B$816,2,0)</f>
        <v xml:space="preserve">ATM Oficina Isabel La Católica I </v>
      </c>
      <c r="D65" s="29" t="s">
        <v>18</v>
      </c>
      <c r="E65" s="30"/>
    </row>
    <row r="66" spans="1:5" ht="18.75" thickBot="1" x14ac:dyDescent="0.3">
      <c r="A66" s="7" t="s">
        <v>12</v>
      </c>
      <c r="B66" s="15">
        <f>COUNT(B56:B65)</f>
        <v>10</v>
      </c>
      <c r="C66" s="13"/>
      <c r="D66" s="27"/>
      <c r="E66" s="28"/>
    </row>
  </sheetData>
  <mergeCells count="22">
    <mergeCell ref="A33:E33"/>
    <mergeCell ref="A45:E45"/>
    <mergeCell ref="D57:E57"/>
    <mergeCell ref="D58:E58"/>
    <mergeCell ref="A51:B51"/>
    <mergeCell ref="A52:B52"/>
    <mergeCell ref="A54:E54"/>
    <mergeCell ref="D55:E55"/>
    <mergeCell ref="D63:E63"/>
    <mergeCell ref="A1:E1"/>
    <mergeCell ref="A8:E8"/>
    <mergeCell ref="A2:E2"/>
    <mergeCell ref="A3:E3"/>
    <mergeCell ref="C31:E31"/>
    <mergeCell ref="D66:E66"/>
    <mergeCell ref="D64:E64"/>
    <mergeCell ref="D56:E56"/>
    <mergeCell ref="D59:E59"/>
    <mergeCell ref="D60:E60"/>
    <mergeCell ref="D65:E65"/>
    <mergeCell ref="D61:E61"/>
    <mergeCell ref="D62:E62"/>
  </mergeCells>
  <phoneticPr fontId="11" type="noConversion"/>
  <conditionalFormatting sqref="B37">
    <cfRule type="duplicateValues" dxfId="77" priority="109"/>
  </conditionalFormatting>
  <conditionalFormatting sqref="B38">
    <cfRule type="duplicateValues" dxfId="76" priority="103"/>
  </conditionalFormatting>
  <conditionalFormatting sqref="B38">
    <cfRule type="duplicateValues" dxfId="75" priority="102"/>
  </conditionalFormatting>
  <conditionalFormatting sqref="B39">
    <cfRule type="duplicateValues" dxfId="74" priority="101"/>
  </conditionalFormatting>
  <conditionalFormatting sqref="B39">
    <cfRule type="duplicateValues" dxfId="73" priority="100"/>
  </conditionalFormatting>
  <conditionalFormatting sqref="B40">
    <cfRule type="duplicateValues" dxfId="72" priority="99"/>
  </conditionalFormatting>
  <conditionalFormatting sqref="B40">
    <cfRule type="duplicateValues" dxfId="71" priority="98"/>
  </conditionalFormatting>
  <conditionalFormatting sqref="B41">
    <cfRule type="duplicateValues" dxfId="70" priority="97"/>
  </conditionalFormatting>
  <conditionalFormatting sqref="B41">
    <cfRule type="duplicateValues" dxfId="69" priority="96"/>
  </conditionalFormatting>
  <conditionalFormatting sqref="B10">
    <cfRule type="duplicateValues" dxfId="68" priority="71"/>
  </conditionalFormatting>
  <conditionalFormatting sqref="B10">
    <cfRule type="duplicateValues" dxfId="67" priority="70"/>
  </conditionalFormatting>
  <conditionalFormatting sqref="B11">
    <cfRule type="duplicateValues" dxfId="66" priority="69"/>
  </conditionalFormatting>
  <conditionalFormatting sqref="B11">
    <cfRule type="duplicateValues" dxfId="65" priority="68"/>
  </conditionalFormatting>
  <conditionalFormatting sqref="B12">
    <cfRule type="duplicateValues" dxfId="64" priority="67"/>
  </conditionalFormatting>
  <conditionalFormatting sqref="B12">
    <cfRule type="duplicateValues" dxfId="63" priority="66"/>
  </conditionalFormatting>
  <conditionalFormatting sqref="B13">
    <cfRule type="duplicateValues" dxfId="62" priority="65"/>
  </conditionalFormatting>
  <conditionalFormatting sqref="B13">
    <cfRule type="duplicateValues" dxfId="61" priority="64"/>
  </conditionalFormatting>
  <conditionalFormatting sqref="B14">
    <cfRule type="duplicateValues" dxfId="60" priority="63"/>
  </conditionalFormatting>
  <conditionalFormatting sqref="B14">
    <cfRule type="duplicateValues" dxfId="59" priority="62"/>
  </conditionalFormatting>
  <conditionalFormatting sqref="B15">
    <cfRule type="duplicateValues" dxfId="58" priority="61"/>
  </conditionalFormatting>
  <conditionalFormatting sqref="B15">
    <cfRule type="duplicateValues" dxfId="57" priority="60"/>
  </conditionalFormatting>
  <conditionalFormatting sqref="B16">
    <cfRule type="duplicateValues" dxfId="56" priority="59"/>
  </conditionalFormatting>
  <conditionalFormatting sqref="B16">
    <cfRule type="duplicateValues" dxfId="55" priority="58"/>
  </conditionalFormatting>
  <conditionalFormatting sqref="B17">
    <cfRule type="duplicateValues" dxfId="54" priority="57"/>
  </conditionalFormatting>
  <conditionalFormatting sqref="B17">
    <cfRule type="duplicateValues" dxfId="53" priority="56"/>
  </conditionalFormatting>
  <conditionalFormatting sqref="B18">
    <cfRule type="duplicateValues" dxfId="52" priority="55"/>
  </conditionalFormatting>
  <conditionalFormatting sqref="B18">
    <cfRule type="duplicateValues" dxfId="51" priority="54"/>
  </conditionalFormatting>
  <conditionalFormatting sqref="B58">
    <cfRule type="duplicateValues" dxfId="50" priority="53"/>
  </conditionalFormatting>
  <conditionalFormatting sqref="B58">
    <cfRule type="duplicateValues" dxfId="49" priority="52"/>
  </conditionalFormatting>
  <conditionalFormatting sqref="B59">
    <cfRule type="duplicateValues" dxfId="48" priority="51"/>
  </conditionalFormatting>
  <conditionalFormatting sqref="B59">
    <cfRule type="duplicateValues" dxfId="47" priority="50"/>
  </conditionalFormatting>
  <conditionalFormatting sqref="B60">
    <cfRule type="duplicateValues" dxfId="46" priority="49"/>
  </conditionalFormatting>
  <conditionalFormatting sqref="B60">
    <cfRule type="duplicateValues" dxfId="45" priority="48"/>
  </conditionalFormatting>
  <conditionalFormatting sqref="B65">
    <cfRule type="duplicateValues" dxfId="44" priority="47"/>
  </conditionalFormatting>
  <conditionalFormatting sqref="B65">
    <cfRule type="duplicateValues" dxfId="43" priority="46"/>
  </conditionalFormatting>
  <conditionalFormatting sqref="B61">
    <cfRule type="duplicateValues" dxfId="42" priority="45"/>
  </conditionalFormatting>
  <conditionalFormatting sqref="B61">
    <cfRule type="duplicateValues" dxfId="41" priority="44"/>
  </conditionalFormatting>
  <conditionalFormatting sqref="B62">
    <cfRule type="duplicateValues" dxfId="40" priority="39"/>
  </conditionalFormatting>
  <conditionalFormatting sqref="B62">
    <cfRule type="duplicateValues" dxfId="39" priority="38"/>
  </conditionalFormatting>
  <conditionalFormatting sqref="B31:B1048576 B1:B18">
    <cfRule type="duplicateValues" dxfId="38" priority="37"/>
  </conditionalFormatting>
  <conditionalFormatting sqref="B19">
    <cfRule type="duplicateValues" dxfId="37" priority="36"/>
  </conditionalFormatting>
  <conditionalFormatting sqref="B19">
    <cfRule type="duplicateValues" dxfId="36" priority="35"/>
  </conditionalFormatting>
  <conditionalFormatting sqref="B19">
    <cfRule type="duplicateValues" dxfId="35" priority="34"/>
  </conditionalFormatting>
  <conditionalFormatting sqref="B20">
    <cfRule type="duplicateValues" dxfId="34" priority="33"/>
  </conditionalFormatting>
  <conditionalFormatting sqref="B20">
    <cfRule type="duplicateValues" dxfId="33" priority="32"/>
  </conditionalFormatting>
  <conditionalFormatting sqref="B20">
    <cfRule type="duplicateValues" dxfId="32" priority="31"/>
  </conditionalFormatting>
  <conditionalFormatting sqref="B21">
    <cfRule type="duplicateValues" dxfId="31" priority="30"/>
  </conditionalFormatting>
  <conditionalFormatting sqref="B21">
    <cfRule type="duplicateValues" dxfId="30" priority="29"/>
  </conditionalFormatting>
  <conditionalFormatting sqref="B21">
    <cfRule type="duplicateValues" dxfId="29" priority="28"/>
  </conditionalFormatting>
  <conditionalFormatting sqref="B22">
    <cfRule type="duplicateValues" dxfId="28" priority="27"/>
  </conditionalFormatting>
  <conditionalFormatting sqref="B22">
    <cfRule type="duplicateValues" dxfId="27" priority="26"/>
  </conditionalFormatting>
  <conditionalFormatting sqref="B22">
    <cfRule type="duplicateValues" dxfId="26" priority="25"/>
  </conditionalFormatting>
  <conditionalFormatting sqref="B23">
    <cfRule type="duplicateValues" dxfId="25" priority="24"/>
  </conditionalFormatting>
  <conditionalFormatting sqref="B23">
    <cfRule type="duplicateValues" dxfId="24" priority="23"/>
  </conditionalFormatting>
  <conditionalFormatting sqref="B23">
    <cfRule type="duplicateValues" dxfId="23" priority="22"/>
  </conditionalFormatting>
  <conditionalFormatting sqref="B24">
    <cfRule type="duplicateValues" dxfId="22" priority="21"/>
  </conditionalFormatting>
  <conditionalFormatting sqref="B24">
    <cfRule type="duplicateValues" dxfId="21" priority="20"/>
  </conditionalFormatting>
  <conditionalFormatting sqref="B24">
    <cfRule type="duplicateValues" dxfId="20" priority="19"/>
  </conditionalFormatting>
  <conditionalFormatting sqref="B25">
    <cfRule type="duplicateValues" dxfId="19" priority="18"/>
  </conditionalFormatting>
  <conditionalFormatting sqref="B25">
    <cfRule type="duplicateValues" dxfId="18" priority="17"/>
  </conditionalFormatting>
  <conditionalFormatting sqref="B25">
    <cfRule type="duplicateValues" dxfId="17" priority="16"/>
  </conditionalFormatting>
  <conditionalFormatting sqref="B26">
    <cfRule type="duplicateValues" dxfId="16" priority="15"/>
  </conditionalFormatting>
  <conditionalFormatting sqref="B26">
    <cfRule type="duplicateValues" dxfId="15" priority="14"/>
  </conditionalFormatting>
  <conditionalFormatting sqref="B26">
    <cfRule type="duplicateValues" dxfId="14" priority="13"/>
  </conditionalFormatting>
  <conditionalFormatting sqref="B27">
    <cfRule type="duplicateValues" dxfId="13" priority="12"/>
  </conditionalFormatting>
  <conditionalFormatting sqref="B27">
    <cfRule type="duplicateValues" dxfId="12" priority="11"/>
  </conditionalFormatting>
  <conditionalFormatting sqref="B27">
    <cfRule type="duplicateValues" dxfId="11" priority="10"/>
  </conditionalFormatting>
  <conditionalFormatting sqref="B28">
    <cfRule type="duplicateValues" dxfId="10" priority="8"/>
  </conditionalFormatting>
  <conditionalFormatting sqref="B28">
    <cfRule type="duplicateValues" dxfId="9" priority="7"/>
  </conditionalFormatting>
  <conditionalFormatting sqref="B28">
    <cfRule type="duplicateValues" dxfId="8" priority="9"/>
  </conditionalFormatting>
  <conditionalFormatting sqref="B29">
    <cfRule type="duplicateValues" dxfId="7" priority="5"/>
  </conditionalFormatting>
  <conditionalFormatting sqref="B29">
    <cfRule type="duplicateValues" dxfId="6" priority="4"/>
  </conditionalFormatting>
  <conditionalFormatting sqref="B29">
    <cfRule type="duplicateValues" dxfId="5" priority="6"/>
  </conditionalFormatting>
  <conditionalFormatting sqref="B30">
    <cfRule type="duplicateValues" dxfId="4" priority="3"/>
  </conditionalFormatting>
  <conditionalFormatting sqref="B30">
    <cfRule type="duplicateValues" dxfId="3" priority="2"/>
  </conditionalFormatting>
  <conditionalFormatting sqref="B30">
    <cfRule type="duplicateValues" dxfId="2" priority="1"/>
  </conditionalFormatting>
  <conditionalFormatting sqref="B66:B1048576 B63:B64 B31:B36 B42:B57 B1:B9">
    <cfRule type="duplicateValues" dxfId="1" priority="117"/>
  </conditionalFormatting>
  <conditionalFormatting sqref="B63:B64 B31:B37 B42:B57 B66:B1048576 B1:B9">
    <cfRule type="duplicateValues" dxfId="0" priority="12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2021-02-18T03:01:19Z</dcterms:modified>
</cp:coreProperties>
</file>