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5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3" i="1" l="1"/>
  <c r="B127" i="1"/>
  <c r="B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57" i="1"/>
  <c r="A57" i="1"/>
  <c r="B59" i="1"/>
  <c r="C56" i="1"/>
  <c r="A56" i="1"/>
  <c r="C55" i="1"/>
  <c r="A55" i="1"/>
  <c r="C171" i="1" l="1"/>
  <c r="A171" i="1"/>
  <c r="C170" i="1"/>
  <c r="A170" i="1"/>
  <c r="C169" i="1"/>
  <c r="A169" i="1"/>
  <c r="C168" i="1"/>
  <c r="A168" i="1"/>
  <c r="C153" i="1"/>
  <c r="A153" i="1"/>
  <c r="C152" i="1"/>
  <c r="A152" i="1"/>
  <c r="C151" i="1"/>
  <c r="A151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0" i="1"/>
  <c r="A150" i="1"/>
  <c r="C149" i="1"/>
  <c r="A149" i="1"/>
  <c r="C148" i="1"/>
  <c r="A148" i="1"/>
  <c r="C147" i="1"/>
  <c r="A14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7" i="1"/>
  <c r="C87" i="1"/>
  <c r="A88" i="1"/>
  <c r="C88" i="1"/>
  <c r="A89" i="1"/>
  <c r="C89" i="1"/>
  <c r="A123" i="1"/>
  <c r="C123" i="1"/>
  <c r="A115" i="1"/>
  <c r="C115" i="1"/>
  <c r="A116" i="1"/>
  <c r="C116" i="1"/>
  <c r="A117" i="1"/>
  <c r="C117" i="1"/>
  <c r="A118" i="1"/>
  <c r="C118" i="1"/>
  <c r="A119" i="1"/>
  <c r="C119" i="1"/>
  <c r="A121" i="1"/>
  <c r="C121" i="1"/>
  <c r="A122" i="1"/>
  <c r="C122" i="1"/>
  <c r="A124" i="1"/>
  <c r="C124" i="1"/>
  <c r="A125" i="1"/>
  <c r="C125" i="1"/>
  <c r="A126" i="1"/>
  <c r="C126" i="1"/>
  <c r="A163" i="1"/>
  <c r="C163" i="1"/>
  <c r="A146" i="1"/>
  <c r="C146" i="1"/>
  <c r="A156" i="1"/>
  <c r="C156" i="1"/>
  <c r="A172" i="1"/>
  <c r="C172" i="1"/>
  <c r="C77" i="1"/>
  <c r="A77" i="1"/>
  <c r="C114" i="1"/>
  <c r="A114" i="1"/>
  <c r="C113" i="1"/>
  <c r="A113" i="1"/>
  <c r="C76" i="1"/>
  <c r="A76" i="1"/>
  <c r="C75" i="1"/>
  <c r="A75" i="1"/>
  <c r="C74" i="1"/>
  <c r="A74" i="1"/>
  <c r="C155" i="1"/>
  <c r="A155" i="1"/>
  <c r="C145" i="1"/>
  <c r="A145" i="1"/>
  <c r="C167" i="1"/>
  <c r="A167" i="1"/>
  <c r="C166" i="1"/>
  <c r="A166" i="1"/>
  <c r="C165" i="1"/>
  <c r="A165" i="1"/>
  <c r="C164" i="1"/>
  <c r="A164" i="1"/>
  <c r="C73" i="1" l="1"/>
  <c r="A73" i="1"/>
  <c r="A71" i="1"/>
  <c r="C71" i="1"/>
  <c r="C53" i="1"/>
  <c r="C54" i="1"/>
  <c r="A53" i="1"/>
  <c r="A54" i="1"/>
  <c r="C50" i="1"/>
  <c r="C51" i="1"/>
  <c r="C52" i="1"/>
  <c r="A50" i="1"/>
  <c r="A51" i="1"/>
  <c r="A52" i="1"/>
  <c r="C45" i="1"/>
  <c r="C46" i="1"/>
  <c r="C47" i="1"/>
  <c r="A45" i="1"/>
  <c r="A46" i="1"/>
  <c r="A47" i="1"/>
  <c r="C39" i="1"/>
  <c r="C40" i="1"/>
  <c r="C41" i="1"/>
  <c r="C42" i="1"/>
  <c r="C43" i="1"/>
  <c r="C44" i="1"/>
  <c r="A39" i="1"/>
  <c r="A40" i="1"/>
  <c r="A41" i="1"/>
  <c r="A42" i="1"/>
  <c r="A43" i="1"/>
  <c r="A44" i="1"/>
  <c r="C154" i="1"/>
  <c r="A154" i="1"/>
  <c r="C68" i="1"/>
  <c r="C69" i="1"/>
  <c r="A68" i="1"/>
  <c r="A69" i="1"/>
  <c r="C67" i="1"/>
  <c r="C70" i="1"/>
  <c r="A67" i="1"/>
  <c r="A70" i="1"/>
  <c r="C142" i="1"/>
  <c r="C143" i="1"/>
  <c r="A142" i="1"/>
  <c r="A143" i="1"/>
  <c r="C140" i="1"/>
  <c r="C141" i="1"/>
  <c r="A140" i="1"/>
  <c r="A141" i="1"/>
  <c r="C138" i="1"/>
  <c r="C139" i="1"/>
  <c r="A138" i="1"/>
  <c r="A139" i="1"/>
  <c r="C137" i="1"/>
  <c r="C144" i="1"/>
  <c r="A137" i="1"/>
  <c r="A144" i="1"/>
  <c r="C36" i="1"/>
  <c r="C37" i="1"/>
  <c r="C38" i="1"/>
  <c r="C48" i="1"/>
  <c r="A36" i="1"/>
  <c r="A37" i="1"/>
  <c r="A38" i="1"/>
  <c r="A48" i="1"/>
  <c r="C32" i="1"/>
  <c r="C33" i="1"/>
  <c r="C34" i="1"/>
  <c r="A32" i="1"/>
  <c r="A33" i="1"/>
  <c r="A34" i="1"/>
  <c r="C29" i="1"/>
  <c r="C30" i="1"/>
  <c r="C31" i="1"/>
  <c r="A29" i="1"/>
  <c r="A30" i="1"/>
  <c r="A31" i="1"/>
  <c r="C26" i="1"/>
  <c r="C27" i="1"/>
  <c r="C28" i="1"/>
  <c r="C35" i="1"/>
  <c r="A26" i="1"/>
  <c r="A27" i="1"/>
  <c r="A28" i="1"/>
  <c r="A35" i="1"/>
  <c r="C21" i="1"/>
  <c r="C22" i="1"/>
  <c r="C23" i="1"/>
  <c r="A21" i="1"/>
  <c r="A22" i="1"/>
  <c r="A23" i="1"/>
  <c r="C110" i="1"/>
  <c r="A110" i="1"/>
  <c r="C85" i="1"/>
  <c r="A85" i="1"/>
  <c r="C25" i="1"/>
  <c r="C19" i="1"/>
  <c r="C20" i="1"/>
  <c r="C24" i="1"/>
  <c r="A19" i="1"/>
  <c r="A20" i="1"/>
  <c r="A24" i="1"/>
  <c r="A25" i="1"/>
  <c r="C15" i="1"/>
  <c r="C16" i="1"/>
  <c r="C17" i="1"/>
  <c r="C18" i="1"/>
  <c r="A15" i="1"/>
  <c r="A16" i="1"/>
  <c r="A17" i="1"/>
  <c r="A18" i="1"/>
  <c r="C10" i="1"/>
  <c r="C11" i="1"/>
  <c r="C12" i="1"/>
  <c r="C13" i="1"/>
  <c r="C14" i="1"/>
  <c r="C49" i="1"/>
  <c r="C58" i="1"/>
  <c r="A10" i="1"/>
  <c r="A11" i="1"/>
  <c r="A12" i="1"/>
  <c r="A13" i="1"/>
  <c r="A14" i="1"/>
  <c r="A49" i="1"/>
  <c r="A58" i="1"/>
  <c r="C65" i="1"/>
  <c r="C66" i="1"/>
  <c r="A65" i="1"/>
  <c r="A66" i="1"/>
  <c r="A72" i="1"/>
  <c r="C111" i="1"/>
  <c r="C112" i="1"/>
  <c r="A111" i="1"/>
  <c r="A112" i="1"/>
  <c r="C64" i="1"/>
  <c r="C72" i="1"/>
  <c r="A64" i="1"/>
  <c r="C120" i="1"/>
  <c r="A120" i="1"/>
  <c r="C136" i="1" l="1"/>
  <c r="A136" i="1"/>
  <c r="C63" i="1"/>
  <c r="A63" i="1"/>
  <c r="C109" i="1"/>
  <c r="A109" i="1"/>
  <c r="A86" i="1" l="1"/>
  <c r="C86" i="1"/>
  <c r="A134" i="1"/>
  <c r="C134" i="1"/>
  <c r="A135" i="1"/>
  <c r="C135" i="1"/>
  <c r="A108" i="1" l="1"/>
  <c r="C108" i="1"/>
  <c r="A9" i="1"/>
  <c r="C9" i="1"/>
  <c r="A130" i="1" l="1"/>
</calcChain>
</file>

<file path=xl/sharedStrings.xml><?xml version="1.0" encoding="utf-8"?>
<sst xmlns="http://schemas.openxmlformats.org/spreadsheetml/2006/main" count="183" uniqueCount="22">
  <si>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</si>
  <si>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</si>
  <si>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</si>
  <si>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</si>
  <si>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</si>
  <si>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</si>
  <si>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</si>
  <si>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</si>
  <si>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</si>
  <si>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</si>
  <si>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</si>
  <si>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</si>
  <si>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</si>
  <si>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</si>
  <si>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</si>
  <si>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</si>
  <si>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Abastecidos</t>
  </si>
  <si>
    <t>335802814 </t>
  </si>
  <si>
    <t xml:space="preserve">Gavetas Vacías + Gavetas Fallando </t>
  </si>
  <si>
    <t>335804394 </t>
  </si>
  <si>
    <t>335804477 </t>
  </si>
  <si>
    <t>335804480 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</si>
</sst>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topLeftCell="A94" zoomScale="80" zoomScaleNormal="80" workbookViewId="0">
      <selection activeCell="E123" sqref="E123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9" bestFit="1" customWidth="1"/>
    <col min="3" max="3" width="77.85546875" customWidth="1"/>
    <col min="4" max="4" width="38.42578125" bestFit="1" customWidth="1"/>
    <col min="5" max="5" width="19.7109375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21"/>
    </row>
    <row r="4" spans="1:5" ht="18.75" thickBot="1" x14ac:dyDescent="0.3">
      <c r="A4" s="18" t="s">
        <v>2</v>
      </c>
      <c r="B4" s="20">
        <v>44252.25</v>
      </c>
      <c r="C4" s="1"/>
      <c r="D4" s="1"/>
      <c r="E4" s="22"/>
    </row>
    <row r="5" spans="1:5" ht="18.75" thickBot="1" x14ac:dyDescent="0.3">
      <c r="A5" s="18" t="s">
        <v>3</v>
      </c>
      <c r="B5" s="20">
        <v>44252.708333333336</v>
      </c>
      <c r="C5" s="19"/>
      <c r="D5" s="1"/>
      <c r="E5" s="22"/>
    </row>
    <row r="6" spans="1:5" ht="18" x14ac:dyDescent="0.25">
      <c r="B6" s="1"/>
      <c r="C6" s="1"/>
      <c r="D6" s="1"/>
      <c r="E6" s="24"/>
    </row>
    <row r="7" spans="1:5" ht="18" x14ac:dyDescent="0.25">
      <c r="A7" s="47" t="s">
        <v>4</v>
      </c>
      <c r="B7" s="47"/>
      <c r="C7" s="47"/>
      <c r="D7" s="47"/>
      <c r="E7" s="47"/>
    </row>
    <row r="8" spans="1:5" ht="18" x14ac:dyDescent="0.25">
      <c r="A8" s="2" t="s">
        <v>5</v>
      </c>
      <c r="B8" s="2" t="s">
        <v>6</v>
      </c>
      <c r="C8" s="3" t="s">
        <v>7</v>
      </c>
      <c r="D8" s="23" t="s">
        <v>8</v>
      </c>
      <c r="E8" s="23" t="s">
        <v>9</v>
      </c>
    </row>
    <row r="9" spans="1:5" ht="18" x14ac:dyDescent="0.25">
      <c r="A9" s="10" t="str">
        <f>VLOOKUP(B9,'[1]LISTADO ATM'!$A$2:$C$817,3,0)</f>
        <v>DISTRITO NACIONAL</v>
      </c>
      <c r="B9" s="4">
        <v>281</v>
      </c>
      <c r="C9" s="4" t="str">
        <f>VLOOKUP(B9,'[1]LISTADO ATM'!$A$2:$B$916,2,0)</f>
        <v xml:space="preserve">ATM S/M Pola Independencia </v>
      </c>
      <c r="D9" s="16" t="s">
        <v>16</v>
      </c>
      <c r="E9" s="27">
        <v>335802021</v>
      </c>
    </row>
    <row r="10" spans="1:5" ht="18" x14ac:dyDescent="0.25">
      <c r="A10" s="10" t="str">
        <f>VLOOKUP(B10,'[1]LISTADO ATM'!$A$2:$C$817,3,0)</f>
        <v>DISTRITO NACIONAL</v>
      </c>
      <c r="B10" s="4">
        <v>658</v>
      </c>
      <c r="C10" s="4" t="str">
        <f>VLOOKUP(B10,'[1]LISTADO ATM'!$A$2:$B$916,2,0)</f>
        <v>ATM Cámara de Cuentas</v>
      </c>
      <c r="D10" s="16" t="s">
        <v>16</v>
      </c>
      <c r="E10" s="28">
        <v>335802486</v>
      </c>
    </row>
    <row r="11" spans="1:5" ht="18" x14ac:dyDescent="0.25">
      <c r="A11" s="10" t="str">
        <f>VLOOKUP(B11,'[1]LISTADO ATM'!$A$2:$C$817,3,0)</f>
        <v>SUR</v>
      </c>
      <c r="B11" s="4">
        <v>252</v>
      </c>
      <c r="C11" s="4" t="str">
        <f>VLOOKUP(B11,'[1]LISTADO ATM'!$A$2:$B$916,2,0)</f>
        <v xml:space="preserve">ATM Banco Agrícola (Barahona) </v>
      </c>
      <c r="D11" s="16" t="s">
        <v>16</v>
      </c>
      <c r="E11" s="28" t="s">
        <v>17</v>
      </c>
    </row>
    <row r="12" spans="1:5" ht="18" x14ac:dyDescent="0.25">
      <c r="A12" s="10" t="str">
        <f>VLOOKUP(B12,'[1]LISTADO ATM'!$A$2:$C$817,3,0)</f>
        <v>DISTRITO NACIONAL</v>
      </c>
      <c r="B12" s="4">
        <v>231</v>
      </c>
      <c r="C12" s="4" t="str">
        <f>VLOOKUP(B12,'[1]LISTADO ATM'!$A$2:$B$916,2,0)</f>
        <v xml:space="preserve">ATM Oficina Zona Oriental </v>
      </c>
      <c r="D12" s="16" t="s">
        <v>16</v>
      </c>
      <c r="E12" s="14">
        <v>335803189</v>
      </c>
    </row>
    <row r="13" spans="1:5" ht="18" x14ac:dyDescent="0.25">
      <c r="A13" s="10" t="str">
        <f>VLOOKUP(B13,'[1]LISTADO ATM'!$A$2:$C$817,3,0)</f>
        <v>DISTRITO NACIONAL</v>
      </c>
      <c r="B13" s="4">
        <v>955</v>
      </c>
      <c r="C13" s="4" t="str">
        <f>VLOOKUP(B13,'[1]LISTADO ATM'!$A$2:$B$916,2,0)</f>
        <v xml:space="preserve">ATM Oficina Americana Independencia II </v>
      </c>
      <c r="D13" s="16" t="s">
        <v>16</v>
      </c>
      <c r="E13" s="14">
        <v>335803182</v>
      </c>
    </row>
    <row r="14" spans="1:5" ht="18" x14ac:dyDescent="0.25">
      <c r="A14" s="10" t="str">
        <f>VLOOKUP(B14,'[1]LISTADO ATM'!$A$2:$C$817,3,0)</f>
        <v>ESTE</v>
      </c>
      <c r="B14" s="4">
        <v>121</v>
      </c>
      <c r="C14" s="4" t="str">
        <f>VLOOKUP(B14,'[1]LISTADO ATM'!$A$2:$B$916,2,0)</f>
        <v xml:space="preserve">ATM Oficina Bayaguana </v>
      </c>
      <c r="D14" s="16" t="s">
        <v>16</v>
      </c>
      <c r="E14" s="14">
        <v>335803216</v>
      </c>
    </row>
    <row r="15" spans="1:5" ht="18" x14ac:dyDescent="0.25">
      <c r="A15" s="10" t="str">
        <f>VLOOKUP(B15,'[1]LISTADO ATM'!$A$2:$C$817,3,0)</f>
        <v>ESTE</v>
      </c>
      <c r="B15" s="4">
        <v>651</v>
      </c>
      <c r="C15" s="4" t="str">
        <f>VLOOKUP(B15,'[1]LISTADO ATM'!$A$2:$B$916,2,0)</f>
        <v>ATM Eco Petroleo Romana</v>
      </c>
      <c r="D15" s="16" t="s">
        <v>16</v>
      </c>
      <c r="E15" s="14">
        <v>335803122</v>
      </c>
    </row>
    <row r="16" spans="1:5" ht="18" x14ac:dyDescent="0.25">
      <c r="A16" s="10" t="str">
        <f>VLOOKUP(B16,'[1]LISTADO ATM'!$A$2:$C$817,3,0)</f>
        <v>SUR</v>
      </c>
      <c r="B16" s="4">
        <v>870</v>
      </c>
      <c r="C16" s="4" t="str">
        <f>VLOOKUP(B16,'[1]LISTADO ATM'!$A$2:$B$916,2,0)</f>
        <v xml:space="preserve">ATM Willbes Dominicana (Barahona) </v>
      </c>
      <c r="D16" s="16" t="s">
        <v>16</v>
      </c>
      <c r="E16" s="14">
        <v>335803173</v>
      </c>
    </row>
    <row r="17" spans="1:5" ht="18" x14ac:dyDescent="0.25">
      <c r="A17" s="10" t="str">
        <f>VLOOKUP(B17,'[1]LISTADO ATM'!$A$2:$C$817,3,0)</f>
        <v>NORTE</v>
      </c>
      <c r="B17" s="4">
        <v>969</v>
      </c>
      <c r="C17" s="4" t="str">
        <f>VLOOKUP(B17,'[1]LISTADO ATM'!$A$2:$B$916,2,0)</f>
        <v xml:space="preserve">ATM Oficina El Sol I (Santiago) </v>
      </c>
      <c r="D17" s="16" t="s">
        <v>16</v>
      </c>
      <c r="E17" s="14">
        <v>335803176</v>
      </c>
    </row>
    <row r="18" spans="1:5" ht="18" x14ac:dyDescent="0.25">
      <c r="A18" s="10" t="str">
        <f>VLOOKUP(B18,'[1]LISTADO ATM'!$A$2:$C$817,3,0)</f>
        <v>SUR</v>
      </c>
      <c r="B18" s="4">
        <v>764</v>
      </c>
      <c r="C18" s="4" t="str">
        <f>VLOOKUP(B18,'[1]LISTADO ATM'!$A$2:$B$916,2,0)</f>
        <v xml:space="preserve">ATM Oficina Elías Piña </v>
      </c>
      <c r="D18" s="16" t="s">
        <v>16</v>
      </c>
      <c r="E18" s="14">
        <v>335803178</v>
      </c>
    </row>
    <row r="19" spans="1:5" ht="18" x14ac:dyDescent="0.25">
      <c r="A19" s="10" t="str">
        <f>VLOOKUP(B19,'[1]LISTADO ATM'!$A$2:$C$817,3,0)</f>
        <v>NORTE</v>
      </c>
      <c r="B19" s="4">
        <v>746</v>
      </c>
      <c r="C19" s="4" t="str">
        <f>VLOOKUP(B19,'[1]LISTADO ATM'!$A$2:$B$916,2,0)</f>
        <v xml:space="preserve">ATM Oficina Las Terrenas </v>
      </c>
      <c r="D19" s="16" t="s">
        <v>16</v>
      </c>
      <c r="E19" s="27">
        <v>335803228</v>
      </c>
    </row>
    <row r="20" spans="1:5" ht="18" x14ac:dyDescent="0.25">
      <c r="A20" s="10" t="str">
        <f>VLOOKUP(B20,'[1]LISTADO ATM'!$A$2:$C$817,3,0)</f>
        <v>SUR</v>
      </c>
      <c r="B20" s="4">
        <v>730</v>
      </c>
      <c r="C20" s="4" t="str">
        <f>VLOOKUP(B20,'[1]LISTADO ATM'!$A$2:$B$916,2,0)</f>
        <v xml:space="preserve">ATM Palacio de Justicia Barahona </v>
      </c>
      <c r="D20" s="16" t="s">
        <v>16</v>
      </c>
      <c r="E20" s="27">
        <v>335803475</v>
      </c>
    </row>
    <row r="21" spans="1:5" ht="18" x14ac:dyDescent="0.25">
      <c r="A21" s="10" t="str">
        <f>VLOOKUP(B21,'[1]LISTADO ATM'!$A$2:$C$817,3,0)</f>
        <v>ESTE</v>
      </c>
      <c r="B21" s="4">
        <v>824</v>
      </c>
      <c r="C21" s="4" t="str">
        <f>VLOOKUP(B21,'[1]LISTADO ATM'!$A$2:$B$916,2,0)</f>
        <v xml:space="preserve">ATM Multiplaza (Higuey) </v>
      </c>
      <c r="D21" s="16" t="s">
        <v>16</v>
      </c>
      <c r="E21" s="14">
        <v>335803602</v>
      </c>
    </row>
    <row r="22" spans="1:5" ht="18" x14ac:dyDescent="0.25">
      <c r="A22" s="10" t="str">
        <f>VLOOKUP(B22,'[1]LISTADO ATM'!$A$2:$C$817,3,0)</f>
        <v>DISTRITO NACIONAL</v>
      </c>
      <c r="B22" s="4">
        <v>839</v>
      </c>
      <c r="C22" s="4" t="str">
        <f>VLOOKUP(B22,'[1]LISTADO ATM'!$A$2:$B$916,2,0)</f>
        <v xml:space="preserve">ATM INAPA </v>
      </c>
      <c r="D22" s="16" t="s">
        <v>16</v>
      </c>
      <c r="E22" s="28">
        <v>335802107</v>
      </c>
    </row>
    <row r="23" spans="1:5" ht="18" x14ac:dyDescent="0.25">
      <c r="A23" s="10" t="str">
        <f>VLOOKUP(B23,'[1]LISTADO ATM'!$A$2:$C$817,3,0)</f>
        <v>DISTRITO NACIONAL</v>
      </c>
      <c r="B23" s="4">
        <v>32</v>
      </c>
      <c r="C23" s="4" t="str">
        <f>VLOOKUP(B23,'[1]LISTADO ATM'!$A$2:$B$916,2,0)</f>
        <v xml:space="preserve">ATM Oficina San Martín II </v>
      </c>
      <c r="D23" s="16" t="s">
        <v>16</v>
      </c>
      <c r="E23" s="14">
        <v>335803130</v>
      </c>
    </row>
    <row r="24" spans="1:5" ht="18" x14ac:dyDescent="0.25">
      <c r="A24" s="10" t="str">
        <f>VLOOKUP(B24,'[1]LISTADO ATM'!$A$2:$C$817,3,0)</f>
        <v>SUR</v>
      </c>
      <c r="B24" s="4">
        <v>101</v>
      </c>
      <c r="C24" s="4" t="str">
        <f>VLOOKUP(B24,'[1]LISTADO ATM'!$A$2:$B$916,2,0)</f>
        <v xml:space="preserve">ATM Oficina San Juan de la Maguana I </v>
      </c>
      <c r="D24" s="16" t="s">
        <v>16</v>
      </c>
      <c r="E24" s="14">
        <v>335803126</v>
      </c>
    </row>
    <row r="25" spans="1:5" ht="18" x14ac:dyDescent="0.25">
      <c r="A25" s="10" t="str">
        <f>VLOOKUP(B25,'[1]LISTADO ATM'!$A$2:$C$817,3,0)</f>
        <v>SUR</v>
      </c>
      <c r="B25" s="4">
        <v>783</v>
      </c>
      <c r="C25" s="4" t="str">
        <f>VLOOKUP(B25,'[1]LISTADO ATM'!$A$2:$B$916,2,0)</f>
        <v xml:space="preserve">ATM Autobanco Alfa y Omega (Barahona) </v>
      </c>
      <c r="D25" s="16" t="s">
        <v>16</v>
      </c>
      <c r="E25" s="14">
        <v>335803119</v>
      </c>
    </row>
    <row r="26" spans="1:5" ht="18" x14ac:dyDescent="0.25">
      <c r="A26" s="10" t="str">
        <f>VLOOKUP(B26,'[1]LISTADO ATM'!$A$2:$C$817,3,0)</f>
        <v>SUR</v>
      </c>
      <c r="B26" s="4">
        <v>592</v>
      </c>
      <c r="C26" s="4" t="str">
        <f>VLOOKUP(B26,'[1]LISTADO ATM'!$A$2:$B$916,2,0)</f>
        <v xml:space="preserve">ATM Centro de Caja San Cristóbal I </v>
      </c>
      <c r="D26" s="16" t="s">
        <v>16</v>
      </c>
      <c r="E26" s="14">
        <v>335803117</v>
      </c>
    </row>
    <row r="27" spans="1:5" ht="18" x14ac:dyDescent="0.25">
      <c r="A27" s="10" t="str">
        <f>VLOOKUP(B27,'[1]LISTADO ATM'!$A$2:$C$817,3,0)</f>
        <v>NORTE</v>
      </c>
      <c r="B27" s="4">
        <v>645</v>
      </c>
      <c r="C27" s="4" t="str">
        <f>VLOOKUP(B27,'[1]LISTADO ATM'!$A$2:$B$916,2,0)</f>
        <v xml:space="preserve">ATM UNP Cabrera </v>
      </c>
      <c r="D27" s="16" t="s">
        <v>16</v>
      </c>
      <c r="E27" s="14">
        <v>335803116</v>
      </c>
    </row>
    <row r="28" spans="1:5" ht="18" x14ac:dyDescent="0.25">
      <c r="A28" s="10" t="str">
        <f>VLOOKUP(B28,'[1]LISTADO ATM'!$A$2:$C$817,3,0)</f>
        <v>DISTRITO NACIONAL</v>
      </c>
      <c r="B28" s="4">
        <v>438</v>
      </c>
      <c r="C28" s="4" t="str">
        <f>VLOOKUP(B28,'[1]LISTADO ATM'!$A$2:$B$916,2,0)</f>
        <v xml:space="preserve">ATM Autobanco Torre IV </v>
      </c>
      <c r="D28" s="16" t="s">
        <v>16</v>
      </c>
      <c r="E28" s="14">
        <v>335803181</v>
      </c>
    </row>
    <row r="29" spans="1:5" ht="18" x14ac:dyDescent="0.25">
      <c r="A29" s="10" t="str">
        <f>VLOOKUP(B29,'[1]LISTADO ATM'!$A$2:$C$817,3,0)</f>
        <v>DISTRITO NACIONAL</v>
      </c>
      <c r="B29" s="4">
        <v>347</v>
      </c>
      <c r="C29" s="4" t="str">
        <f>VLOOKUP(B29,'[1]LISTADO ATM'!$A$2:$B$916,2,0)</f>
        <v>ATM Patio de Colombia</v>
      </c>
      <c r="D29" s="16" t="s">
        <v>16</v>
      </c>
      <c r="E29" s="14">
        <v>335803220</v>
      </c>
    </row>
    <row r="30" spans="1:5" ht="18" x14ac:dyDescent="0.25">
      <c r="A30" s="10" t="str">
        <f>VLOOKUP(B30,'[1]LISTADO ATM'!$A$2:$C$817,3,0)</f>
        <v>SUR</v>
      </c>
      <c r="B30" s="4">
        <v>750</v>
      </c>
      <c r="C30" s="4" t="str">
        <f>VLOOKUP(B30,'[1]LISTADO ATM'!$A$2:$B$916,2,0)</f>
        <v xml:space="preserve">ATM UNP Duvergé </v>
      </c>
      <c r="D30" s="16" t="s">
        <v>16</v>
      </c>
      <c r="E30" s="14">
        <v>335803457</v>
      </c>
    </row>
    <row r="31" spans="1:5" ht="18" x14ac:dyDescent="0.25">
      <c r="A31" s="10" t="str">
        <f>VLOOKUP(B31,'[1]LISTADO ATM'!$A$2:$C$817,3,0)</f>
        <v>DISTRITO NACIONAL</v>
      </c>
      <c r="B31" s="4">
        <v>717</v>
      </c>
      <c r="C31" s="4" t="str">
        <f>VLOOKUP(B31,'[1]LISTADO ATM'!$A$2:$B$916,2,0)</f>
        <v xml:space="preserve">ATM Oficina Los Alcarrizos </v>
      </c>
      <c r="D31" s="16" t="s">
        <v>16</v>
      </c>
      <c r="E31" s="14">
        <v>335803606</v>
      </c>
    </row>
    <row r="32" spans="1:5" ht="18" x14ac:dyDescent="0.25">
      <c r="A32" s="10" t="str">
        <f>VLOOKUP(B32,'[1]LISTADO ATM'!$A$2:$C$817,3,0)</f>
        <v>DISTRITO NACIONAL</v>
      </c>
      <c r="B32" s="4">
        <v>565</v>
      </c>
      <c r="C32" s="4" t="str">
        <f>VLOOKUP(B32,'[1]LISTADO ATM'!$A$2:$B$916,2,0)</f>
        <v xml:space="preserve">ATM S/M La Cadena Núñez de Cáceres </v>
      </c>
      <c r="D32" s="16" t="s">
        <v>16</v>
      </c>
      <c r="E32" s="27">
        <v>335802850</v>
      </c>
    </row>
    <row r="33" spans="1:5" ht="18" x14ac:dyDescent="0.25">
      <c r="A33" s="10" t="str">
        <f>VLOOKUP(B33,'[1]LISTADO ATM'!$A$2:$C$817,3,0)</f>
        <v>ESTE</v>
      </c>
      <c r="B33" s="4">
        <v>480</v>
      </c>
      <c r="C33" s="4" t="str">
        <f>VLOOKUP(B33,'[1]LISTADO ATM'!$A$2:$B$916,2,0)</f>
        <v>ATM UNP Farmaconal Higuey</v>
      </c>
      <c r="D33" s="16" t="s">
        <v>16</v>
      </c>
      <c r="E33" s="14">
        <v>335803175</v>
      </c>
    </row>
    <row r="34" spans="1:5" ht="18" x14ac:dyDescent="0.25">
      <c r="A34" s="10" t="str">
        <f>VLOOKUP(B34,'[1]LISTADO ATM'!$A$2:$C$817,3,0)</f>
        <v>NORTE</v>
      </c>
      <c r="B34" s="4">
        <v>290</v>
      </c>
      <c r="C34" s="4" t="str">
        <f>VLOOKUP(B34,'[1]LISTADO ATM'!$A$2:$B$916,2,0)</f>
        <v xml:space="preserve">ATM Oficina San Francisco de Macorís </v>
      </c>
      <c r="D34" s="16" t="s">
        <v>16</v>
      </c>
      <c r="E34" s="28">
        <v>335803177</v>
      </c>
    </row>
    <row r="35" spans="1:5" ht="18" x14ac:dyDescent="0.25">
      <c r="A35" s="10" t="str">
        <f>VLOOKUP(B35,'[1]LISTADO ATM'!$A$2:$C$817,3,0)</f>
        <v>DISTRITO NACIONAL</v>
      </c>
      <c r="B35" s="4">
        <v>314</v>
      </c>
      <c r="C35" s="4" t="str">
        <f>VLOOKUP(B35,'[1]LISTADO ATM'!$A$2:$B$916,2,0)</f>
        <v xml:space="preserve">ATM UNP Cambita Garabito (San Cristóbal) </v>
      </c>
      <c r="D35" s="16" t="s">
        <v>16</v>
      </c>
      <c r="E35" s="14">
        <v>335803180</v>
      </c>
    </row>
    <row r="36" spans="1:5" ht="18" x14ac:dyDescent="0.25">
      <c r="A36" s="10" t="str">
        <f>VLOOKUP(B36,'[1]LISTADO ATM'!$A$2:$C$817,3,0)</f>
        <v>DISTRITO NACIONAL</v>
      </c>
      <c r="B36" s="4">
        <v>507</v>
      </c>
      <c r="C36" s="4" t="str">
        <f>VLOOKUP(B36,'[1]LISTADO ATM'!$A$2:$B$916,2,0)</f>
        <v>ATM Estación Sigma Boca Chica</v>
      </c>
      <c r="D36" s="16" t="s">
        <v>16</v>
      </c>
      <c r="E36" s="14">
        <v>335803804</v>
      </c>
    </row>
    <row r="37" spans="1:5" ht="18" x14ac:dyDescent="0.25">
      <c r="A37" s="10" t="str">
        <f>VLOOKUP(B37,'[1]LISTADO ATM'!$A$2:$C$817,3,0)</f>
        <v>DISTRITO NACIONAL</v>
      </c>
      <c r="B37" s="4">
        <v>623</v>
      </c>
      <c r="C37" s="4" t="str">
        <f>VLOOKUP(B37,'[1]LISTADO ATM'!$A$2:$B$916,2,0)</f>
        <v xml:space="preserve">ATM Operaciones Especiales (Manoguayabo) </v>
      </c>
      <c r="D37" s="16" t="s">
        <v>16</v>
      </c>
      <c r="E37" s="28">
        <v>335802943</v>
      </c>
    </row>
    <row r="38" spans="1:5" ht="18" x14ac:dyDescent="0.25">
      <c r="A38" s="10" t="str">
        <f>VLOOKUP(B38,'[1]LISTADO ATM'!$A$2:$C$817,3,0)</f>
        <v>NORTE</v>
      </c>
      <c r="B38" s="4">
        <v>809</v>
      </c>
      <c r="C38" s="4" t="str">
        <f>VLOOKUP(B38,'[1]LISTADO ATM'!$A$2:$B$916,2,0)</f>
        <v>ATM Yoma (Cotuí)</v>
      </c>
      <c r="D38" s="16" t="s">
        <v>16</v>
      </c>
      <c r="E38" s="14">
        <v>335803120</v>
      </c>
    </row>
    <row r="39" spans="1:5" ht="18" x14ac:dyDescent="0.25">
      <c r="A39" s="10" t="str">
        <f>VLOOKUP(B39,'[1]LISTADO ATM'!$A$2:$C$817,3,0)</f>
        <v>DISTRITO NACIONAL</v>
      </c>
      <c r="B39" s="4">
        <v>706</v>
      </c>
      <c r="C39" s="4" t="str">
        <f>VLOOKUP(B39,'[1]LISTADO ATM'!$A$2:$B$916,2,0)</f>
        <v xml:space="preserve">ATM S/M Pristine </v>
      </c>
      <c r="D39" s="16" t="s">
        <v>16</v>
      </c>
      <c r="E39" s="14">
        <v>335803118</v>
      </c>
    </row>
    <row r="40" spans="1:5" ht="18" x14ac:dyDescent="0.25">
      <c r="A40" s="10" t="str">
        <f>VLOOKUP(B40,'[1]LISTADO ATM'!$A$2:$C$817,3,0)</f>
        <v>DISTRITO NACIONAL</v>
      </c>
      <c r="B40" s="4">
        <v>696</v>
      </c>
      <c r="C40" s="4" t="str">
        <f>VLOOKUP(B40,'[1]LISTADO ATM'!$A$2:$B$916,2,0)</f>
        <v>ATM Olé Jacobo Majluta</v>
      </c>
      <c r="D40" s="16" t="s">
        <v>16</v>
      </c>
      <c r="E40" s="14">
        <v>335803183</v>
      </c>
    </row>
    <row r="41" spans="1:5" ht="18" x14ac:dyDescent="0.25">
      <c r="A41" s="10" t="str">
        <f>VLOOKUP(B41,'[1]LISTADO ATM'!$A$2:$C$817,3,0)</f>
        <v>DISTRITO NACIONAL</v>
      </c>
      <c r="B41" s="4">
        <v>325</v>
      </c>
      <c r="C41" s="4" t="str">
        <f>VLOOKUP(B41,'[1]LISTADO ATM'!$A$2:$B$916,2,0)</f>
        <v>ATM Casa Edwin</v>
      </c>
      <c r="D41" s="16" t="s">
        <v>16</v>
      </c>
      <c r="E41" s="14">
        <v>335803225</v>
      </c>
    </row>
    <row r="42" spans="1:5" ht="18" x14ac:dyDescent="0.25">
      <c r="A42" s="10" t="str">
        <f>VLOOKUP(B42,'[1]LISTADO ATM'!$A$2:$C$817,3,0)</f>
        <v>DISTRITO NACIONAL</v>
      </c>
      <c r="B42" s="4">
        <v>908</v>
      </c>
      <c r="C42" s="4" t="str">
        <f>VLOOKUP(B42,'[1]LISTADO ATM'!$A$2:$B$916,2,0)</f>
        <v xml:space="preserve">ATM Oficina Plaza Botánika </v>
      </c>
      <c r="D42" s="16" t="s">
        <v>16</v>
      </c>
      <c r="E42" s="14">
        <v>335803469</v>
      </c>
    </row>
    <row r="43" spans="1:5" ht="18" x14ac:dyDescent="0.25">
      <c r="A43" s="10" t="str">
        <f>VLOOKUP(B43,'[1]LISTADO ATM'!$A$2:$C$817,3,0)</f>
        <v>SUR</v>
      </c>
      <c r="B43" s="4">
        <v>249</v>
      </c>
      <c r="C43" s="4" t="str">
        <f>VLOOKUP(B43,'[1]LISTADO ATM'!$A$2:$B$916,2,0)</f>
        <v xml:space="preserve">ATM Banco Agrícola Neiba </v>
      </c>
      <c r="D43" s="16" t="s">
        <v>16</v>
      </c>
      <c r="E43" s="14">
        <v>335803483</v>
      </c>
    </row>
    <row r="44" spans="1:5" ht="18" x14ac:dyDescent="0.25">
      <c r="A44" s="10" t="str">
        <f>VLOOKUP(B44,'[1]LISTADO ATM'!$A$2:$C$817,3,0)</f>
        <v>DISTRITO NACIONAL</v>
      </c>
      <c r="B44" s="4">
        <v>96</v>
      </c>
      <c r="C44" s="4" t="str">
        <f>VLOOKUP(B44,'[1]LISTADO ATM'!$A$2:$B$916,2,0)</f>
        <v>ATM S/M Caribe Av. Charles de Gaulle</v>
      </c>
      <c r="D44" s="16" t="s">
        <v>16</v>
      </c>
      <c r="E44" s="14">
        <v>335803712</v>
      </c>
    </row>
    <row r="45" spans="1:5" ht="18" x14ac:dyDescent="0.25">
      <c r="A45" s="10" t="str">
        <f>VLOOKUP(B45,'[1]LISTADO ATM'!$A$2:$C$817,3,0)</f>
        <v>NORTE</v>
      </c>
      <c r="B45" s="4">
        <v>778</v>
      </c>
      <c r="C45" s="4" t="str">
        <f>VLOOKUP(B45,'[1]LISTADO ATM'!$A$2:$B$916,2,0)</f>
        <v xml:space="preserve">ATM Oficina Esperanza (Mao) </v>
      </c>
      <c r="D45" s="16" t="s">
        <v>16</v>
      </c>
      <c r="E45" s="14">
        <v>335803774</v>
      </c>
    </row>
    <row r="46" spans="1:5" ht="18" x14ac:dyDescent="0.25">
      <c r="A46" s="10" t="str">
        <f>VLOOKUP(B46,'[1]LISTADO ATM'!$A$2:$C$817,3,0)</f>
        <v>DISTRITO NACIONAL</v>
      </c>
      <c r="B46" s="4">
        <v>713</v>
      </c>
      <c r="C46" s="4" t="str">
        <f>VLOOKUP(B46,'[1]LISTADO ATM'!$A$2:$B$916,2,0)</f>
        <v xml:space="preserve">ATM Oficina Las Américas </v>
      </c>
      <c r="D46" s="16" t="s">
        <v>16</v>
      </c>
      <c r="E46" s="14">
        <v>335803788</v>
      </c>
    </row>
    <row r="47" spans="1:5" ht="18" x14ac:dyDescent="0.25">
      <c r="A47" s="10" t="str">
        <f>VLOOKUP(B47,'[1]LISTADO ATM'!$A$2:$C$817,3,0)</f>
        <v>NORTE</v>
      </c>
      <c r="B47" s="4">
        <v>98</v>
      </c>
      <c r="C47" s="4" t="str">
        <f>VLOOKUP(B47,'[1]LISTADO ATM'!$A$2:$B$916,2,0)</f>
        <v xml:space="preserve">ATM UNP Pimentel </v>
      </c>
      <c r="D47" s="16" t="s">
        <v>16</v>
      </c>
      <c r="E47" s="14">
        <v>335803796</v>
      </c>
    </row>
    <row r="48" spans="1:5" ht="18" x14ac:dyDescent="0.25">
      <c r="A48" s="10" t="str">
        <f>VLOOKUP(B48,'[1]LISTADO ATM'!$A$2:$C$817,3,0)</f>
        <v>DISTRITO NACIONAL</v>
      </c>
      <c r="B48" s="4">
        <v>338</v>
      </c>
      <c r="C48" s="4" t="str">
        <f>VLOOKUP(B48,'[1]LISTADO ATM'!$A$2:$B$916,2,0)</f>
        <v>ATM S/M Aprezio Pantoja</v>
      </c>
      <c r="D48" s="16" t="s">
        <v>16</v>
      </c>
      <c r="E48" s="27">
        <v>335804006</v>
      </c>
    </row>
    <row r="49" spans="1:5" ht="18" x14ac:dyDescent="0.25">
      <c r="A49" s="10" t="str">
        <f>VLOOKUP(B49,'[1]LISTADO ATM'!$A$2:$C$817,3,0)</f>
        <v>ESTE</v>
      </c>
      <c r="B49" s="4">
        <v>634</v>
      </c>
      <c r="C49" s="4" t="str">
        <f>VLOOKUP(B49,'[1]LISTADO ATM'!$A$2:$B$916,2,0)</f>
        <v xml:space="preserve">ATM Ayuntamiento Los Llanos (SPM) </v>
      </c>
      <c r="D49" s="16" t="s">
        <v>16</v>
      </c>
      <c r="E49" s="27">
        <v>335804132</v>
      </c>
    </row>
    <row r="50" spans="1:5" ht="18" x14ac:dyDescent="0.25">
      <c r="A50" s="10" t="str">
        <f>VLOOKUP(B50,'[1]LISTADO ATM'!$A$2:$C$817,3,0)</f>
        <v>DISTRITO NACIONAL</v>
      </c>
      <c r="B50" s="4">
        <v>642</v>
      </c>
      <c r="C50" s="4" t="str">
        <f>VLOOKUP(B50,'[1]LISTADO ATM'!$A$2:$B$916,2,0)</f>
        <v xml:space="preserve">ATM OMSA Sto. Dgo. </v>
      </c>
      <c r="D50" s="16" t="s">
        <v>16</v>
      </c>
      <c r="E50" s="14">
        <v>335803124</v>
      </c>
    </row>
    <row r="51" spans="1:5" ht="18" x14ac:dyDescent="0.25">
      <c r="A51" s="10" t="str">
        <f>VLOOKUP(B51,'[1]LISTADO ATM'!$A$2:$C$817,3,0)</f>
        <v>DISTRITO NACIONAL</v>
      </c>
      <c r="B51" s="4">
        <v>355</v>
      </c>
      <c r="C51" s="4" t="str">
        <f>VLOOKUP(B51,'[1]LISTADO ATM'!$A$2:$B$916,2,0)</f>
        <v xml:space="preserve">ATM UNP Metro II </v>
      </c>
      <c r="D51" s="16" t="s">
        <v>16</v>
      </c>
      <c r="E51" s="14">
        <v>335803179</v>
      </c>
    </row>
    <row r="52" spans="1:5" ht="18" x14ac:dyDescent="0.25">
      <c r="A52" s="10" t="str">
        <f>VLOOKUP(B52,'[1]LISTADO ATM'!$A$2:$C$817,3,0)</f>
        <v>DISTRITO NACIONAL</v>
      </c>
      <c r="B52" s="4">
        <v>678</v>
      </c>
      <c r="C52" s="4" t="str">
        <f>VLOOKUP(B52,'[1]LISTADO ATM'!$A$2:$B$916,2,0)</f>
        <v>ATM Eco Petroleo San Isidro</v>
      </c>
      <c r="D52" s="16" t="s">
        <v>16</v>
      </c>
      <c r="E52" s="27">
        <v>335803206</v>
      </c>
    </row>
    <row r="53" spans="1:5" ht="18" x14ac:dyDescent="0.25">
      <c r="A53" s="10" t="str">
        <f>VLOOKUP(B53,'[1]LISTADO ATM'!$A$2:$C$817,3,0)</f>
        <v>ESTE</v>
      </c>
      <c r="B53" s="4">
        <v>945</v>
      </c>
      <c r="C53" s="4" t="str">
        <f>VLOOKUP(B53,'[1]LISTADO ATM'!$A$2:$B$916,2,0)</f>
        <v xml:space="preserve">ATM UNP El Valle (Hato Mayor) </v>
      </c>
      <c r="D53" s="16" t="s">
        <v>16</v>
      </c>
      <c r="E53" s="27">
        <v>335803582</v>
      </c>
    </row>
    <row r="54" spans="1:5" ht="18" x14ac:dyDescent="0.25">
      <c r="A54" s="10" t="str">
        <f>VLOOKUP(B54,'[1]LISTADO ATM'!$A$2:$C$817,3,0)</f>
        <v>NORTE</v>
      </c>
      <c r="B54" s="4">
        <v>903</v>
      </c>
      <c r="C54" s="4" t="str">
        <f>VLOOKUP(B54,'[1]LISTADO ATM'!$A$2:$B$916,2,0)</f>
        <v xml:space="preserve">ATM Oficina La Vega Real I </v>
      </c>
      <c r="D54" s="16" t="s">
        <v>16</v>
      </c>
      <c r="E54" s="14">
        <v>335804169</v>
      </c>
    </row>
    <row r="55" spans="1:5" ht="18" x14ac:dyDescent="0.25">
      <c r="A55" s="10" t="str">
        <f>VLOOKUP(B55,'[1]LISTADO ATM'!$A$2:$C$817,3,0)</f>
        <v>DISTRITO NACIONAL</v>
      </c>
      <c r="B55" s="4">
        <v>896</v>
      </c>
      <c r="C55" s="10" t="str">
        <f>VLOOKUP(B55,'[1]LISTADO ATM'!$A$2:$B$816,2,0)</f>
        <v xml:space="preserve">ATM Campamento Militar 16 de Agosto I </v>
      </c>
      <c r="D55" s="16" t="s">
        <v>16</v>
      </c>
      <c r="E55" s="28">
        <v>335802982</v>
      </c>
    </row>
    <row r="56" spans="1:5" ht="18" x14ac:dyDescent="0.25">
      <c r="A56" s="10" t="str">
        <f>VLOOKUP(B56,'[1]LISTADO ATM'!$A$2:$C$817,3,0)</f>
        <v>NORTE</v>
      </c>
      <c r="B56" s="4">
        <v>851</v>
      </c>
      <c r="C56" s="10" t="str">
        <f>VLOOKUP(B56,'[1]LISTADO ATM'!$A$2:$B$816,2,0)</f>
        <v xml:space="preserve">ATM Hospital Vinicio Calventi </v>
      </c>
      <c r="D56" s="16" t="s">
        <v>16</v>
      </c>
      <c r="E56" s="14">
        <v>335803746</v>
      </c>
    </row>
    <row r="57" spans="1:5" ht="18" x14ac:dyDescent="0.25">
      <c r="A57" s="10" t="str">
        <f>VLOOKUP(B57,'[1]LISTADO ATM'!$A$2:$C$817,3,0)</f>
        <v>NORTE</v>
      </c>
      <c r="B57" s="4">
        <v>756</v>
      </c>
      <c r="C57" s="30" t="str">
        <f>VLOOKUP(B57,'[1]LISTADO ATM'!$A$2:$B$816,2,0)</f>
        <v xml:space="preserve">ATM UNP Villa La Mata (Cotuí) </v>
      </c>
      <c r="D57" s="16" t="s">
        <v>16</v>
      </c>
      <c r="E57" s="27">
        <v>335803294</v>
      </c>
    </row>
    <row r="58" spans="1:5" ht="18" x14ac:dyDescent="0.25">
      <c r="A58" s="10" t="e">
        <f>VLOOKUP(B58,'[1]LISTADO ATM'!$A$2:$C$817,3,0)</f>
        <v>#N/A</v>
      </c>
      <c r="B58" s="4"/>
      <c r="C58" s="4" t="e">
        <f>VLOOKUP(B58,'[1]LISTADO ATM'!$A$2:$B$916,2,0)</f>
        <v>#N/A</v>
      </c>
      <c r="D58" s="16"/>
      <c r="E58" s="28"/>
    </row>
    <row r="59" spans="1:5" ht="18.75" thickBot="1" x14ac:dyDescent="0.3">
      <c r="A59" s="7" t="s">
        <v>11</v>
      </c>
      <c r="B59" s="15">
        <f>COUNT(B9:B56)</f>
        <v>48</v>
      </c>
      <c r="C59" s="33"/>
      <c r="D59" s="48"/>
      <c r="E59" s="49"/>
    </row>
    <row r="60" spans="1:5" ht="15.75" thickBot="1" x14ac:dyDescent="0.3">
      <c r="E60" s="9"/>
    </row>
    <row r="61" spans="1:5" ht="18.75" thickBot="1" x14ac:dyDescent="0.3">
      <c r="A61" s="39">
        <v>6</v>
      </c>
      <c r="B61" s="40"/>
      <c r="C61" s="40"/>
      <c r="D61" s="40"/>
      <c r="E61" s="41"/>
    </row>
    <row r="62" spans="1:5" ht="18" x14ac:dyDescent="0.25">
      <c r="A62" s="2" t="s">
        <v>5</v>
      </c>
      <c r="B62" s="2" t="s">
        <v>6</v>
      </c>
      <c r="C62" s="3" t="s">
        <v>7</v>
      </c>
      <c r="D62" s="3" t="s">
        <v>8</v>
      </c>
      <c r="E62" s="3" t="s">
        <v>9</v>
      </c>
    </row>
    <row r="63" spans="1:5" ht="18" x14ac:dyDescent="0.25">
      <c r="A63" s="10" t="str">
        <f>VLOOKUP(B63,'[1]LISTADO ATM'!$A$2:$C$817,3,0)</f>
        <v>DISTRITO NACIONAL</v>
      </c>
      <c r="B63" s="4">
        <v>884</v>
      </c>
      <c r="C63" s="10" t="str">
        <f>VLOOKUP(B63,'[1]LISTADO ATM'!$A$2:$B$816,2,0)</f>
        <v xml:space="preserve">ATM UNP Olé Sabana Perdida </v>
      </c>
      <c r="D63" s="11" t="s">
        <v>10</v>
      </c>
      <c r="E63" s="28">
        <v>335803184</v>
      </c>
    </row>
    <row r="64" spans="1:5" ht="18" x14ac:dyDescent="0.25">
      <c r="A64" s="10" t="str">
        <f>VLOOKUP(B64,'[1]LISTADO ATM'!$A$2:$C$817,3,0)</f>
        <v>DISTRITO NACIONAL</v>
      </c>
      <c r="B64" s="4">
        <v>628</v>
      </c>
      <c r="C64" s="10" t="str">
        <f>VLOOKUP(B64,'[1]LISTADO ATM'!$A$2:$B$816,2,0)</f>
        <v xml:space="preserve">ATM Autobanco San Isidro </v>
      </c>
      <c r="D64" s="11" t="s">
        <v>10</v>
      </c>
      <c r="E64" s="28">
        <v>335803478</v>
      </c>
    </row>
    <row r="65" spans="1:5" ht="18" x14ac:dyDescent="0.25">
      <c r="A65" s="10" t="str">
        <f>VLOOKUP(B65,'[1]LISTADO ATM'!$A$2:$C$817,3,0)</f>
        <v>SUR</v>
      </c>
      <c r="B65" s="4">
        <v>881</v>
      </c>
      <c r="C65" s="10" t="str">
        <f>VLOOKUP(B65,'[1]LISTADO ATM'!$A$2:$B$816,2,0)</f>
        <v xml:space="preserve">ATM UNP Yaguate (San Cristóbal) </v>
      </c>
      <c r="D65" s="11" t="s">
        <v>10</v>
      </c>
      <c r="E65" s="14">
        <v>335803710</v>
      </c>
    </row>
    <row r="66" spans="1:5" ht="18" x14ac:dyDescent="0.25">
      <c r="A66" s="10" t="str">
        <f>VLOOKUP(B66,'[1]LISTADO ATM'!$A$2:$C$817,3,0)</f>
        <v>DISTRITO NACIONAL</v>
      </c>
      <c r="B66" s="4">
        <v>562</v>
      </c>
      <c r="C66" s="10" t="str">
        <f>VLOOKUP(B66,'[1]LISTADO ATM'!$A$2:$B$816,2,0)</f>
        <v xml:space="preserve">ATM S/M Jumbo Carretera Mella </v>
      </c>
      <c r="D66" s="11" t="s">
        <v>10</v>
      </c>
      <c r="E66" s="27">
        <v>335803923</v>
      </c>
    </row>
    <row r="67" spans="1:5" ht="18" x14ac:dyDescent="0.25">
      <c r="A67" s="10" t="str">
        <f>VLOOKUP(B67,'[1]LISTADO ATM'!$A$2:$C$817,3,0)</f>
        <v>DISTRITO NACIONAL</v>
      </c>
      <c r="B67" s="4">
        <v>734</v>
      </c>
      <c r="C67" s="10" t="str">
        <f>VLOOKUP(B67,'[1]LISTADO ATM'!$A$2:$B$816,2,0)</f>
        <v xml:space="preserve">ATM Oficina Independencia I </v>
      </c>
      <c r="D67" s="11" t="s">
        <v>10</v>
      </c>
      <c r="E67" s="27">
        <v>335804122</v>
      </c>
    </row>
    <row r="68" spans="1:5" ht="18" x14ac:dyDescent="0.25">
      <c r="A68" s="10" t="str">
        <f>VLOOKUP(B68,'[1]LISTADO ATM'!$A$2:$C$817,3,0)</f>
        <v>NORTE</v>
      </c>
      <c r="B68" s="4">
        <v>119</v>
      </c>
      <c r="C68" s="10" t="str">
        <f>VLOOKUP(B68,'[1]LISTADO ATM'!$A$2:$B$816,2,0)</f>
        <v>ATM Oficina La Barranquita</v>
      </c>
      <c r="D68" s="11" t="s">
        <v>10</v>
      </c>
      <c r="E68" s="27">
        <v>335804136</v>
      </c>
    </row>
    <row r="69" spans="1:5" ht="18" x14ac:dyDescent="0.25">
      <c r="A69" s="10" t="str">
        <f>VLOOKUP(B69,'[1]LISTADO ATM'!$A$2:$C$817,3,0)</f>
        <v>NORTE</v>
      </c>
      <c r="B69" s="4">
        <v>337</v>
      </c>
      <c r="C69" s="10" t="str">
        <f>VLOOKUP(B69,'[1]LISTADO ATM'!$A$2:$B$816,2,0)</f>
        <v>ATM S/M Cooperativa Moca</v>
      </c>
      <c r="D69" s="11" t="s">
        <v>10</v>
      </c>
      <c r="E69" s="27">
        <v>335804149</v>
      </c>
    </row>
    <row r="70" spans="1:5" ht="18" x14ac:dyDescent="0.25">
      <c r="A70" s="10" t="str">
        <f>VLOOKUP(B70,'[1]LISTADO ATM'!$A$2:$C$817,3,0)</f>
        <v>DISTRITO NACIONAL</v>
      </c>
      <c r="B70" s="4">
        <v>486</v>
      </c>
      <c r="C70" s="10" t="str">
        <f>VLOOKUP(B70,'[1]LISTADO ATM'!$A$2:$B$816,2,0)</f>
        <v xml:space="preserve">ATM Olé La Caleta </v>
      </c>
      <c r="D70" s="11" t="s">
        <v>10</v>
      </c>
      <c r="E70" s="27">
        <v>335804175</v>
      </c>
    </row>
    <row r="71" spans="1:5" ht="18" x14ac:dyDescent="0.25">
      <c r="A71" s="10" t="str">
        <f>VLOOKUP(B71,'[1]LISTADO ATM'!$A$2:$C$817,3,0)</f>
        <v>NORTE</v>
      </c>
      <c r="B71" s="4">
        <v>965</v>
      </c>
      <c r="C71" s="10" t="str">
        <f>VLOOKUP(B71,'[1]LISTADO ATM'!$A$2:$B$816,2,0)</f>
        <v xml:space="preserve">ATM S/M La Fuente FUN (Santiago) </v>
      </c>
      <c r="D71" s="11" t="s">
        <v>10</v>
      </c>
      <c r="E71" s="27">
        <v>335804256</v>
      </c>
    </row>
    <row r="72" spans="1:5" ht="18" x14ac:dyDescent="0.25">
      <c r="A72" s="10" t="str">
        <f>VLOOKUP(B72,'[1]LISTADO ATM'!$A$2:$C$817,3,0)</f>
        <v>NORTE</v>
      </c>
      <c r="B72" s="4">
        <v>172</v>
      </c>
      <c r="C72" s="10" t="str">
        <f>VLOOKUP(B72,'[1]LISTADO ATM'!$A$2:$B$816,2,0)</f>
        <v xml:space="preserve">ATM UNP Guaucí </v>
      </c>
      <c r="D72" s="11" t="s">
        <v>10</v>
      </c>
      <c r="E72" s="27">
        <v>335804266</v>
      </c>
    </row>
    <row r="73" spans="1:5" ht="18" x14ac:dyDescent="0.25">
      <c r="A73" s="10" t="str">
        <f>VLOOKUP(B73,'[1]LISTADO ATM'!$A$2:$C$817,3,0)</f>
        <v>NORTE</v>
      </c>
      <c r="B73" s="4">
        <v>383</v>
      </c>
      <c r="C73" s="10" t="str">
        <f>VLOOKUP(B73,'[1]LISTADO ATM'!$A$2:$B$816,2,0)</f>
        <v>ATM S/M Daniel (Dajabón)</v>
      </c>
      <c r="D73" s="11" t="s">
        <v>10</v>
      </c>
      <c r="E73" s="27">
        <v>335804270</v>
      </c>
    </row>
    <row r="74" spans="1:5" ht="18" x14ac:dyDescent="0.25">
      <c r="A74" s="10" t="str">
        <f>VLOOKUP(B74,'[1]LISTADO ATM'!$A$2:$C$817,3,0)</f>
        <v>DISTRITO NACIONAL</v>
      </c>
      <c r="B74" s="4">
        <v>272</v>
      </c>
      <c r="C74" s="10" t="str">
        <f>VLOOKUP(B74,'[1]LISTADO ATM'!$A$2:$B$816,2,0)</f>
        <v xml:space="preserve">ATM Cámara de Diputados </v>
      </c>
      <c r="D74" s="11" t="s">
        <v>10</v>
      </c>
      <c r="E74" s="27">
        <v>335804297</v>
      </c>
    </row>
    <row r="75" spans="1:5" ht="18" x14ac:dyDescent="0.25">
      <c r="A75" s="10" t="str">
        <f>VLOOKUP(B75,'[1]LISTADO ATM'!$A$2:$C$817,3,0)</f>
        <v>ESTE</v>
      </c>
      <c r="B75" s="4">
        <v>294</v>
      </c>
      <c r="C75" s="10" t="str">
        <f>VLOOKUP(B75,'[1]LISTADO ATM'!$A$2:$B$816,2,0)</f>
        <v xml:space="preserve">ATM Plaza Zaglul San Pedro II </v>
      </c>
      <c r="D75" s="11" t="s">
        <v>10</v>
      </c>
      <c r="E75" s="27">
        <v>335804312</v>
      </c>
    </row>
    <row r="76" spans="1:5" ht="18" x14ac:dyDescent="0.25">
      <c r="A76" s="10" t="str">
        <f>VLOOKUP(B76,'[1]LISTADO ATM'!$A$2:$C$817,3,0)</f>
        <v>NORTE</v>
      </c>
      <c r="B76" s="4">
        <v>299</v>
      </c>
      <c r="C76" s="10" t="str">
        <f>VLOOKUP(B76,'[1]LISTADO ATM'!$A$2:$B$816,2,0)</f>
        <v xml:space="preserve">ATM S/M Aprezio Cotui </v>
      </c>
      <c r="D76" s="11" t="s">
        <v>10</v>
      </c>
      <c r="E76" s="27">
        <v>335804323</v>
      </c>
    </row>
    <row r="77" spans="1:5" ht="18" x14ac:dyDescent="0.25">
      <c r="A77" s="10" t="str">
        <f>VLOOKUP(B77,'[1]LISTADO ATM'!$A$2:$C$817,3,0)</f>
        <v>DISTRITO NACIONAL</v>
      </c>
      <c r="B77" s="4">
        <v>312</v>
      </c>
      <c r="C77" s="30" t="str">
        <f>VLOOKUP(B77,'[1]LISTADO ATM'!$A$2:$B$816,2,0)</f>
        <v xml:space="preserve">ATM Oficina Tiradentes II (Naco) </v>
      </c>
      <c r="D77" s="11" t="s">
        <v>10</v>
      </c>
      <c r="E77" s="14">
        <v>335804333</v>
      </c>
    </row>
    <row r="78" spans="1:5" ht="18" x14ac:dyDescent="0.25">
      <c r="A78" s="10" t="str">
        <f>VLOOKUP(B78,'[1]LISTADO ATM'!$A$2:$C$817,3,0)</f>
        <v>DISTRITO NACIONAL</v>
      </c>
      <c r="B78" s="4">
        <v>744</v>
      </c>
      <c r="C78" s="30" t="str">
        <f>VLOOKUP(B78,'[1]LISTADO ATM'!$A$2:$B$816,2,0)</f>
        <v xml:space="preserve">ATM Multicentro La Sirena Venezuela </v>
      </c>
      <c r="D78" s="11" t="s">
        <v>10</v>
      </c>
      <c r="E78" s="14">
        <v>335804401</v>
      </c>
    </row>
    <row r="79" spans="1:5" ht="18" x14ac:dyDescent="0.25">
      <c r="A79" s="10" t="str">
        <f>VLOOKUP(B79,'[1]LISTADO ATM'!$A$2:$C$817,3,0)</f>
        <v>DISTRITO NACIONAL</v>
      </c>
      <c r="B79" s="4">
        <v>801</v>
      </c>
      <c r="C79" s="30" t="str">
        <f>VLOOKUP(B79,'[1]LISTADO ATM'!$A$2:$B$816,2,0)</f>
        <v xml:space="preserve">ATM Galería 360 Food Court </v>
      </c>
      <c r="D79" s="11" t="s">
        <v>10</v>
      </c>
      <c r="E79" s="14">
        <v>335804404</v>
      </c>
    </row>
    <row r="80" spans="1:5" ht="18" x14ac:dyDescent="0.25">
      <c r="A80" s="10" t="str">
        <f>VLOOKUP(B80,'[1]LISTADO ATM'!$A$2:$C$817,3,0)</f>
        <v>DISTRITO NACIONAL</v>
      </c>
      <c r="B80" s="4">
        <v>911</v>
      </c>
      <c r="C80" s="30" t="str">
        <f>VLOOKUP(B80,'[1]LISTADO ATM'!$A$2:$B$816,2,0)</f>
        <v xml:space="preserve">ATM Oficina Venezuela II </v>
      </c>
      <c r="D80" s="11" t="s">
        <v>10</v>
      </c>
      <c r="E80" s="14">
        <v>335804410</v>
      </c>
    </row>
    <row r="81" spans="1:5" ht="18" x14ac:dyDescent="0.25">
      <c r="A81" s="10" t="str">
        <f>VLOOKUP(B81,'[1]LISTADO ATM'!$A$2:$C$817,3,0)</f>
        <v>NORTE</v>
      </c>
      <c r="B81" s="4">
        <v>950</v>
      </c>
      <c r="C81" s="30" t="str">
        <f>VLOOKUP(B81,'[1]LISTADO ATM'!$A$2:$B$816,2,0)</f>
        <v xml:space="preserve">ATM Oficina Monterrico </v>
      </c>
      <c r="D81" s="11" t="s">
        <v>10</v>
      </c>
      <c r="E81" s="14">
        <v>335804413</v>
      </c>
    </row>
    <row r="82" spans="1:5" ht="18" x14ac:dyDescent="0.25">
      <c r="A82" s="10" t="str">
        <f>VLOOKUP(B82,'[1]LISTADO ATM'!$A$2:$C$817,3,0)</f>
        <v>NORTE</v>
      </c>
      <c r="B82" s="4">
        <v>990</v>
      </c>
      <c r="C82" s="30" t="str">
        <f>VLOOKUP(B82,'[1]LISTADO ATM'!$A$2:$B$816,2,0)</f>
        <v xml:space="preserve">ATM Autoservicio Bonao II </v>
      </c>
      <c r="D82" s="11" t="s">
        <v>10</v>
      </c>
      <c r="E82" s="14">
        <v>335804418</v>
      </c>
    </row>
    <row r="83" spans="1:5" ht="18" x14ac:dyDescent="0.25">
      <c r="A83" s="10" t="str">
        <f>VLOOKUP(B83,'[1]LISTADO ATM'!$A$2:$C$817,3,0)</f>
        <v>NORTE</v>
      </c>
      <c r="B83" s="4">
        <v>40</v>
      </c>
      <c r="C83" s="30" t="str">
        <f>VLOOKUP(B83,'[1]LISTADO ATM'!$A$2:$B$816,2,0)</f>
        <v xml:space="preserve">ATM Oficina El Puñal </v>
      </c>
      <c r="D83" s="11" t="s">
        <v>10</v>
      </c>
      <c r="E83" s="14">
        <v>335804463</v>
      </c>
    </row>
    <row r="84" spans="1:5" ht="18" x14ac:dyDescent="0.25">
      <c r="A84" s="10" t="str">
        <f>VLOOKUP(B84,'[1]LISTADO ATM'!$A$2:$C$817,3,0)</f>
        <v>NORTE</v>
      </c>
      <c r="B84" s="4">
        <v>256</v>
      </c>
      <c r="C84" s="30" t="str">
        <f>VLOOKUP(B84,'[1]LISTADO ATM'!$A$2:$B$816,2,0)</f>
        <v xml:space="preserve">ATM Oficina Licey Al Medio </v>
      </c>
      <c r="D84" s="11" t="s">
        <v>10</v>
      </c>
      <c r="E84" s="14">
        <v>335804464</v>
      </c>
    </row>
    <row r="85" spans="1:5" ht="18" x14ac:dyDescent="0.25">
      <c r="A85" s="10" t="str">
        <f>VLOOKUP(B85,'[1]LISTADO ATM'!$A$2:$C$817,3,0)</f>
        <v>ESTE</v>
      </c>
      <c r="B85" s="4">
        <v>399</v>
      </c>
      <c r="C85" s="10" t="str">
        <f>VLOOKUP(B85,'[1]LISTADO ATM'!$A$2:$B$816,2,0)</f>
        <v xml:space="preserve">ATM Oficina La Romana II </v>
      </c>
      <c r="D85" s="11" t="s">
        <v>10</v>
      </c>
      <c r="E85" s="14">
        <v>335804466</v>
      </c>
    </row>
    <row r="86" spans="1:5" ht="18" x14ac:dyDescent="0.25">
      <c r="A86" s="10" t="str">
        <f>VLOOKUP(B86,'[1]LISTADO ATM'!$A$2:$C$817,3,0)</f>
        <v>ESTE</v>
      </c>
      <c r="B86" s="4">
        <v>609</v>
      </c>
      <c r="C86" s="10" t="str">
        <f>VLOOKUP(B86,'[1]LISTADO ATM'!$A$2:$B$816,2,0)</f>
        <v xml:space="preserve">ATM S/M Jumbo (San Pedro) </v>
      </c>
      <c r="D86" s="11" t="s">
        <v>10</v>
      </c>
      <c r="E86" s="28">
        <v>335804468</v>
      </c>
    </row>
    <row r="87" spans="1:5" ht="18" x14ac:dyDescent="0.25">
      <c r="A87" s="10" t="str">
        <f>VLOOKUP(B87,'[1]LISTADO ATM'!$A$2:$C$817,3,0)</f>
        <v>NORTE</v>
      </c>
      <c r="B87" s="4">
        <v>687</v>
      </c>
      <c r="C87" s="30" t="str">
        <f>VLOOKUP(B87,'[1]LISTADO ATM'!$A$2:$B$816,2,0)</f>
        <v>ATM Oficina Monterrico II</v>
      </c>
      <c r="D87" s="11" t="s">
        <v>10</v>
      </c>
      <c r="E87" s="14">
        <v>335804469</v>
      </c>
    </row>
    <row r="88" spans="1:5" ht="18" x14ac:dyDescent="0.25">
      <c r="A88" s="10" t="str">
        <f>VLOOKUP(B88,'[1]LISTADO ATM'!$A$2:$C$817,3,0)</f>
        <v>NORTE</v>
      </c>
      <c r="B88" s="4">
        <v>712</v>
      </c>
      <c r="C88" s="30" t="str">
        <f>VLOOKUP(B88,'[1]LISTADO ATM'!$A$2:$B$816,2,0)</f>
        <v xml:space="preserve">ATM Oficina Imbert </v>
      </c>
      <c r="D88" s="11" t="s">
        <v>10</v>
      </c>
      <c r="E88" s="14">
        <v>335804470</v>
      </c>
    </row>
    <row r="89" spans="1:5" ht="18" x14ac:dyDescent="0.25">
      <c r="A89" s="10" t="str">
        <f>VLOOKUP(B89,'[1]LISTADO ATM'!$A$2:$C$817,3,0)</f>
        <v>DISTRITO NACIONAL</v>
      </c>
      <c r="B89" s="4">
        <v>724</v>
      </c>
      <c r="C89" s="30" t="str">
        <f>VLOOKUP(B89,'[1]LISTADO ATM'!$A$2:$B$816,2,0)</f>
        <v xml:space="preserve">ATM El Huacal I </v>
      </c>
      <c r="D89" s="11" t="s">
        <v>10</v>
      </c>
      <c r="E89" s="14">
        <v>335804471</v>
      </c>
    </row>
    <row r="90" spans="1:5" ht="18" x14ac:dyDescent="0.25">
      <c r="A90" s="10" t="str">
        <f>VLOOKUP(B90,'[1]LISTADO ATM'!$A$2:$C$817,3,0)</f>
        <v>NORTE</v>
      </c>
      <c r="B90" s="4">
        <v>775</v>
      </c>
      <c r="C90" s="30" t="str">
        <f>VLOOKUP(B90,'[1]LISTADO ATM'!$A$2:$B$816,2,0)</f>
        <v xml:space="preserve">ATM S/M Lilo (Montecristi) </v>
      </c>
      <c r="D90" s="11" t="s">
        <v>10</v>
      </c>
      <c r="E90" s="14">
        <v>335804472</v>
      </c>
    </row>
    <row r="91" spans="1:5" ht="18" x14ac:dyDescent="0.25">
      <c r="A91" s="10" t="str">
        <f>VLOOKUP(B91,'[1]LISTADO ATM'!$A$2:$C$817,3,0)</f>
        <v>NORTE</v>
      </c>
      <c r="B91" s="4">
        <v>796</v>
      </c>
      <c r="C91" s="30" t="str">
        <f>VLOOKUP(B91,'[1]LISTADO ATM'!$A$2:$B$816,2,0)</f>
        <v xml:space="preserve">ATM Oficina Plaza Ventura (Nagua) </v>
      </c>
      <c r="D91" s="11" t="s">
        <v>10</v>
      </c>
      <c r="E91" s="14">
        <v>335804473</v>
      </c>
    </row>
    <row r="92" spans="1:5" ht="18" x14ac:dyDescent="0.25">
      <c r="A92" s="10" t="str">
        <f>VLOOKUP(B92,'[1]LISTADO ATM'!$A$2:$C$817,3,0)</f>
        <v>ESTE</v>
      </c>
      <c r="B92" s="4">
        <v>912</v>
      </c>
      <c r="C92" s="30" t="str">
        <f>VLOOKUP(B92,'[1]LISTADO ATM'!$A$2:$B$816,2,0)</f>
        <v xml:space="preserve">ATM Oficina San Pedro II </v>
      </c>
      <c r="D92" s="11" t="s">
        <v>10</v>
      </c>
      <c r="E92" s="14">
        <v>335804475</v>
      </c>
    </row>
    <row r="93" spans="1:5" ht="18" x14ac:dyDescent="0.25">
      <c r="A93" s="10" t="str">
        <f>VLOOKUP(B93,'[1]LISTADO ATM'!$A$2:$C$817,3,0)</f>
        <v>DISTRITO NACIONAL</v>
      </c>
      <c r="B93" s="4">
        <v>930</v>
      </c>
      <c r="C93" s="30" t="str">
        <f>VLOOKUP(B93,'[1]LISTADO ATM'!$A$2:$B$816,2,0)</f>
        <v>ATM Oficina Plaza Spring Center</v>
      </c>
      <c r="D93" s="11" t="s">
        <v>10</v>
      </c>
      <c r="E93" s="14">
        <v>335804476</v>
      </c>
    </row>
    <row r="94" spans="1:5" ht="18" x14ac:dyDescent="0.25">
      <c r="A94" s="10" t="str">
        <f>VLOOKUP(B94,'[1]LISTADO ATM'!$A$2:$C$817,3,0)</f>
        <v>SUR</v>
      </c>
      <c r="B94" s="4">
        <v>44</v>
      </c>
      <c r="C94" s="30" t="str">
        <f>VLOOKUP(B94,'[1]LISTADO ATM'!$A$2:$B$816,2,0)</f>
        <v xml:space="preserve">ATM Oficina Pedernales </v>
      </c>
      <c r="D94" s="11" t="s">
        <v>10</v>
      </c>
      <c r="E94" s="14" t="s">
        <v>20</v>
      </c>
    </row>
    <row r="95" spans="1:5" ht="18" x14ac:dyDescent="0.25">
      <c r="A95" s="10" t="str">
        <f>VLOOKUP(B95,'[1]LISTADO ATM'!$A$2:$C$817,3,0)</f>
        <v>ESTE</v>
      </c>
      <c r="B95" s="4">
        <v>114</v>
      </c>
      <c r="C95" s="30" t="str">
        <f>VLOOKUP(B95,'[1]LISTADO ATM'!$A$2:$B$816,2,0)</f>
        <v xml:space="preserve">ATM Oficina Hato Mayor </v>
      </c>
      <c r="D95" s="11" t="s">
        <v>10</v>
      </c>
      <c r="E95" s="14">
        <v>335804478</v>
      </c>
    </row>
    <row r="96" spans="1:5" ht="18" x14ac:dyDescent="0.25">
      <c r="A96" s="10" t="str">
        <f>VLOOKUP(B96,'[1]LISTADO ATM'!$A$2:$C$817,3,0)</f>
        <v>NORTE</v>
      </c>
      <c r="B96" s="4">
        <v>144</v>
      </c>
      <c r="C96" s="30" t="str">
        <f>VLOOKUP(B96,'[1]LISTADO ATM'!$A$2:$B$816,2,0)</f>
        <v xml:space="preserve">ATM Oficina Villa Altagracia </v>
      </c>
      <c r="D96" s="11" t="s">
        <v>10</v>
      </c>
      <c r="E96" s="14">
        <v>335804479</v>
      </c>
    </row>
    <row r="97" spans="1:5" ht="18" x14ac:dyDescent="0.25">
      <c r="A97" s="10" t="str">
        <f>VLOOKUP(B97,'[1]LISTADO ATM'!$A$2:$C$817,3,0)</f>
        <v>DISTRITO NACIONAL</v>
      </c>
      <c r="B97" s="4">
        <v>194</v>
      </c>
      <c r="C97" s="30" t="str">
        <f>VLOOKUP(B97,'[1]LISTADO ATM'!$A$2:$B$816,2,0)</f>
        <v xml:space="preserve">ATM UNP Pantoja </v>
      </c>
      <c r="D97" s="11" t="s">
        <v>10</v>
      </c>
      <c r="E97" s="14" t="s">
        <v>21</v>
      </c>
    </row>
    <row r="98" spans="1:5" ht="18" x14ac:dyDescent="0.25">
      <c r="A98" s="10" t="str">
        <f>VLOOKUP(B98,'[1]LISTADO ATM'!$A$2:$C$817,3,0)</f>
        <v>NORTE</v>
      </c>
      <c r="B98" s="4">
        <v>283</v>
      </c>
      <c r="C98" s="30" t="str">
        <f>VLOOKUP(B98,'[1]LISTADO ATM'!$A$2:$B$816,2,0)</f>
        <v xml:space="preserve">ATM Oficina Nibaje </v>
      </c>
      <c r="D98" s="11" t="s">
        <v>10</v>
      </c>
      <c r="E98" s="14">
        <v>335804482</v>
      </c>
    </row>
    <row r="99" spans="1:5" ht="18" x14ac:dyDescent="0.25">
      <c r="A99" s="10" t="str">
        <f>VLOOKUP(B99,'[1]LISTADO ATM'!$A$2:$C$817,3,0)</f>
        <v>NORTE</v>
      </c>
      <c r="B99" s="4">
        <v>370</v>
      </c>
      <c r="C99" s="30" t="str">
        <f>VLOOKUP(B99,'[1]LISTADO ATM'!$A$2:$B$816,2,0)</f>
        <v>ATM Oficina Cruce de Imbert II (puerto Plata)</v>
      </c>
      <c r="D99" s="11" t="s">
        <v>10</v>
      </c>
      <c r="E99" s="14">
        <v>335804485</v>
      </c>
    </row>
    <row r="100" spans="1:5" ht="18" x14ac:dyDescent="0.25">
      <c r="A100" s="10" t="e">
        <f>VLOOKUP(B100,'[1]LISTADO ATM'!$A$2:$C$817,3,0)</f>
        <v>#N/A</v>
      </c>
      <c r="B100" s="4"/>
      <c r="C100" s="30" t="e">
        <f>VLOOKUP(B100,'[1]LISTADO ATM'!$A$2:$B$816,2,0)</f>
        <v>#N/A</v>
      </c>
      <c r="D100" s="11" t="s">
        <v>10</v>
      </c>
      <c r="E100" s="14"/>
    </row>
    <row r="101" spans="1:5" ht="18" x14ac:dyDescent="0.25">
      <c r="A101" s="10" t="e">
        <f>VLOOKUP(B101,'[1]LISTADO ATM'!$A$2:$C$817,3,0)</f>
        <v>#N/A</v>
      </c>
      <c r="B101" s="4"/>
      <c r="C101" s="30" t="e">
        <f>VLOOKUP(B101,'[1]LISTADO ATM'!$A$2:$B$816,2,0)</f>
        <v>#N/A</v>
      </c>
      <c r="D101" s="11" t="s">
        <v>10</v>
      </c>
      <c r="E101" s="14"/>
    </row>
    <row r="102" spans="1:5" ht="18" x14ac:dyDescent="0.25">
      <c r="A102" s="10" t="e">
        <f>VLOOKUP(B102,'[1]LISTADO ATM'!$A$2:$C$817,3,0)</f>
        <v>#N/A</v>
      </c>
      <c r="B102" s="4"/>
      <c r="C102" s="30" t="e">
        <f>VLOOKUP(B102,'[1]LISTADO ATM'!$A$2:$B$816,2,0)</f>
        <v>#N/A</v>
      </c>
      <c r="D102" s="11" t="s">
        <v>10</v>
      </c>
      <c r="E102" s="14"/>
    </row>
    <row r="103" spans="1:5" ht="18" x14ac:dyDescent="0.25">
      <c r="A103" s="10" t="e">
        <f>VLOOKUP(B103,'[1]LISTADO ATM'!$A$2:$C$817,3,0)</f>
        <v>#N/A</v>
      </c>
      <c r="B103" s="4"/>
      <c r="C103" s="30" t="e">
        <f>VLOOKUP(B103,'[1]LISTADO ATM'!$A$2:$B$816,2,0)</f>
        <v>#N/A</v>
      </c>
      <c r="D103" s="11" t="s">
        <v>10</v>
      </c>
      <c r="E103" s="14"/>
    </row>
    <row r="104" spans="1:5" ht="18.75" thickBot="1" x14ac:dyDescent="0.3">
      <c r="A104" s="12" t="s">
        <v>11</v>
      </c>
      <c r="B104" s="15">
        <f>COUNT(B63:B103)</f>
        <v>37</v>
      </c>
      <c r="C104" s="25"/>
      <c r="D104" s="13"/>
      <c r="E104" s="13"/>
    </row>
    <row r="105" spans="1:5" ht="15.75" thickBot="1" x14ac:dyDescent="0.3">
      <c r="E105" s="9"/>
    </row>
    <row r="106" spans="1:5" ht="18.75" thickBot="1" x14ac:dyDescent="0.3">
      <c r="A106" s="39" t="s">
        <v>18</v>
      </c>
      <c r="B106" s="40"/>
      <c r="C106" s="40"/>
      <c r="D106" s="40"/>
      <c r="E106" s="41"/>
    </row>
    <row r="107" spans="1:5" ht="18" x14ac:dyDescent="0.25">
      <c r="A107" s="2" t="s">
        <v>5</v>
      </c>
      <c r="B107" s="2" t="s">
        <v>6</v>
      </c>
      <c r="C107" s="3" t="s">
        <v>7</v>
      </c>
      <c r="D107" s="3" t="s">
        <v>8</v>
      </c>
      <c r="E107" s="2" t="s">
        <v>9</v>
      </c>
    </row>
    <row r="108" spans="1:5" ht="18" x14ac:dyDescent="0.25">
      <c r="A108" s="10" t="str">
        <f>VLOOKUP(B108,'[1]LISTADO ATM'!$A$2:$C$817,3,0)</f>
        <v>DISTRITO NACIONAL</v>
      </c>
      <c r="B108" s="4">
        <v>627</v>
      </c>
      <c r="C108" s="10" t="str">
        <f>VLOOKUP(B108,'[1]LISTADO ATM'!$A$2:$B$816,2,0)</f>
        <v xml:space="preserve">ATM CAASD </v>
      </c>
      <c r="D108" s="26" t="s">
        <v>15</v>
      </c>
      <c r="E108" s="27">
        <v>335802600</v>
      </c>
    </row>
    <row r="109" spans="1:5" ht="18" x14ac:dyDescent="0.25">
      <c r="A109" s="10" t="str">
        <f>VLOOKUP(B109,'[1]LISTADO ATM'!$A$2:$C$817,3,0)</f>
        <v>DISTRITO NACIONAL</v>
      </c>
      <c r="B109" s="29">
        <v>938</v>
      </c>
      <c r="C109" s="30" t="str">
        <f>VLOOKUP(B109,'[1]LISTADO ATM'!$A$2:$B$816,2,0)</f>
        <v xml:space="preserve">ATM Autobanco Oficina Filadelfia Plaza </v>
      </c>
      <c r="D109" s="26" t="s">
        <v>15</v>
      </c>
      <c r="E109" s="27">
        <v>335803185</v>
      </c>
    </row>
    <row r="110" spans="1:5" ht="18" x14ac:dyDescent="0.25">
      <c r="A110" s="10" t="str">
        <f>VLOOKUP(B110,'[1]LISTADO ATM'!$A$2:$C$817,3,0)</f>
        <v>DISTRITO NACIONAL</v>
      </c>
      <c r="B110" s="4">
        <v>568</v>
      </c>
      <c r="C110" s="30" t="str">
        <f>VLOOKUP(B110,'[1]LISTADO ATM'!$A$2:$B$816,2,0)</f>
        <v xml:space="preserve">ATM Ministerio de Educación </v>
      </c>
      <c r="D110" s="26" t="s">
        <v>15</v>
      </c>
      <c r="E110" s="14">
        <v>335803811</v>
      </c>
    </row>
    <row r="111" spans="1:5" ht="18.75" customHeight="1" x14ac:dyDescent="0.25">
      <c r="A111" s="10" t="str">
        <f>VLOOKUP(B111,'[1]LISTADO ATM'!$A$2:$C$817,3,0)</f>
        <v>DISTRITO NACIONAL</v>
      </c>
      <c r="B111" s="4">
        <v>567</v>
      </c>
      <c r="C111" s="30" t="str">
        <f>VLOOKUP(B111,'[1]LISTADO ATM'!$A$2:$B$816,2,0)</f>
        <v xml:space="preserve">ATM Oficina Máximo Gómez </v>
      </c>
      <c r="D111" s="26" t="s">
        <v>15</v>
      </c>
      <c r="E111" s="14">
        <v>335803928</v>
      </c>
    </row>
    <row r="112" spans="1:5" ht="18" x14ac:dyDescent="0.25">
      <c r="A112" s="10" t="str">
        <f>VLOOKUP(B112,'[1]LISTADO ATM'!$A$2:$C$817,3,0)</f>
        <v>SUR</v>
      </c>
      <c r="B112" s="4">
        <v>537</v>
      </c>
      <c r="C112" s="30" t="str">
        <f>VLOOKUP(B112,'[1]LISTADO ATM'!$A$2:$B$816,2,0)</f>
        <v xml:space="preserve">ATM Estación Texaco Enriquillo (Barahona) </v>
      </c>
      <c r="D112" s="26" t="s">
        <v>15</v>
      </c>
      <c r="E112" s="14">
        <v>335804003</v>
      </c>
    </row>
    <row r="113" spans="1:5" ht="18" x14ac:dyDescent="0.25">
      <c r="A113" s="10" t="str">
        <f>VLOOKUP(B113,'[1]LISTADO ATM'!$A$2:$C$817,3,0)</f>
        <v>SUR</v>
      </c>
      <c r="B113" s="4">
        <v>311</v>
      </c>
      <c r="C113" s="30" t="str">
        <f>VLOOKUP(B113,'[1]LISTADO ATM'!$A$2:$B$816,2,0)</f>
        <v>ATM Plaza Eroski</v>
      </c>
      <c r="D113" s="26" t="s">
        <v>15</v>
      </c>
      <c r="E113" s="14">
        <v>335804332</v>
      </c>
    </row>
    <row r="114" spans="1:5" ht="18" x14ac:dyDescent="0.25">
      <c r="A114" s="10" t="str">
        <f>VLOOKUP(B114,'[1]LISTADO ATM'!$A$2:$C$817,3,0)</f>
        <v>DISTRITO NACIONAL</v>
      </c>
      <c r="B114" s="4">
        <v>558</v>
      </c>
      <c r="C114" s="30" t="str">
        <f>VLOOKUP(B114,'[1]LISTADO ATM'!$A$2:$B$816,2,0)</f>
        <v xml:space="preserve">ATM Base Naval 27 de Febrero (Sans Soucí) </v>
      </c>
      <c r="D114" s="26" t="s">
        <v>15</v>
      </c>
      <c r="E114" s="14">
        <v>335804344</v>
      </c>
    </row>
    <row r="115" spans="1:5" ht="18" x14ac:dyDescent="0.25">
      <c r="A115" s="10" t="str">
        <f>VLOOKUP(B115,'[1]LISTADO ATM'!$A$2:$C$817,3,0)</f>
        <v>DISTRITO NACIONAL</v>
      </c>
      <c r="B115" s="4">
        <v>590</v>
      </c>
      <c r="C115" s="30" t="str">
        <f>VLOOKUP(B115,'[1]LISTADO ATM'!$A$2:$B$816,2,0)</f>
        <v xml:space="preserve">ATM Olé Aut. Las Américas </v>
      </c>
      <c r="D115" s="26" t="s">
        <v>15</v>
      </c>
      <c r="E115" s="14">
        <v>335804357</v>
      </c>
    </row>
    <row r="116" spans="1:5" ht="18" x14ac:dyDescent="0.25">
      <c r="A116" s="10" t="str">
        <f>VLOOKUP(B116,'[1]LISTADO ATM'!$A$2:$C$817,3,0)</f>
        <v>DISTRITO NACIONAL</v>
      </c>
      <c r="B116" s="4">
        <v>710</v>
      </c>
      <c r="C116" s="30" t="str">
        <f>VLOOKUP(B116,'[1]LISTADO ATM'!$A$2:$B$816,2,0)</f>
        <v xml:space="preserve">ATM S/M Soberano </v>
      </c>
      <c r="D116" s="26" t="s">
        <v>15</v>
      </c>
      <c r="E116" s="14">
        <v>335804389</v>
      </c>
    </row>
    <row r="117" spans="1:5" ht="18" x14ac:dyDescent="0.25">
      <c r="A117" s="10" t="str">
        <f>VLOOKUP(B117,'[1]LISTADO ATM'!$A$2:$C$817,3,0)</f>
        <v>DISTRITO NACIONAL</v>
      </c>
      <c r="B117" s="4">
        <v>721</v>
      </c>
      <c r="C117" s="30" t="str">
        <f>VLOOKUP(B117,'[1]LISTADO ATM'!$A$2:$B$816,2,0)</f>
        <v xml:space="preserve">ATM Oficina Charles de Gaulle II </v>
      </c>
      <c r="D117" s="26" t="s">
        <v>15</v>
      </c>
      <c r="E117" s="14" t="s">
        <v>19</v>
      </c>
    </row>
    <row r="118" spans="1:5" ht="18" x14ac:dyDescent="0.25">
      <c r="A118" s="10" t="str">
        <f>VLOOKUP(B118,'[1]LISTADO ATM'!$A$2:$C$817,3,0)</f>
        <v>DISTRITO NACIONAL</v>
      </c>
      <c r="B118" s="4">
        <v>883</v>
      </c>
      <c r="C118" s="30" t="str">
        <f>VLOOKUP(B118,'[1]LISTADO ATM'!$A$2:$B$816,2,0)</f>
        <v xml:space="preserve">ATM Oficina Filadelfia Plaza </v>
      </c>
      <c r="D118" s="26" t="s">
        <v>15</v>
      </c>
      <c r="E118" s="14">
        <v>335804409</v>
      </c>
    </row>
    <row r="119" spans="1:5" ht="18" x14ac:dyDescent="0.25">
      <c r="A119" s="10" t="str">
        <f>VLOOKUP(B119,'[1]LISTADO ATM'!$A$2:$C$817,3,0)</f>
        <v>DISTRITO NACIONAL</v>
      </c>
      <c r="B119" s="4">
        <v>302</v>
      </c>
      <c r="C119" s="30" t="str">
        <f>VLOOKUP(B119,'[1]LISTADO ATM'!$A$2:$B$816,2,0)</f>
        <v xml:space="preserve">ATM S/M Aprezio Los Mameyes  </v>
      </c>
      <c r="D119" s="26" t="s">
        <v>15</v>
      </c>
      <c r="E119" s="14">
        <v>335804465</v>
      </c>
    </row>
    <row r="120" spans="1:5" ht="18" x14ac:dyDescent="0.25">
      <c r="A120" s="10" t="str">
        <f>VLOOKUP(B120,'[1]LISTADO ATM'!$A$2:$C$817,3,0)</f>
        <v>DISTRITO NACIONAL</v>
      </c>
      <c r="B120" s="4">
        <v>548</v>
      </c>
      <c r="C120" s="30" t="str">
        <f>VLOOKUP(B120,'[1]LISTADO ATM'!$A$2:$B$816,2,0)</f>
        <v xml:space="preserve">ATM AMET </v>
      </c>
      <c r="D120" s="26" t="s">
        <v>15</v>
      </c>
      <c r="E120" s="27">
        <v>335804467</v>
      </c>
    </row>
    <row r="121" spans="1:5" ht="18" x14ac:dyDescent="0.25">
      <c r="A121" s="10" t="str">
        <f>VLOOKUP(B121,'[1]LISTADO ATM'!$A$2:$C$817,3,0)</f>
        <v>DISTRITO NACIONAL</v>
      </c>
      <c r="B121" s="4">
        <v>826</v>
      </c>
      <c r="C121" s="30" t="str">
        <f>VLOOKUP(B121,'[1]LISTADO ATM'!$A$2:$B$816,2,0)</f>
        <v xml:space="preserve">ATM Oficina Diamond Plaza II </v>
      </c>
      <c r="D121" s="26" t="s">
        <v>15</v>
      </c>
      <c r="E121" s="14">
        <v>335804474</v>
      </c>
    </row>
    <row r="122" spans="1:5" ht="18" x14ac:dyDescent="0.25">
      <c r="A122" s="10" t="str">
        <f>VLOOKUP(B122,'[1]LISTADO ATM'!$A$2:$C$817,3,0)</f>
        <v>DISTRITO NACIONAL</v>
      </c>
      <c r="B122" s="4">
        <v>238</v>
      </c>
      <c r="C122" s="30" t="str">
        <f>VLOOKUP(B122,'[1]LISTADO ATM'!$A$2:$B$816,2,0)</f>
        <v xml:space="preserve">ATM Multicentro La Sirena Charles de Gaulle </v>
      </c>
      <c r="D122" s="26" t="s">
        <v>15</v>
      </c>
      <c r="E122" s="14">
        <v>335804481</v>
      </c>
    </row>
    <row r="123" spans="1:5" ht="18" x14ac:dyDescent="0.25">
      <c r="A123" s="10" t="str">
        <f>VLOOKUP(B123,'[1]LISTADO ATM'!$A$2:$C$817,3,0)</f>
        <v>NORTE</v>
      </c>
      <c r="B123" s="4">
        <v>987</v>
      </c>
      <c r="C123" s="30" t="str">
        <f>VLOOKUP(B123,'[1]LISTADO ATM'!$A$2:$B$816,2,0)</f>
        <v xml:space="preserve">ATM S/M Jumbo (Moca) </v>
      </c>
      <c r="D123" s="26" t="s">
        <v>15</v>
      </c>
      <c r="E123" s="14">
        <v>335804416</v>
      </c>
    </row>
    <row r="124" spans="1:5" ht="18" x14ac:dyDescent="0.25">
      <c r="A124" s="10" t="e">
        <f>VLOOKUP(B124,'[1]LISTADO ATM'!$A$2:$C$817,3,0)</f>
        <v>#N/A</v>
      </c>
      <c r="B124" s="4"/>
      <c r="C124" s="30" t="e">
        <f>VLOOKUP(B124,'[1]LISTADO ATM'!$A$2:$B$816,2,0)</f>
        <v>#N/A</v>
      </c>
      <c r="D124" s="26" t="s">
        <v>15</v>
      </c>
      <c r="E124" s="14"/>
    </row>
    <row r="125" spans="1:5" ht="18" x14ac:dyDescent="0.25">
      <c r="A125" s="10" t="e">
        <f>VLOOKUP(B125,'[1]LISTADO ATM'!$A$2:$C$817,3,0)</f>
        <v>#N/A</v>
      </c>
      <c r="B125" s="4"/>
      <c r="C125" s="30" t="e">
        <f>VLOOKUP(B125,'[1]LISTADO ATM'!$A$2:$B$816,2,0)</f>
        <v>#N/A</v>
      </c>
      <c r="D125" s="26" t="s">
        <v>15</v>
      </c>
      <c r="E125" s="14"/>
    </row>
    <row r="126" spans="1:5" ht="18" x14ac:dyDescent="0.25">
      <c r="A126" s="10" t="e">
        <f>VLOOKUP(B126,'[1]LISTADO ATM'!$A$2:$C$817,3,0)</f>
        <v>#N/A</v>
      </c>
      <c r="B126" s="4"/>
      <c r="C126" s="30" t="e">
        <f>VLOOKUP(B126,'[1]LISTADO ATM'!$A$2:$B$816,2,0)</f>
        <v>#N/A</v>
      </c>
      <c r="D126" s="26" t="s">
        <v>15</v>
      </c>
      <c r="E126" s="14"/>
    </row>
    <row r="127" spans="1:5" ht="18.75" thickBot="1" x14ac:dyDescent="0.3">
      <c r="A127" s="7" t="s">
        <v>11</v>
      </c>
      <c r="B127" s="15">
        <f>COUNT(B108:B126)</f>
        <v>16</v>
      </c>
      <c r="C127" s="25"/>
      <c r="D127" s="5"/>
      <c r="E127" s="6"/>
    </row>
    <row r="128" spans="1:5" ht="15.75" thickBot="1" x14ac:dyDescent="0.3">
      <c r="E128" s="9"/>
    </row>
    <row r="129" spans="1:5" ht="18.75" thickBot="1" x14ac:dyDescent="0.3">
      <c r="A129" s="35" t="s">
        <v>12</v>
      </c>
      <c r="B129" s="36"/>
      <c r="E129" s="9"/>
    </row>
    <row r="130" spans="1:5" ht="18.75" thickBot="1" x14ac:dyDescent="0.3">
      <c r="A130" s="37">
        <f>+B104+B127</f>
        <v>53</v>
      </c>
      <c r="B130" s="38"/>
      <c r="E130" s="9"/>
    </row>
    <row r="131" spans="1:5" ht="15.75" thickBot="1" x14ac:dyDescent="0.3">
      <c r="E131" s="9"/>
    </row>
    <row r="132" spans="1:5" ht="18.75" thickBot="1" x14ac:dyDescent="0.3">
      <c r="A132" s="39" t="s">
        <v>13</v>
      </c>
      <c r="B132" s="40"/>
      <c r="C132" s="40"/>
      <c r="D132" s="40"/>
      <c r="E132" s="41"/>
    </row>
    <row r="133" spans="1:5" ht="18" x14ac:dyDescent="0.25">
      <c r="A133" s="17" t="s">
        <v>5</v>
      </c>
      <c r="B133" s="17" t="s">
        <v>6</v>
      </c>
      <c r="C133" s="8" t="s">
        <v>7</v>
      </c>
      <c r="D133" s="42" t="s">
        <v>8</v>
      </c>
      <c r="E133" s="43"/>
    </row>
    <row r="134" spans="1:5" ht="18" x14ac:dyDescent="0.25">
      <c r="A134" s="4" t="str">
        <f>VLOOKUP(B134,'[1]LISTADO ATM'!$A$2:$C$817,3,0)</f>
        <v>DISTRITO NACIONAL</v>
      </c>
      <c r="B134" s="4">
        <v>701</v>
      </c>
      <c r="C134" s="10" t="str">
        <f>VLOOKUP(B134,'[1]LISTADO ATM'!$A$2:$B$816,2,0)</f>
        <v>ATM Autoservicio Los Alcarrizos</v>
      </c>
      <c r="D134" s="31" t="s">
        <v>14</v>
      </c>
      <c r="E134" s="32"/>
    </row>
    <row r="135" spans="1:5" ht="18" x14ac:dyDescent="0.25">
      <c r="A135" s="4" t="str">
        <f>VLOOKUP(B135,'[1]LISTADO ATM'!$A$2:$C$817,3,0)</f>
        <v>SUR</v>
      </c>
      <c r="B135" s="4">
        <v>33</v>
      </c>
      <c r="C135" s="10" t="str">
        <f>VLOOKUP(B135,'[1]LISTADO ATM'!$A$2:$B$816,2,0)</f>
        <v xml:space="preserve">ATM UNP Juan de Herrera </v>
      </c>
      <c r="D135" s="31" t="s">
        <v>14</v>
      </c>
      <c r="E135" s="32"/>
    </row>
    <row r="136" spans="1:5" ht="18" x14ac:dyDescent="0.25">
      <c r="A136" s="4" t="str">
        <f>VLOOKUP(B136,'[1]LISTADO ATM'!$A$2:$C$817,3,0)</f>
        <v>SUR</v>
      </c>
      <c r="B136" s="4">
        <v>89</v>
      </c>
      <c r="C136" s="10" t="str">
        <f>VLOOKUP(B136,'[1]LISTADO ATM'!$A$2:$B$816,2,0)</f>
        <v xml:space="preserve">ATM UNP El Cercado (San Juan) </v>
      </c>
      <c r="D136" s="31" t="s">
        <v>14</v>
      </c>
      <c r="E136" s="32"/>
    </row>
    <row r="137" spans="1:5" ht="18" x14ac:dyDescent="0.25">
      <c r="A137" s="4" t="str">
        <f>VLOOKUP(B137,'[1]LISTADO ATM'!$A$2:$C$817,3,0)</f>
        <v>ESTE</v>
      </c>
      <c r="B137" s="4">
        <v>631</v>
      </c>
      <c r="C137" s="10" t="str">
        <f>VLOOKUP(B137,'[1]LISTADO ATM'!$A$2:$B$816,2,0)</f>
        <v xml:space="preserve">ATM ASOCODEQUI (San Pedro) </v>
      </c>
      <c r="D137" s="31" t="s">
        <v>14</v>
      </c>
      <c r="E137" s="32"/>
    </row>
    <row r="138" spans="1:5" ht="18" x14ac:dyDescent="0.25">
      <c r="A138" s="4" t="str">
        <f>VLOOKUP(B138,'[1]LISTADO ATM'!$A$2:$C$817,3,0)</f>
        <v>ESTE</v>
      </c>
      <c r="B138" s="4">
        <v>776</v>
      </c>
      <c r="C138" s="10" t="str">
        <f>VLOOKUP(B138,'[1]LISTADO ATM'!$A$2:$B$816,2,0)</f>
        <v xml:space="preserve">ATM Oficina Monte Plata </v>
      </c>
      <c r="D138" s="31" t="s">
        <v>14</v>
      </c>
      <c r="E138" s="32"/>
    </row>
    <row r="139" spans="1:5" ht="18" x14ac:dyDescent="0.25">
      <c r="A139" s="4" t="str">
        <f>VLOOKUP(B139,'[1]LISTADO ATM'!$A$2:$C$817,3,0)</f>
        <v>NORTE</v>
      </c>
      <c r="B139" s="4">
        <v>396</v>
      </c>
      <c r="C139" s="10" t="str">
        <f>VLOOKUP(B139,'[1]LISTADO ATM'!$A$2:$B$816,2,0)</f>
        <v xml:space="preserve">ATM Oficina Plaza Ulloa (La Fuente) </v>
      </c>
      <c r="D139" s="31" t="s">
        <v>14</v>
      </c>
      <c r="E139" s="32"/>
    </row>
    <row r="140" spans="1:5" ht="18" x14ac:dyDescent="0.25">
      <c r="A140" s="4" t="str">
        <f>VLOOKUP(B140,'[1]LISTADO ATM'!$A$2:$C$817,3,0)</f>
        <v>NORTE</v>
      </c>
      <c r="B140" s="4">
        <v>277</v>
      </c>
      <c r="C140" s="10" t="str">
        <f>VLOOKUP(B140,'[1]LISTADO ATM'!$A$2:$B$816,2,0)</f>
        <v xml:space="preserve">ATM Oficina Duarte (Santiago) </v>
      </c>
      <c r="D140" s="31" t="s">
        <v>14</v>
      </c>
      <c r="E140" s="32"/>
    </row>
    <row r="141" spans="1:5" ht="18" x14ac:dyDescent="0.25">
      <c r="A141" s="4" t="str">
        <f>VLOOKUP(B141,'[1]LISTADO ATM'!$A$2:$C$817,3,0)</f>
        <v>DISTRITO NACIONAL</v>
      </c>
      <c r="B141" s="4">
        <v>139</v>
      </c>
      <c r="C141" s="10" t="str">
        <f>VLOOKUP(B141,'[1]LISTADO ATM'!$A$2:$B$816,2,0)</f>
        <v xml:space="preserve">ATM Oficina Plaza Lama Zona Oriental I </v>
      </c>
      <c r="D141" s="31" t="s">
        <v>14</v>
      </c>
      <c r="E141" s="32"/>
    </row>
    <row r="142" spans="1:5" ht="18" x14ac:dyDescent="0.25">
      <c r="A142" s="4" t="str">
        <f>VLOOKUP(B142,'[1]LISTADO ATM'!$A$2:$C$817,3,0)</f>
        <v>DISTRITO NACIONAL</v>
      </c>
      <c r="B142" s="4">
        <v>359</v>
      </c>
      <c r="C142" s="10" t="str">
        <f>VLOOKUP(B142,'[1]LISTADO ATM'!$A$2:$B$816,2,0)</f>
        <v>ATM S/M Bravo Ozama</v>
      </c>
      <c r="D142" s="31" t="s">
        <v>14</v>
      </c>
      <c r="E142" s="32"/>
    </row>
    <row r="143" spans="1:5" ht="18" x14ac:dyDescent="0.25">
      <c r="A143" s="4" t="str">
        <f>VLOOKUP(B143,'[1]LISTADO ATM'!$A$2:$C$817,3,0)</f>
        <v>DISTRITO NACIONAL</v>
      </c>
      <c r="B143" s="4">
        <v>31</v>
      </c>
      <c r="C143" s="10" t="str">
        <f>VLOOKUP(B143,'[1]LISTADO ATM'!$A$2:$B$816,2,0)</f>
        <v xml:space="preserve">ATM Oficina San Martín I </v>
      </c>
      <c r="D143" s="31" t="s">
        <v>14</v>
      </c>
      <c r="E143" s="32"/>
    </row>
    <row r="144" spans="1:5" ht="18" x14ac:dyDescent="0.25">
      <c r="A144" s="4" t="str">
        <f>VLOOKUP(B144,'[1]LISTADO ATM'!$A$2:$C$817,3,0)</f>
        <v>DISTRITO NACIONAL</v>
      </c>
      <c r="B144" s="4">
        <v>391</v>
      </c>
      <c r="C144" s="10" t="str">
        <f>VLOOKUP(B144,'[1]LISTADO ATM'!$A$2:$B$816,2,0)</f>
        <v xml:space="preserve">ATM S/M Jumbo Luperón </v>
      </c>
      <c r="D144" s="31" t="s">
        <v>14</v>
      </c>
      <c r="E144" s="32"/>
    </row>
    <row r="145" spans="1:5" ht="18" x14ac:dyDescent="0.25">
      <c r="A145" s="4" t="str">
        <f>VLOOKUP(B145,'[1]LISTADO ATM'!$A$2:$C$817,3,0)</f>
        <v>DISTRITO NACIONAL</v>
      </c>
      <c r="B145" s="4">
        <v>449</v>
      </c>
      <c r="C145" s="10" t="str">
        <f>VLOOKUP(B145,'[1]LISTADO ATM'!$A$2:$B$816,2,0)</f>
        <v>ATM Autobanco Lope de Vega II</v>
      </c>
      <c r="D145" s="31" t="s">
        <v>14</v>
      </c>
      <c r="E145" s="32"/>
    </row>
    <row r="146" spans="1:5" ht="18" x14ac:dyDescent="0.25">
      <c r="A146" s="4" t="str">
        <f>VLOOKUP(B146,'[1]LISTADO ATM'!$A$2:$C$817,3,0)</f>
        <v>DISTRITO NACIONAL</v>
      </c>
      <c r="B146" s="4">
        <v>583</v>
      </c>
      <c r="C146" s="10" t="str">
        <f>VLOOKUP(B146,'[1]LISTADO ATM'!$A$2:$B$816,2,0)</f>
        <v xml:space="preserve">ATM Ministerio Fuerzas Armadas I </v>
      </c>
      <c r="D146" s="31" t="s">
        <v>14</v>
      </c>
      <c r="E146" s="32"/>
    </row>
    <row r="147" spans="1:5" ht="18" x14ac:dyDescent="0.25">
      <c r="A147" s="4" t="str">
        <f>VLOOKUP(B147,'[1]LISTADO ATM'!$A$2:$C$817,3,0)</f>
        <v>SUR</v>
      </c>
      <c r="B147" s="4">
        <v>616</v>
      </c>
      <c r="C147" s="10" t="str">
        <f>VLOOKUP(B147,'[1]LISTADO ATM'!$A$2:$B$816,2,0)</f>
        <v xml:space="preserve">ATM 5ta. Brigada Barahona </v>
      </c>
      <c r="D147" s="31" t="s">
        <v>14</v>
      </c>
      <c r="E147" s="32"/>
    </row>
    <row r="148" spans="1:5" ht="18" x14ac:dyDescent="0.25">
      <c r="A148" s="4" t="str">
        <f>VLOOKUP(B148,'[1]LISTADO ATM'!$A$2:$C$817,3,0)</f>
        <v>DISTRITO NACIONAL</v>
      </c>
      <c r="B148" s="4">
        <v>620</v>
      </c>
      <c r="C148" s="10" t="str">
        <f>VLOOKUP(B148,'[1]LISTADO ATM'!$A$2:$B$816,2,0)</f>
        <v xml:space="preserve">ATM Ministerio de Medio Ambiente </v>
      </c>
      <c r="D148" s="31" t="s">
        <v>14</v>
      </c>
      <c r="E148" s="32"/>
    </row>
    <row r="149" spans="1:5" ht="18" x14ac:dyDescent="0.25">
      <c r="A149" s="4" t="str">
        <f>VLOOKUP(B149,'[1]LISTADO ATM'!$A$2:$C$817,3,0)</f>
        <v>NORTE</v>
      </c>
      <c r="B149" s="4">
        <v>632</v>
      </c>
      <c r="C149" s="10" t="str">
        <f>VLOOKUP(B149,'[1]LISTADO ATM'!$A$2:$B$816,2,0)</f>
        <v xml:space="preserve">ATM Autobanco Gurabo </v>
      </c>
      <c r="D149" s="31" t="s">
        <v>14</v>
      </c>
      <c r="E149" s="32"/>
    </row>
    <row r="150" spans="1:5" ht="18" x14ac:dyDescent="0.25">
      <c r="A150" s="4" t="str">
        <f>VLOOKUP(B150,'[1]LISTADO ATM'!$A$2:$C$817,3,0)</f>
        <v>ESTE</v>
      </c>
      <c r="B150" s="4">
        <v>673</v>
      </c>
      <c r="C150" s="10" t="str">
        <f>VLOOKUP(B150,'[1]LISTADO ATM'!$A$2:$B$816,2,0)</f>
        <v>ATM Clínica Dr. Cruz Jiminián</v>
      </c>
      <c r="D150" s="31" t="s">
        <v>14</v>
      </c>
      <c r="E150" s="32"/>
    </row>
    <row r="151" spans="1:5" ht="18" x14ac:dyDescent="0.25">
      <c r="A151" s="4" t="str">
        <f>VLOOKUP(B151,'[1]LISTADO ATM'!$A$2:$C$817,3,0)</f>
        <v>NORTE</v>
      </c>
      <c r="B151" s="4">
        <v>862</v>
      </c>
      <c r="C151" s="10" t="str">
        <f>VLOOKUP(B151,'[1]LISTADO ATM'!$A$2:$B$816,2,0)</f>
        <v xml:space="preserve">ATM S/M Doble A (Sabaneta) </v>
      </c>
      <c r="D151" s="31" t="s">
        <v>14</v>
      </c>
      <c r="E151" s="32"/>
    </row>
    <row r="152" spans="1:5" ht="18" x14ac:dyDescent="0.25">
      <c r="A152" s="4" t="e">
        <f>VLOOKUP(B152,'[1]LISTADO ATM'!$A$2:$C$817,3,0)</f>
        <v>#N/A</v>
      </c>
      <c r="B152" s="4"/>
      <c r="C152" s="10" t="e">
        <f>VLOOKUP(B152,'[1]LISTADO ATM'!$A$2:$B$816,2,0)</f>
        <v>#N/A</v>
      </c>
      <c r="D152" s="31" t="s">
        <v>14</v>
      </c>
      <c r="E152" s="32"/>
    </row>
    <row r="153" spans="1:5" ht="18" x14ac:dyDescent="0.25">
      <c r="A153" s="4" t="e">
        <f>VLOOKUP(B153,'[1]LISTADO ATM'!$A$2:$C$817,3,0)</f>
        <v>#N/A</v>
      </c>
      <c r="B153" s="4"/>
      <c r="C153" s="10" t="e">
        <f>VLOOKUP(B153,'[1]LISTADO ATM'!$A$2:$B$816,2,0)</f>
        <v>#N/A</v>
      </c>
      <c r="D153" s="31" t="s">
        <v>14</v>
      </c>
      <c r="E153" s="32"/>
    </row>
    <row r="154" spans="1:5" ht="18" x14ac:dyDescent="0.25">
      <c r="A154" s="4" t="e">
        <f>VLOOKUP(B154,'[1]LISTADO ATM'!$A$2:$C$817,3,0)</f>
        <v>#N/A</v>
      </c>
      <c r="B154" s="4"/>
      <c r="C154" s="10" t="e">
        <f>VLOOKUP(B154,'[1]LISTADO ATM'!$A$2:$B$816,2,0)</f>
        <v>#N/A</v>
      </c>
      <c r="D154" s="31" t="s">
        <v>14</v>
      </c>
      <c r="E154" s="32"/>
    </row>
    <row r="155" spans="1:5" ht="18" x14ac:dyDescent="0.25">
      <c r="A155" s="4" t="e">
        <f>VLOOKUP(B155,'[1]LISTADO ATM'!$A$2:$C$817,3,0)</f>
        <v>#N/A</v>
      </c>
      <c r="B155" s="4"/>
      <c r="C155" s="10" t="e">
        <f>VLOOKUP(B155,'[1]LISTADO ATM'!$A$2:$B$816,2,0)</f>
        <v>#N/A</v>
      </c>
      <c r="D155" s="31" t="s">
        <v>14</v>
      </c>
      <c r="E155" s="32"/>
    </row>
    <row r="156" spans="1:5" ht="18" x14ac:dyDescent="0.25">
      <c r="A156" s="4" t="e">
        <f>VLOOKUP(B156,'[1]LISTADO ATM'!$A$2:$C$817,3,0)</f>
        <v>#N/A</v>
      </c>
      <c r="B156" s="4"/>
      <c r="C156" s="10" t="e">
        <f>VLOOKUP(B156,'[1]LISTADO ATM'!$A$2:$B$816,2,0)</f>
        <v>#N/A</v>
      </c>
      <c r="D156" s="31" t="s">
        <v>14</v>
      </c>
      <c r="E156" s="32"/>
    </row>
    <row r="157" spans="1:5" ht="18" x14ac:dyDescent="0.25">
      <c r="A157" s="4" t="e">
        <f>VLOOKUP(B157,'[1]LISTADO ATM'!$A$2:$C$817,3,0)</f>
        <v>#N/A</v>
      </c>
      <c r="B157" s="4"/>
      <c r="C157" s="10" t="e">
        <f>VLOOKUP(B157,'[1]LISTADO ATM'!$A$2:$B$816,2,0)</f>
        <v>#N/A</v>
      </c>
      <c r="D157" s="31" t="s">
        <v>14</v>
      </c>
      <c r="E157" s="32"/>
    </row>
    <row r="158" spans="1:5" ht="18" x14ac:dyDescent="0.25">
      <c r="A158" s="4" t="e">
        <f>VLOOKUP(B158,'[1]LISTADO ATM'!$A$2:$C$817,3,0)</f>
        <v>#N/A</v>
      </c>
      <c r="B158" s="4"/>
      <c r="C158" s="10" t="e">
        <f>VLOOKUP(B158,'[1]LISTADO ATM'!$A$2:$B$816,2,0)</f>
        <v>#N/A</v>
      </c>
      <c r="D158" s="31" t="s">
        <v>14</v>
      </c>
      <c r="E158" s="32"/>
    </row>
    <row r="159" spans="1:5" ht="18" x14ac:dyDescent="0.25">
      <c r="A159" s="4" t="e">
        <f>VLOOKUP(B159,'[1]LISTADO ATM'!$A$2:$C$817,3,0)</f>
        <v>#N/A</v>
      </c>
      <c r="B159" s="4"/>
      <c r="C159" s="10" t="e">
        <f>VLOOKUP(B159,'[1]LISTADO ATM'!$A$2:$B$816,2,0)</f>
        <v>#N/A</v>
      </c>
      <c r="D159" s="31" t="s">
        <v>14</v>
      </c>
      <c r="E159" s="32"/>
    </row>
    <row r="160" spans="1:5" ht="18" x14ac:dyDescent="0.25">
      <c r="A160" s="4" t="e">
        <f>VLOOKUP(B160,'[1]LISTADO ATM'!$A$2:$C$817,3,0)</f>
        <v>#N/A</v>
      </c>
      <c r="B160" s="4"/>
      <c r="C160" s="10" t="e">
        <f>VLOOKUP(B160,'[1]LISTADO ATM'!$A$2:$B$816,2,0)</f>
        <v>#N/A</v>
      </c>
      <c r="D160" s="31" t="s">
        <v>14</v>
      </c>
      <c r="E160" s="32"/>
    </row>
    <row r="161" spans="1:5" ht="18" x14ac:dyDescent="0.25">
      <c r="A161" s="4" t="e">
        <f>VLOOKUP(B161,'[1]LISTADO ATM'!$A$2:$C$817,3,0)</f>
        <v>#N/A</v>
      </c>
      <c r="B161" s="4"/>
      <c r="C161" s="10" t="e">
        <f>VLOOKUP(B161,'[1]LISTADO ATM'!$A$2:$B$816,2,0)</f>
        <v>#N/A</v>
      </c>
      <c r="D161" s="31" t="s">
        <v>14</v>
      </c>
      <c r="E161" s="32"/>
    </row>
    <row r="162" spans="1:5" ht="18" x14ac:dyDescent="0.25">
      <c r="A162" s="4" t="e">
        <f>VLOOKUP(B162,'[1]LISTADO ATM'!$A$2:$C$817,3,0)</f>
        <v>#N/A</v>
      </c>
      <c r="B162" s="4"/>
      <c r="C162" s="10" t="e">
        <f>VLOOKUP(B162,'[1]LISTADO ATM'!$A$2:$B$816,2,0)</f>
        <v>#N/A</v>
      </c>
      <c r="D162" s="31" t="s">
        <v>14</v>
      </c>
      <c r="E162" s="32"/>
    </row>
    <row r="163" spans="1:5" ht="18" x14ac:dyDescent="0.25">
      <c r="A163" s="4" t="e">
        <f>VLOOKUP(B163,'[1]LISTADO ATM'!$A$2:$C$817,3,0)</f>
        <v>#N/A</v>
      </c>
      <c r="B163" s="4"/>
      <c r="C163" s="10" t="e">
        <f>VLOOKUP(B163,'[1]LISTADO ATM'!$A$2:$B$816,2,0)</f>
        <v>#N/A</v>
      </c>
      <c r="D163" s="31" t="s">
        <v>14</v>
      </c>
      <c r="E163" s="32"/>
    </row>
    <row r="164" spans="1:5" ht="18" x14ac:dyDescent="0.25">
      <c r="A164" s="4" t="e">
        <f>VLOOKUP(B164,'[1]LISTADO ATM'!$A$2:$C$817,3,0)</f>
        <v>#N/A</v>
      </c>
      <c r="B164" s="4"/>
      <c r="C164" s="10" t="e">
        <f>VLOOKUP(B164,'[1]LISTADO ATM'!$A$2:$B$816,2,0)</f>
        <v>#N/A</v>
      </c>
      <c r="D164" s="31" t="s">
        <v>14</v>
      </c>
      <c r="E164" s="32"/>
    </row>
    <row r="165" spans="1:5" ht="18" x14ac:dyDescent="0.25">
      <c r="A165" s="4" t="e">
        <f>VLOOKUP(B165,'[1]LISTADO ATM'!$A$2:$C$817,3,0)</f>
        <v>#N/A</v>
      </c>
      <c r="B165" s="4"/>
      <c r="C165" s="10" t="e">
        <f>VLOOKUP(B165,'[1]LISTADO ATM'!$A$2:$B$816,2,0)</f>
        <v>#N/A</v>
      </c>
      <c r="D165" s="31" t="s">
        <v>14</v>
      </c>
      <c r="E165" s="32"/>
    </row>
    <row r="166" spans="1:5" ht="18" x14ac:dyDescent="0.25">
      <c r="A166" s="4" t="e">
        <f>VLOOKUP(B166,'[1]LISTADO ATM'!$A$2:$C$817,3,0)</f>
        <v>#N/A</v>
      </c>
      <c r="B166" s="4"/>
      <c r="C166" s="10" t="e">
        <f>VLOOKUP(B166,'[1]LISTADO ATM'!$A$2:$B$816,2,0)</f>
        <v>#N/A</v>
      </c>
      <c r="D166" s="31" t="s">
        <v>14</v>
      </c>
      <c r="E166" s="32"/>
    </row>
    <row r="167" spans="1:5" ht="18" x14ac:dyDescent="0.25">
      <c r="A167" s="4" t="e">
        <f>VLOOKUP(B167,'[1]LISTADO ATM'!$A$2:$C$817,3,0)</f>
        <v>#N/A</v>
      </c>
      <c r="B167" s="4"/>
      <c r="C167" s="10" t="e">
        <f>VLOOKUP(B167,'[1]LISTADO ATM'!$A$2:$B$816,2,0)</f>
        <v>#N/A</v>
      </c>
      <c r="D167" s="31" t="s">
        <v>14</v>
      </c>
      <c r="E167" s="32"/>
    </row>
    <row r="168" spans="1:5" ht="18" x14ac:dyDescent="0.25">
      <c r="A168" s="4" t="e">
        <f>VLOOKUP(B168,'[1]LISTADO ATM'!$A$2:$C$817,3,0)</f>
        <v>#N/A</v>
      </c>
      <c r="B168" s="4"/>
      <c r="C168" s="10" t="e">
        <f>VLOOKUP(B168,'[1]LISTADO ATM'!$A$2:$B$816,2,0)</f>
        <v>#N/A</v>
      </c>
      <c r="D168" s="31" t="s">
        <v>14</v>
      </c>
      <c r="E168" s="32"/>
    </row>
    <row r="169" spans="1:5" ht="18" x14ac:dyDescent="0.25">
      <c r="A169" s="4" t="e">
        <f>VLOOKUP(B169,'[1]LISTADO ATM'!$A$2:$C$817,3,0)</f>
        <v>#N/A</v>
      </c>
      <c r="B169" s="4"/>
      <c r="C169" s="10" t="e">
        <f>VLOOKUP(B169,'[1]LISTADO ATM'!$A$2:$B$816,2,0)</f>
        <v>#N/A</v>
      </c>
      <c r="D169" s="31" t="s">
        <v>14</v>
      </c>
      <c r="E169" s="32"/>
    </row>
    <row r="170" spans="1:5" ht="18" x14ac:dyDescent="0.25">
      <c r="A170" s="4" t="e">
        <f>VLOOKUP(B170,'[1]LISTADO ATM'!$A$2:$C$817,3,0)</f>
        <v>#N/A</v>
      </c>
      <c r="B170" s="4"/>
      <c r="C170" s="10" t="e">
        <f>VLOOKUP(B170,'[1]LISTADO ATM'!$A$2:$B$816,2,0)</f>
        <v>#N/A</v>
      </c>
      <c r="D170" s="31" t="s">
        <v>14</v>
      </c>
      <c r="E170" s="32"/>
    </row>
    <row r="171" spans="1:5" ht="18" x14ac:dyDescent="0.25">
      <c r="A171" s="4" t="e">
        <f>VLOOKUP(B171,'[1]LISTADO ATM'!$A$2:$C$817,3,0)</f>
        <v>#N/A</v>
      </c>
      <c r="B171" s="4"/>
      <c r="C171" s="10" t="e">
        <f>VLOOKUP(B171,'[1]LISTADO ATM'!$A$2:$B$816,2,0)</f>
        <v>#N/A</v>
      </c>
      <c r="D171" s="31" t="s">
        <v>14</v>
      </c>
      <c r="E171" s="32"/>
    </row>
    <row r="172" spans="1:5" ht="18" x14ac:dyDescent="0.25">
      <c r="A172" s="4" t="e">
        <f>VLOOKUP(B172,'[1]LISTADO ATM'!$A$2:$C$817,3,0)</f>
        <v>#N/A</v>
      </c>
      <c r="B172" s="4"/>
      <c r="C172" s="10" t="e">
        <f>VLOOKUP(B172,'[1]LISTADO ATM'!$A$2:$B$816,2,0)</f>
        <v>#N/A</v>
      </c>
      <c r="D172" s="31" t="s">
        <v>14</v>
      </c>
      <c r="E172" s="32"/>
    </row>
    <row r="173" spans="1:5" ht="18.75" thickBot="1" x14ac:dyDescent="0.3">
      <c r="A173" s="7" t="s">
        <v>11</v>
      </c>
      <c r="B173" s="15">
        <f>COUNT(B134:B172)</f>
        <v>18</v>
      </c>
      <c r="C173" s="25"/>
      <c r="D173" s="33"/>
      <c r="E173" s="34"/>
    </row>
  </sheetData>
  <mergeCells count="50">
    <mergeCell ref="D162:E162"/>
    <mergeCell ref="D151:E151"/>
    <mergeCell ref="D171:E171"/>
    <mergeCell ref="D152:E152"/>
    <mergeCell ref="D153:E153"/>
    <mergeCell ref="D168:E168"/>
    <mergeCell ref="D169:E169"/>
    <mergeCell ref="D170:E170"/>
    <mergeCell ref="D157:E157"/>
    <mergeCell ref="D158:E158"/>
    <mergeCell ref="D159:E159"/>
    <mergeCell ref="D160:E160"/>
    <mergeCell ref="D161:E161"/>
    <mergeCell ref="A1:E1"/>
    <mergeCell ref="A7:E7"/>
    <mergeCell ref="C59:E59"/>
    <mergeCell ref="A61:E61"/>
    <mergeCell ref="A106:E106"/>
    <mergeCell ref="A2:E2"/>
    <mergeCell ref="D134:E134"/>
    <mergeCell ref="D135:E135"/>
    <mergeCell ref="D136:E136"/>
    <mergeCell ref="A129:B129"/>
    <mergeCell ref="A130:B130"/>
    <mergeCell ref="A132:E132"/>
    <mergeCell ref="D133:E133"/>
    <mergeCell ref="D140:E140"/>
    <mergeCell ref="D173:E173"/>
    <mergeCell ref="D137:E137"/>
    <mergeCell ref="D138:E138"/>
    <mergeCell ref="D139:E139"/>
    <mergeCell ref="D163:E163"/>
    <mergeCell ref="D164:E164"/>
    <mergeCell ref="D165:E165"/>
    <mergeCell ref="D166:E166"/>
    <mergeCell ref="D167:E167"/>
    <mergeCell ref="D145:E145"/>
    <mergeCell ref="D155:E155"/>
    <mergeCell ref="D146:E146"/>
    <mergeCell ref="D156:E156"/>
    <mergeCell ref="D172:E172"/>
    <mergeCell ref="D147:E147"/>
    <mergeCell ref="D154:E154"/>
    <mergeCell ref="D141:E141"/>
    <mergeCell ref="D142:E142"/>
    <mergeCell ref="D143:E143"/>
    <mergeCell ref="D144:E144"/>
    <mergeCell ref="D148:E148"/>
    <mergeCell ref="D149:E149"/>
    <mergeCell ref="D150:E150"/>
  </mergeCells>
  <phoneticPr fontId="11" type="noConversion"/>
  <conditionalFormatting sqref="B173:B1048576 B104:B106 B9:B54 B108:B112 B120 B1:B7 B127:B132 B58:B61">
    <cfRule type="duplicateValues" dxfId="550" priority="546"/>
  </conditionalFormatting>
  <conditionalFormatting sqref="E173:E1048576 E127:E133 E104:E106 E1:E7 E59:E61">
    <cfRule type="duplicateValues" dxfId="549" priority="570"/>
  </conditionalFormatting>
  <conditionalFormatting sqref="E9">
    <cfRule type="duplicateValues" dxfId="548" priority="467"/>
  </conditionalFormatting>
  <conditionalFormatting sqref="E134">
    <cfRule type="duplicateValues" dxfId="547" priority="424"/>
  </conditionalFormatting>
  <conditionalFormatting sqref="E134">
    <cfRule type="duplicateValues" dxfId="546" priority="423"/>
  </conditionalFormatting>
  <conditionalFormatting sqref="E86">
    <cfRule type="duplicateValues" dxfId="545" priority="1621"/>
  </conditionalFormatting>
  <conditionalFormatting sqref="E136">
    <cfRule type="duplicateValues" dxfId="544" priority="335"/>
  </conditionalFormatting>
  <conditionalFormatting sqref="E136">
    <cfRule type="duplicateValues" dxfId="543" priority="334"/>
  </conditionalFormatting>
  <conditionalFormatting sqref="E108 E32">
    <cfRule type="duplicateValues" dxfId="542" priority="1750"/>
  </conditionalFormatting>
  <conditionalFormatting sqref="E135">
    <cfRule type="duplicateValues" dxfId="541" priority="331"/>
  </conditionalFormatting>
  <conditionalFormatting sqref="E135">
    <cfRule type="duplicateValues" dxfId="540" priority="330"/>
  </conditionalFormatting>
  <conditionalFormatting sqref="E52 E19">
    <cfRule type="duplicateValues" dxfId="539" priority="280"/>
  </conditionalFormatting>
  <conditionalFormatting sqref="E52 E19">
    <cfRule type="duplicateValues" dxfId="538" priority="282"/>
    <cfRule type="duplicateValues" dxfId="537" priority="283"/>
    <cfRule type="duplicateValues" dxfId="536" priority="284"/>
  </conditionalFormatting>
  <conditionalFormatting sqref="E52 E19">
    <cfRule type="duplicateValues" dxfId="535" priority="285"/>
    <cfRule type="duplicateValues" dxfId="534" priority="286"/>
  </conditionalFormatting>
  <conditionalFormatting sqref="E120">
    <cfRule type="duplicateValues" dxfId="533" priority="266"/>
  </conditionalFormatting>
  <conditionalFormatting sqref="E120">
    <cfRule type="duplicateValues" dxfId="532" priority="267"/>
  </conditionalFormatting>
  <conditionalFormatting sqref="E120">
    <cfRule type="duplicateValues" dxfId="531" priority="268"/>
    <cfRule type="duplicateValues" dxfId="530" priority="269"/>
    <cfRule type="duplicateValues" dxfId="529" priority="270"/>
  </conditionalFormatting>
  <conditionalFormatting sqref="E120">
    <cfRule type="duplicateValues" dxfId="528" priority="271"/>
    <cfRule type="duplicateValues" dxfId="527" priority="272"/>
  </conditionalFormatting>
  <conditionalFormatting sqref="E53 E20">
    <cfRule type="duplicateValues" dxfId="526" priority="2801"/>
  </conditionalFormatting>
  <conditionalFormatting sqref="E53 E20">
    <cfRule type="duplicateValues" dxfId="525" priority="2805"/>
    <cfRule type="duplicateValues" dxfId="524" priority="2806"/>
    <cfRule type="duplicateValues" dxfId="523" priority="2807"/>
  </conditionalFormatting>
  <conditionalFormatting sqref="E53 E20">
    <cfRule type="duplicateValues" dxfId="522" priority="2811"/>
    <cfRule type="duplicateValues" dxfId="521" priority="2812"/>
  </conditionalFormatting>
  <conditionalFormatting sqref="E173:E1048576 E37 E104:E108 E32 E1:E7 E22 E127:E133 E9:E11 E58:E61">
    <cfRule type="duplicateValues" dxfId="520" priority="2960"/>
  </conditionalFormatting>
  <conditionalFormatting sqref="E37 E22 E9:E11 E58">
    <cfRule type="duplicateValues" dxfId="519" priority="2968"/>
  </conditionalFormatting>
  <conditionalFormatting sqref="E29 E14">
    <cfRule type="duplicateValues" dxfId="518" priority="3612"/>
  </conditionalFormatting>
  <conditionalFormatting sqref="E29 E14">
    <cfRule type="duplicateValues" dxfId="517" priority="3615"/>
    <cfRule type="duplicateValues" dxfId="516" priority="3616"/>
    <cfRule type="duplicateValues" dxfId="515" priority="3617"/>
  </conditionalFormatting>
  <conditionalFormatting sqref="E29 E14">
    <cfRule type="duplicateValues" dxfId="514" priority="3624"/>
    <cfRule type="duplicateValues" dxfId="513" priority="3625"/>
  </conditionalFormatting>
  <conditionalFormatting sqref="E110">
    <cfRule type="duplicateValues" dxfId="512" priority="233"/>
  </conditionalFormatting>
  <conditionalFormatting sqref="E110">
    <cfRule type="duplicateValues" dxfId="511" priority="234"/>
    <cfRule type="duplicateValues" dxfId="510" priority="235"/>
    <cfRule type="duplicateValues" dxfId="509" priority="236"/>
  </conditionalFormatting>
  <conditionalFormatting sqref="E110">
    <cfRule type="duplicateValues" dxfId="508" priority="237"/>
    <cfRule type="duplicateValues" dxfId="507" priority="238"/>
  </conditionalFormatting>
  <conditionalFormatting sqref="E36">
    <cfRule type="duplicateValues" dxfId="506" priority="226"/>
  </conditionalFormatting>
  <conditionalFormatting sqref="E36">
    <cfRule type="duplicateValues" dxfId="505" priority="227"/>
    <cfRule type="duplicateValues" dxfId="504" priority="228"/>
    <cfRule type="duplicateValues" dxfId="503" priority="229"/>
  </conditionalFormatting>
  <conditionalFormatting sqref="E36">
    <cfRule type="duplicateValues" dxfId="502" priority="230"/>
    <cfRule type="duplicateValues" dxfId="501" priority="231"/>
  </conditionalFormatting>
  <conditionalFormatting sqref="E36">
    <cfRule type="duplicateValues" dxfId="500" priority="232"/>
  </conditionalFormatting>
  <conditionalFormatting sqref="E66">
    <cfRule type="duplicateValues" dxfId="499" priority="213"/>
  </conditionalFormatting>
  <conditionalFormatting sqref="E66">
    <cfRule type="duplicateValues" dxfId="498" priority="214"/>
    <cfRule type="duplicateValues" dxfId="497" priority="215"/>
    <cfRule type="duplicateValues" dxfId="496" priority="216"/>
  </conditionalFormatting>
  <conditionalFormatting sqref="E66">
    <cfRule type="duplicateValues" dxfId="495" priority="217"/>
    <cfRule type="duplicateValues" dxfId="494" priority="218"/>
  </conditionalFormatting>
  <conditionalFormatting sqref="E111">
    <cfRule type="duplicateValues" dxfId="493" priority="207"/>
  </conditionalFormatting>
  <conditionalFormatting sqref="E111">
    <cfRule type="duplicateValues" dxfId="492" priority="208"/>
    <cfRule type="duplicateValues" dxfId="491" priority="209"/>
    <cfRule type="duplicateValues" dxfId="490" priority="210"/>
  </conditionalFormatting>
  <conditionalFormatting sqref="E111">
    <cfRule type="duplicateValues" dxfId="489" priority="211"/>
    <cfRule type="duplicateValues" dxfId="488" priority="212"/>
  </conditionalFormatting>
  <conditionalFormatting sqref="E112:E119 E121:E126">
    <cfRule type="duplicateValues" dxfId="487" priority="195"/>
  </conditionalFormatting>
  <conditionalFormatting sqref="E112:E119 E121:E126">
    <cfRule type="duplicateValues" dxfId="486" priority="196"/>
    <cfRule type="duplicateValues" dxfId="485" priority="197"/>
    <cfRule type="duplicateValues" dxfId="484" priority="198"/>
  </conditionalFormatting>
  <conditionalFormatting sqref="E112:E119 E121:E126">
    <cfRule type="duplicateValues" dxfId="483" priority="199"/>
    <cfRule type="duplicateValues" dxfId="482" priority="200"/>
  </conditionalFormatting>
  <conditionalFormatting sqref="E48">
    <cfRule type="duplicateValues" dxfId="481" priority="189"/>
  </conditionalFormatting>
  <conditionalFormatting sqref="E48">
    <cfRule type="duplicateValues" dxfId="480" priority="190"/>
    <cfRule type="duplicateValues" dxfId="479" priority="191"/>
    <cfRule type="duplicateValues" dxfId="478" priority="192"/>
  </conditionalFormatting>
  <conditionalFormatting sqref="E48">
    <cfRule type="duplicateValues" dxfId="477" priority="193"/>
    <cfRule type="duplicateValues" dxfId="476" priority="194"/>
  </conditionalFormatting>
  <conditionalFormatting sqref="E137:E144">
    <cfRule type="duplicateValues" dxfId="475" priority="4696"/>
  </conditionalFormatting>
  <conditionalFormatting sqref="E154">
    <cfRule type="duplicateValues" dxfId="474" priority="187"/>
  </conditionalFormatting>
  <conditionalFormatting sqref="E23:E28 E12:E13 E38">
    <cfRule type="duplicateValues" dxfId="473" priority="5217"/>
  </conditionalFormatting>
  <conditionalFormatting sqref="E23:E28 E12:E13 E38">
    <cfRule type="duplicateValues" dxfId="472" priority="5223"/>
    <cfRule type="duplicateValues" dxfId="471" priority="5224"/>
    <cfRule type="duplicateValues" dxfId="470" priority="5225"/>
  </conditionalFormatting>
  <conditionalFormatting sqref="E23:E28 E12:E13 E38">
    <cfRule type="duplicateValues" dxfId="469" priority="5241"/>
    <cfRule type="duplicateValues" dxfId="468" priority="5242"/>
  </conditionalFormatting>
  <conditionalFormatting sqref="E30:E31 E21">
    <cfRule type="duplicateValues" dxfId="467" priority="5482"/>
  </conditionalFormatting>
  <conditionalFormatting sqref="E30:E31 E21">
    <cfRule type="duplicateValues" dxfId="466" priority="5487"/>
    <cfRule type="duplicateValues" dxfId="465" priority="5488"/>
    <cfRule type="duplicateValues" dxfId="464" priority="5489"/>
  </conditionalFormatting>
  <conditionalFormatting sqref="E30:E31 E21">
    <cfRule type="duplicateValues" dxfId="463" priority="5502"/>
    <cfRule type="duplicateValues" dxfId="462" priority="5503"/>
  </conditionalFormatting>
  <conditionalFormatting sqref="B86">
    <cfRule type="duplicateValues" dxfId="461" priority="5544"/>
  </conditionalFormatting>
  <conditionalFormatting sqref="E63">
    <cfRule type="duplicateValues" dxfId="460" priority="185"/>
  </conditionalFormatting>
  <conditionalFormatting sqref="E63">
    <cfRule type="duplicateValues" dxfId="459" priority="186"/>
  </conditionalFormatting>
  <conditionalFormatting sqref="E64">
    <cfRule type="duplicateValues" dxfId="458" priority="183"/>
  </conditionalFormatting>
  <conditionalFormatting sqref="E64">
    <cfRule type="duplicateValues" dxfId="457" priority="184"/>
  </conditionalFormatting>
  <conditionalFormatting sqref="E67:E70">
    <cfRule type="duplicateValues" dxfId="456" priority="177"/>
  </conditionalFormatting>
  <conditionalFormatting sqref="E67:E70">
    <cfRule type="duplicateValues" dxfId="455" priority="178"/>
    <cfRule type="duplicateValues" dxfId="454" priority="179"/>
    <cfRule type="duplicateValues" dxfId="453" priority="180"/>
  </conditionalFormatting>
  <conditionalFormatting sqref="E67:E70">
    <cfRule type="duplicateValues" dxfId="452" priority="181"/>
    <cfRule type="duplicateValues" dxfId="451" priority="182"/>
  </conditionalFormatting>
  <conditionalFormatting sqref="E49">
    <cfRule type="duplicateValues" dxfId="450" priority="171"/>
  </conditionalFormatting>
  <conditionalFormatting sqref="E49">
    <cfRule type="duplicateValues" dxfId="449" priority="172"/>
    <cfRule type="duplicateValues" dxfId="448" priority="173"/>
    <cfRule type="duplicateValues" dxfId="447" priority="174"/>
  </conditionalFormatting>
  <conditionalFormatting sqref="E49">
    <cfRule type="duplicateValues" dxfId="446" priority="175"/>
    <cfRule type="duplicateValues" dxfId="445" priority="176"/>
  </conditionalFormatting>
  <conditionalFormatting sqref="E39:E43">
    <cfRule type="duplicateValues" dxfId="444" priority="164"/>
  </conditionalFormatting>
  <conditionalFormatting sqref="E39:E43">
    <cfRule type="duplicateValues" dxfId="443" priority="165"/>
  </conditionalFormatting>
  <conditionalFormatting sqref="E39:E43">
    <cfRule type="duplicateValues" dxfId="442" priority="166"/>
    <cfRule type="duplicateValues" dxfId="441" priority="167"/>
    <cfRule type="duplicateValues" dxfId="440" priority="168"/>
  </conditionalFormatting>
  <conditionalFormatting sqref="E39:E43">
    <cfRule type="duplicateValues" dxfId="439" priority="169"/>
    <cfRule type="duplicateValues" dxfId="438" priority="170"/>
  </conditionalFormatting>
  <conditionalFormatting sqref="E54">
    <cfRule type="duplicateValues" dxfId="437" priority="158"/>
  </conditionalFormatting>
  <conditionalFormatting sqref="E54">
    <cfRule type="duplicateValues" dxfId="436" priority="159"/>
    <cfRule type="duplicateValues" dxfId="435" priority="160"/>
    <cfRule type="duplicateValues" dxfId="434" priority="161"/>
  </conditionalFormatting>
  <conditionalFormatting sqref="E54">
    <cfRule type="duplicateValues" dxfId="433" priority="162"/>
    <cfRule type="duplicateValues" dxfId="432" priority="163"/>
  </conditionalFormatting>
  <conditionalFormatting sqref="E173:E1048576 E86 E1:E7 E127:E136 E104:E109 E50:E51 E9:E13 E15:E18 E22:E28 E32:E35 E37:E38 E58:E61">
    <cfRule type="duplicateValues" dxfId="431" priority="5735"/>
  </conditionalFormatting>
  <conditionalFormatting sqref="E109 E50:E51 E15:E18 E33:E35">
    <cfRule type="duplicateValues" dxfId="430" priority="5773"/>
  </conditionalFormatting>
  <conditionalFormatting sqref="E109 E50:E51 E15:E18 E33:E35">
    <cfRule type="duplicateValues" dxfId="429" priority="5778"/>
    <cfRule type="duplicateValues" dxfId="428" priority="5779"/>
    <cfRule type="duplicateValues" dxfId="427" priority="5780"/>
  </conditionalFormatting>
  <conditionalFormatting sqref="E109 E50:E51 E15:E18 E33:E35">
    <cfRule type="duplicateValues" dxfId="426" priority="5793"/>
    <cfRule type="duplicateValues" dxfId="425" priority="5794"/>
  </conditionalFormatting>
  <conditionalFormatting sqref="B63:B74 B85">
    <cfRule type="duplicateValues" dxfId="424" priority="5849"/>
  </conditionalFormatting>
  <conditionalFormatting sqref="B120 B109:B112">
    <cfRule type="duplicateValues" dxfId="423" priority="5956"/>
  </conditionalFormatting>
  <conditionalFormatting sqref="E71">
    <cfRule type="duplicateValues" dxfId="422" priority="152"/>
  </conditionalFormatting>
  <conditionalFormatting sqref="E71">
    <cfRule type="duplicateValues" dxfId="421" priority="153"/>
    <cfRule type="duplicateValues" dxfId="420" priority="154"/>
    <cfRule type="duplicateValues" dxfId="419" priority="155"/>
  </conditionalFormatting>
  <conditionalFormatting sqref="E71">
    <cfRule type="duplicateValues" dxfId="418" priority="156"/>
    <cfRule type="duplicateValues" dxfId="417" priority="157"/>
  </conditionalFormatting>
  <conditionalFormatting sqref="E72:E73">
    <cfRule type="duplicateValues" dxfId="416" priority="146"/>
  </conditionalFormatting>
  <conditionalFormatting sqref="E72:E73">
    <cfRule type="duplicateValues" dxfId="415" priority="147"/>
    <cfRule type="duplicateValues" dxfId="414" priority="148"/>
    <cfRule type="duplicateValues" dxfId="413" priority="149"/>
  </conditionalFormatting>
  <conditionalFormatting sqref="E72:E73">
    <cfRule type="duplicateValues" dxfId="412" priority="150"/>
    <cfRule type="duplicateValues" dxfId="411" priority="151"/>
  </conditionalFormatting>
  <conditionalFormatting sqref="B74">
    <cfRule type="duplicateValues" dxfId="410" priority="139"/>
  </conditionalFormatting>
  <conditionalFormatting sqref="B74">
    <cfRule type="duplicateValues" dxfId="409" priority="140"/>
  </conditionalFormatting>
  <conditionalFormatting sqref="E74">
    <cfRule type="duplicateValues" dxfId="408" priority="133"/>
  </conditionalFormatting>
  <conditionalFormatting sqref="E74">
    <cfRule type="duplicateValues" dxfId="407" priority="134"/>
    <cfRule type="duplicateValues" dxfId="406" priority="135"/>
    <cfRule type="duplicateValues" dxfId="405" priority="136"/>
  </conditionalFormatting>
  <conditionalFormatting sqref="E74">
    <cfRule type="duplicateValues" dxfId="404" priority="137"/>
    <cfRule type="duplicateValues" dxfId="403" priority="138"/>
  </conditionalFormatting>
  <conditionalFormatting sqref="B75">
    <cfRule type="duplicateValues" dxfId="402" priority="131"/>
  </conditionalFormatting>
  <conditionalFormatting sqref="B75">
    <cfRule type="duplicateValues" dxfId="401" priority="132"/>
  </conditionalFormatting>
  <conditionalFormatting sqref="B75">
    <cfRule type="duplicateValues" dxfId="400" priority="129"/>
  </conditionalFormatting>
  <conditionalFormatting sqref="B75">
    <cfRule type="duplicateValues" dxfId="399" priority="130"/>
  </conditionalFormatting>
  <conditionalFormatting sqref="E75">
    <cfRule type="duplicateValues" dxfId="398" priority="123"/>
  </conditionalFormatting>
  <conditionalFormatting sqref="E75">
    <cfRule type="duplicateValues" dxfId="397" priority="124"/>
    <cfRule type="duplicateValues" dxfId="396" priority="125"/>
    <cfRule type="duplicateValues" dxfId="395" priority="126"/>
  </conditionalFormatting>
  <conditionalFormatting sqref="E75">
    <cfRule type="duplicateValues" dxfId="394" priority="127"/>
    <cfRule type="duplicateValues" dxfId="393" priority="128"/>
  </conditionalFormatting>
  <conditionalFormatting sqref="B76">
    <cfRule type="duplicateValues" dxfId="392" priority="121"/>
  </conditionalFormatting>
  <conditionalFormatting sqref="B76">
    <cfRule type="duplicateValues" dxfId="391" priority="122"/>
  </conditionalFormatting>
  <conditionalFormatting sqref="B76">
    <cfRule type="duplicateValues" dxfId="390" priority="119"/>
  </conditionalFormatting>
  <conditionalFormatting sqref="B76">
    <cfRule type="duplicateValues" dxfId="389" priority="120"/>
  </conditionalFormatting>
  <conditionalFormatting sqref="E76">
    <cfRule type="duplicateValues" dxfId="388" priority="113"/>
  </conditionalFormatting>
  <conditionalFormatting sqref="E76">
    <cfRule type="duplicateValues" dxfId="387" priority="114"/>
    <cfRule type="duplicateValues" dxfId="386" priority="115"/>
    <cfRule type="duplicateValues" dxfId="385" priority="116"/>
  </conditionalFormatting>
  <conditionalFormatting sqref="E76">
    <cfRule type="duplicateValues" dxfId="384" priority="117"/>
    <cfRule type="duplicateValues" dxfId="383" priority="118"/>
  </conditionalFormatting>
  <conditionalFormatting sqref="B123 B125:B126">
    <cfRule type="duplicateValues" dxfId="382" priority="109"/>
  </conditionalFormatting>
  <conditionalFormatting sqref="B123">
    <cfRule type="duplicateValues" dxfId="381" priority="108"/>
  </conditionalFormatting>
  <conditionalFormatting sqref="B123">
    <cfRule type="duplicateValues" dxfId="380" priority="110"/>
  </conditionalFormatting>
  <conditionalFormatting sqref="B123">
    <cfRule type="duplicateValues" dxfId="379" priority="111"/>
  </conditionalFormatting>
  <conditionalFormatting sqref="B123">
    <cfRule type="duplicateValues" dxfId="378" priority="107"/>
  </conditionalFormatting>
  <conditionalFormatting sqref="B113:B119 B121:B122 B124">
    <cfRule type="duplicateValues" dxfId="377" priority="104"/>
  </conditionalFormatting>
  <conditionalFormatting sqref="E77:E84 E87:E89">
    <cfRule type="duplicateValues" dxfId="376" priority="96"/>
  </conditionalFormatting>
  <conditionalFormatting sqref="E77:E84 E87:E89">
    <cfRule type="duplicateValues" dxfId="375" priority="97"/>
    <cfRule type="duplicateValues" dxfId="374" priority="98"/>
    <cfRule type="duplicateValues" dxfId="373" priority="99"/>
  </conditionalFormatting>
  <conditionalFormatting sqref="E77:E84 E87:E89">
    <cfRule type="duplicateValues" dxfId="372" priority="100"/>
    <cfRule type="duplicateValues" dxfId="371" priority="101"/>
  </conditionalFormatting>
  <conditionalFormatting sqref="B88:B89">
    <cfRule type="duplicateValues" dxfId="370" priority="95"/>
  </conditionalFormatting>
  <conditionalFormatting sqref="B77:B84 B87">
    <cfRule type="duplicateValues" dxfId="369" priority="92"/>
  </conditionalFormatting>
  <conditionalFormatting sqref="B151:B153 B161:B162 B168:B171">
    <cfRule type="duplicateValues" dxfId="368" priority="79"/>
  </conditionalFormatting>
  <conditionalFormatting sqref="E151:E153 E161:E162 E168:E171">
    <cfRule type="duplicateValues" dxfId="367" priority="76"/>
  </conditionalFormatting>
  <conditionalFormatting sqref="B9:B54 B58">
    <cfRule type="duplicateValues" dxfId="366" priority="6121"/>
  </conditionalFormatting>
  <conditionalFormatting sqref="B55">
    <cfRule type="duplicateValues" dxfId="365" priority="71"/>
  </conditionalFormatting>
  <conditionalFormatting sqref="E55">
    <cfRule type="duplicateValues" dxfId="364" priority="72"/>
  </conditionalFormatting>
  <conditionalFormatting sqref="B55">
    <cfRule type="duplicateValues" dxfId="363" priority="73"/>
  </conditionalFormatting>
  <conditionalFormatting sqref="E55">
    <cfRule type="duplicateValues" dxfId="362" priority="74"/>
  </conditionalFormatting>
  <conditionalFormatting sqref="B55">
    <cfRule type="duplicateValues" dxfId="361" priority="75"/>
  </conditionalFormatting>
  <conditionalFormatting sqref="B55">
    <cfRule type="duplicateValues" dxfId="360" priority="70"/>
  </conditionalFormatting>
  <conditionalFormatting sqref="B55">
    <cfRule type="duplicateValues" dxfId="359" priority="69"/>
  </conditionalFormatting>
  <conditionalFormatting sqref="E56">
    <cfRule type="duplicateValues" dxfId="358" priority="61"/>
  </conditionalFormatting>
  <conditionalFormatting sqref="E56">
    <cfRule type="duplicateValues" dxfId="357" priority="62"/>
    <cfRule type="duplicateValues" dxfId="356" priority="63"/>
    <cfRule type="duplicateValues" dxfId="355" priority="64"/>
  </conditionalFormatting>
  <conditionalFormatting sqref="E56">
    <cfRule type="duplicateValues" dxfId="354" priority="65"/>
    <cfRule type="duplicateValues" dxfId="353" priority="66"/>
  </conditionalFormatting>
  <conditionalFormatting sqref="B56">
    <cfRule type="duplicateValues" dxfId="352" priority="67"/>
  </conditionalFormatting>
  <conditionalFormatting sqref="B56">
    <cfRule type="duplicateValues" dxfId="351" priority="68"/>
  </conditionalFormatting>
  <conditionalFormatting sqref="B56">
    <cfRule type="duplicateValues" dxfId="350" priority="60"/>
  </conditionalFormatting>
  <conditionalFormatting sqref="B56">
    <cfRule type="duplicateValues" dxfId="349" priority="59"/>
  </conditionalFormatting>
  <conditionalFormatting sqref="B57">
    <cfRule type="duplicateValues" dxfId="348" priority="56"/>
  </conditionalFormatting>
  <conditionalFormatting sqref="B57">
    <cfRule type="duplicateValues" dxfId="347" priority="55"/>
  </conditionalFormatting>
  <conditionalFormatting sqref="E57">
    <cfRule type="duplicateValues" dxfId="346" priority="48"/>
  </conditionalFormatting>
  <conditionalFormatting sqref="E57">
    <cfRule type="duplicateValues" dxfId="345" priority="49"/>
  </conditionalFormatting>
  <conditionalFormatting sqref="E57">
    <cfRule type="duplicateValues" dxfId="344" priority="50"/>
    <cfRule type="duplicateValues" dxfId="343" priority="51"/>
    <cfRule type="duplicateValues" dxfId="342" priority="52"/>
  </conditionalFormatting>
  <conditionalFormatting sqref="E57">
    <cfRule type="duplicateValues" dxfId="341" priority="53"/>
    <cfRule type="duplicateValues" dxfId="340" priority="54"/>
  </conditionalFormatting>
  <conditionalFormatting sqref="B57">
    <cfRule type="duplicateValues" dxfId="339" priority="57"/>
  </conditionalFormatting>
  <conditionalFormatting sqref="B57">
    <cfRule type="duplicateValues" dxfId="338" priority="58"/>
  </conditionalFormatting>
  <conditionalFormatting sqref="B57">
    <cfRule type="duplicateValues" dxfId="337" priority="47"/>
  </conditionalFormatting>
  <conditionalFormatting sqref="B57">
    <cfRule type="duplicateValues" dxfId="336" priority="46"/>
  </conditionalFormatting>
  <conditionalFormatting sqref="E85 E65 E44:E47">
    <cfRule type="duplicateValues" dxfId="335" priority="6155"/>
  </conditionalFormatting>
  <conditionalFormatting sqref="E85 E65 E44:E47">
    <cfRule type="duplicateValues" dxfId="334" priority="6158"/>
    <cfRule type="duplicateValues" dxfId="333" priority="6159"/>
    <cfRule type="duplicateValues" dxfId="332" priority="6160"/>
  </conditionalFormatting>
  <conditionalFormatting sqref="E85 E65 E44:E47">
    <cfRule type="duplicateValues" dxfId="331" priority="6167"/>
    <cfRule type="duplicateValues" dxfId="330" priority="6168"/>
  </conditionalFormatting>
  <conditionalFormatting sqref="E90:E95">
    <cfRule type="duplicateValues" dxfId="329" priority="40"/>
  </conditionalFormatting>
  <conditionalFormatting sqref="E90:E95">
    <cfRule type="duplicateValues" dxfId="328" priority="41"/>
    <cfRule type="duplicateValues" dxfId="327" priority="42"/>
    <cfRule type="duplicateValues" dxfId="326" priority="43"/>
  </conditionalFormatting>
  <conditionalFormatting sqref="E90:E95">
    <cfRule type="duplicateValues" dxfId="325" priority="44"/>
    <cfRule type="duplicateValues" dxfId="324" priority="45"/>
  </conditionalFormatting>
  <conditionalFormatting sqref="B92 B94:B95">
    <cfRule type="duplicateValues" dxfId="323" priority="37"/>
  </conditionalFormatting>
  <conditionalFormatting sqref="B92">
    <cfRule type="duplicateValues" dxfId="322" priority="36"/>
  </conditionalFormatting>
  <conditionalFormatting sqref="B92">
    <cfRule type="duplicateValues" dxfId="321" priority="38"/>
  </conditionalFormatting>
  <conditionalFormatting sqref="B92">
    <cfRule type="duplicateValues" dxfId="320" priority="39"/>
  </conditionalFormatting>
  <conditionalFormatting sqref="B92">
    <cfRule type="duplicateValues" dxfId="319" priority="35"/>
  </conditionalFormatting>
  <conditionalFormatting sqref="B90:B91 B93">
    <cfRule type="duplicateValues" dxfId="318" priority="34"/>
  </conditionalFormatting>
  <conditionalFormatting sqref="B90:B95">
    <cfRule type="duplicateValues" dxfId="317" priority="33"/>
  </conditionalFormatting>
  <conditionalFormatting sqref="B104:B1048576 B1:B95">
    <cfRule type="duplicateValues" dxfId="316" priority="32"/>
  </conditionalFormatting>
  <conditionalFormatting sqref="E96:E99">
    <cfRule type="duplicateValues" dxfId="315" priority="26"/>
  </conditionalFormatting>
  <conditionalFormatting sqref="E96:E99">
    <cfRule type="duplicateValues" dxfId="314" priority="27"/>
    <cfRule type="duplicateValues" dxfId="313" priority="28"/>
    <cfRule type="duplicateValues" dxfId="312" priority="29"/>
  </conditionalFormatting>
  <conditionalFormatting sqref="E96:E99">
    <cfRule type="duplicateValues" dxfId="311" priority="30"/>
    <cfRule type="duplicateValues" dxfId="310" priority="31"/>
  </conditionalFormatting>
  <conditionalFormatting sqref="B96 B98:B99">
    <cfRule type="duplicateValues" dxfId="309" priority="23"/>
  </conditionalFormatting>
  <conditionalFormatting sqref="B96">
    <cfRule type="duplicateValues" dxfId="308" priority="22"/>
  </conditionalFormatting>
  <conditionalFormatting sqref="B96">
    <cfRule type="duplicateValues" dxfId="307" priority="24"/>
  </conditionalFormatting>
  <conditionalFormatting sqref="B96">
    <cfRule type="duplicateValues" dxfId="306" priority="25"/>
  </conditionalFormatting>
  <conditionalFormatting sqref="B96">
    <cfRule type="duplicateValues" dxfId="305" priority="21"/>
  </conditionalFormatting>
  <conditionalFormatting sqref="B97">
    <cfRule type="duplicateValues" dxfId="304" priority="20"/>
  </conditionalFormatting>
  <conditionalFormatting sqref="B96:B99">
    <cfRule type="duplicateValues" dxfId="303" priority="19"/>
  </conditionalFormatting>
  <conditionalFormatting sqref="B96:B99">
    <cfRule type="duplicateValues" dxfId="302" priority="18"/>
  </conditionalFormatting>
  <conditionalFormatting sqref="B1:B99 B104:B1048576">
    <cfRule type="duplicateValues" dxfId="301" priority="17"/>
  </conditionalFormatting>
  <conditionalFormatting sqref="E100:E103">
    <cfRule type="duplicateValues" dxfId="300" priority="11"/>
  </conditionalFormatting>
  <conditionalFormatting sqref="E100:E103">
    <cfRule type="duplicateValues" dxfId="299" priority="12"/>
    <cfRule type="duplicateValues" dxfId="298" priority="13"/>
    <cfRule type="duplicateValues" dxfId="297" priority="14"/>
  </conditionalFormatting>
  <conditionalFormatting sqref="E100:E103">
    <cfRule type="duplicateValues" dxfId="296" priority="15"/>
    <cfRule type="duplicateValues" dxfId="295" priority="16"/>
  </conditionalFormatting>
  <conditionalFormatting sqref="B100 B102:B103">
    <cfRule type="duplicateValues" dxfId="294" priority="8"/>
  </conditionalFormatting>
  <conditionalFormatting sqref="B100">
    <cfRule type="duplicateValues" dxfId="293" priority="7"/>
  </conditionalFormatting>
  <conditionalFormatting sqref="B100">
    <cfRule type="duplicateValues" dxfId="292" priority="9"/>
  </conditionalFormatting>
  <conditionalFormatting sqref="B100">
    <cfRule type="duplicateValues" dxfId="291" priority="10"/>
  </conditionalFormatting>
  <conditionalFormatting sqref="B100">
    <cfRule type="duplicateValues" dxfId="290" priority="6"/>
  </conditionalFormatting>
  <conditionalFormatting sqref="B101">
    <cfRule type="duplicateValues" dxfId="289" priority="5"/>
  </conditionalFormatting>
  <conditionalFormatting sqref="B100:B103">
    <cfRule type="duplicateValues" dxfId="288" priority="4"/>
  </conditionalFormatting>
  <conditionalFormatting sqref="B100:B103">
    <cfRule type="duplicateValues" dxfId="287" priority="3"/>
  </conditionalFormatting>
  <conditionalFormatting sqref="B100:B103">
    <cfRule type="duplicateValues" dxfId="286" priority="2"/>
  </conditionalFormatting>
  <conditionalFormatting sqref="B172:B1048576 B86 B104:B106 B9:B54 B108:B112 B120 B1:B7 B127:B144 B154 B58:B61">
    <cfRule type="duplicateValues" dxfId="285" priority="6182"/>
  </conditionalFormatting>
  <conditionalFormatting sqref="B172:B1048576 B108:B112 B120 B1:B7 B9:B54 B63:B74 B85:B86 B104:B106 B127:B144 B154 B58:B61">
    <cfRule type="duplicateValues" dxfId="284" priority="6213"/>
  </conditionalFormatting>
  <conditionalFormatting sqref="B154 B136:B144 B172">
    <cfRule type="duplicateValues" dxfId="283" priority="6224"/>
  </conditionalFormatting>
  <conditionalFormatting sqref="B154 B134:B144 B172">
    <cfRule type="duplicateValues" dxfId="282" priority="6227"/>
  </conditionalFormatting>
  <conditionalFormatting sqref="B157:B160 B147:B150">
    <cfRule type="duplicateValues" dxfId="281" priority="6278"/>
  </conditionalFormatting>
  <conditionalFormatting sqref="E157:E160 E147:E150">
    <cfRule type="duplicateValues" dxfId="280" priority="6286"/>
  </conditionalFormatting>
  <conditionalFormatting sqref="B172:B1048576 B1:B54 B58:B89 B104:B150 B163:B167 B154:B160">
    <cfRule type="duplicateValues" dxfId="279" priority="6290"/>
  </conditionalFormatting>
  <conditionalFormatting sqref="B155:B156 B145:B146 B163:B167">
    <cfRule type="duplicateValues" dxfId="278" priority="6325"/>
  </conditionalFormatting>
  <conditionalFormatting sqref="E155:E156 E145:E146 E172 E163:E167">
    <cfRule type="duplicateValues" dxfId="277" priority="6329"/>
  </conditionalFormatting>
  <conditionalFormatting sqref="B172:B1048576 B127:B146 B104:B112 B120 B1:B54 B58:B76 B85:B86 B154:B156 B163:B167">
    <cfRule type="duplicateValues" dxfId="276" priority="6334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2021-02-26T02:58:01Z</dcterms:modified>
</cp:coreProperties>
</file>