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6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5" i="1" l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B132" i="1"/>
  <c r="A175" i="1"/>
  <c r="C175" i="1"/>
  <c r="A164" i="1"/>
  <c r="C164" i="1"/>
  <c r="A176" i="1"/>
  <c r="C176" i="1"/>
  <c r="A165" i="1"/>
  <c r="C165" i="1"/>
  <c r="A166" i="1"/>
  <c r="C166" i="1"/>
  <c r="A167" i="1"/>
  <c r="C167" i="1"/>
  <c r="A168" i="1"/>
  <c r="C168" i="1"/>
  <c r="A173" i="1"/>
  <c r="C173" i="1"/>
  <c r="A169" i="1"/>
  <c r="C169" i="1"/>
  <c r="A171" i="1"/>
  <c r="C171" i="1"/>
  <c r="A198" i="1"/>
  <c r="C198" i="1"/>
  <c r="A199" i="1"/>
  <c r="C199" i="1"/>
  <c r="A197" i="1"/>
  <c r="C197" i="1"/>
  <c r="A170" i="1"/>
  <c r="C170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41" i="1"/>
  <c r="C141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30" i="1"/>
  <c r="C130" i="1"/>
  <c r="A131" i="1"/>
  <c r="C131" i="1"/>
  <c r="A103" i="1"/>
  <c r="C103" i="1"/>
  <c r="B200" i="1"/>
  <c r="C136" i="1"/>
  <c r="C104" i="1"/>
  <c r="A104" i="1"/>
  <c r="C102" i="1"/>
  <c r="A102" i="1"/>
  <c r="C174" i="1"/>
  <c r="A174" i="1"/>
  <c r="C163" i="1"/>
  <c r="A163" i="1"/>
  <c r="C177" i="1"/>
  <c r="A177" i="1"/>
  <c r="A95" i="1" l="1"/>
  <c r="C95" i="1"/>
  <c r="B96" i="1"/>
  <c r="C70" i="1"/>
  <c r="C71" i="1"/>
  <c r="C72" i="1"/>
  <c r="C73" i="1"/>
  <c r="A70" i="1"/>
  <c r="A71" i="1"/>
  <c r="A72" i="1"/>
  <c r="A73" i="1"/>
  <c r="C66" i="1"/>
  <c r="C67" i="1"/>
  <c r="C68" i="1"/>
  <c r="C69" i="1"/>
  <c r="A66" i="1"/>
  <c r="A67" i="1"/>
  <c r="A68" i="1"/>
  <c r="A69" i="1"/>
  <c r="C61" i="1"/>
  <c r="C62" i="1"/>
  <c r="C63" i="1"/>
  <c r="C64" i="1"/>
  <c r="C65" i="1"/>
  <c r="C74" i="1"/>
  <c r="A61" i="1"/>
  <c r="A62" i="1"/>
  <c r="A63" i="1"/>
  <c r="A64" i="1"/>
  <c r="A65" i="1"/>
  <c r="A74" i="1"/>
  <c r="C54" i="1"/>
  <c r="C55" i="1"/>
  <c r="C56" i="1"/>
  <c r="C57" i="1"/>
  <c r="C58" i="1"/>
  <c r="C59" i="1"/>
  <c r="A54" i="1"/>
  <c r="A55" i="1"/>
  <c r="A56" i="1"/>
  <c r="A57" i="1"/>
  <c r="A58" i="1"/>
  <c r="A59" i="1"/>
  <c r="C48" i="1"/>
  <c r="C49" i="1"/>
  <c r="C50" i="1"/>
  <c r="C51" i="1"/>
  <c r="C52" i="1"/>
  <c r="C53" i="1"/>
  <c r="A48" i="1"/>
  <c r="A49" i="1"/>
  <c r="A50" i="1"/>
  <c r="A51" i="1"/>
  <c r="A52" i="1"/>
  <c r="A53" i="1"/>
  <c r="C122" i="1"/>
  <c r="C101" i="1"/>
  <c r="A122" i="1"/>
  <c r="A101" i="1"/>
  <c r="C43" i="1"/>
  <c r="C44" i="1"/>
  <c r="C45" i="1"/>
  <c r="A43" i="1"/>
  <c r="A44" i="1"/>
  <c r="A45" i="1"/>
  <c r="C118" i="1"/>
  <c r="C119" i="1"/>
  <c r="C120" i="1"/>
  <c r="A118" i="1"/>
  <c r="A119" i="1"/>
  <c r="A120" i="1"/>
  <c r="C196" i="1" l="1"/>
  <c r="A196" i="1"/>
  <c r="C195" i="1"/>
  <c r="A195" i="1"/>
  <c r="C189" i="1"/>
  <c r="C190" i="1"/>
  <c r="C191" i="1"/>
  <c r="C192" i="1"/>
  <c r="C193" i="1"/>
  <c r="A190" i="1"/>
  <c r="A191" i="1"/>
  <c r="A192" i="1"/>
  <c r="A193" i="1"/>
  <c r="C186" i="1"/>
  <c r="C187" i="1"/>
  <c r="C188" i="1"/>
  <c r="A186" i="1"/>
  <c r="A187" i="1"/>
  <c r="A188" i="1"/>
  <c r="C182" i="1"/>
  <c r="C183" i="1"/>
  <c r="C184" i="1"/>
  <c r="C185" i="1"/>
  <c r="C194" i="1"/>
  <c r="A182" i="1"/>
  <c r="A183" i="1"/>
  <c r="A184" i="1"/>
  <c r="A185" i="1"/>
  <c r="A189" i="1"/>
  <c r="A194" i="1"/>
  <c r="C140" i="1"/>
  <c r="A140" i="1"/>
  <c r="C121" i="1"/>
  <c r="A121" i="1"/>
  <c r="C100" i="1"/>
  <c r="C41" i="1"/>
  <c r="C42" i="1"/>
  <c r="C46" i="1"/>
  <c r="A41" i="1"/>
  <c r="A42" i="1"/>
  <c r="A46" i="1"/>
  <c r="C37" i="1"/>
  <c r="C38" i="1"/>
  <c r="C39" i="1"/>
  <c r="C40" i="1"/>
  <c r="A38" i="1"/>
  <c r="A39" i="1"/>
  <c r="A40" i="1"/>
  <c r="C35" i="1"/>
  <c r="C36" i="1"/>
  <c r="C47" i="1"/>
  <c r="A35" i="1"/>
  <c r="A36" i="1"/>
  <c r="A37" i="1"/>
  <c r="A47" i="1"/>
  <c r="C31" i="1"/>
  <c r="C32" i="1"/>
  <c r="C33" i="1"/>
  <c r="C34" i="1"/>
  <c r="C60" i="1"/>
  <c r="A31" i="1"/>
  <c r="A32" i="1"/>
  <c r="A33" i="1"/>
  <c r="A34" i="1"/>
  <c r="C180" i="1"/>
  <c r="A180" i="1"/>
  <c r="C117" i="1"/>
  <c r="A117" i="1"/>
  <c r="C142" i="1"/>
  <c r="A142" i="1"/>
  <c r="C28" i="1"/>
  <c r="C29" i="1"/>
  <c r="C30" i="1"/>
  <c r="C94" i="1"/>
  <c r="A28" i="1"/>
  <c r="A29" i="1"/>
  <c r="A30" i="1"/>
  <c r="A60" i="1"/>
  <c r="A94" i="1"/>
  <c r="C23" i="1"/>
  <c r="C24" i="1"/>
  <c r="C25" i="1"/>
  <c r="C26" i="1"/>
  <c r="A23" i="1"/>
  <c r="A24" i="1"/>
  <c r="A25" i="1"/>
  <c r="A26" i="1"/>
  <c r="C18" i="1"/>
  <c r="C19" i="1"/>
  <c r="C20" i="1"/>
  <c r="C21" i="1"/>
  <c r="C22" i="1"/>
  <c r="A18" i="1"/>
  <c r="A19" i="1"/>
  <c r="A20" i="1"/>
  <c r="A21" i="1"/>
  <c r="A22" i="1"/>
  <c r="C11" i="1"/>
  <c r="C12" i="1"/>
  <c r="C13" i="1"/>
  <c r="C14" i="1"/>
  <c r="C15" i="1"/>
  <c r="A11" i="1"/>
  <c r="A12" i="1"/>
  <c r="A13" i="1"/>
  <c r="A14" i="1"/>
  <c r="A15" i="1"/>
  <c r="A139" i="1"/>
  <c r="C139" i="1"/>
  <c r="C138" i="1"/>
  <c r="A138" i="1"/>
  <c r="C129" i="1"/>
  <c r="A129" i="1"/>
  <c r="C181" i="1"/>
  <c r="A181" i="1"/>
  <c r="C10" i="1"/>
  <c r="C16" i="1"/>
  <c r="C17" i="1"/>
  <c r="A10" i="1"/>
  <c r="A16" i="1"/>
  <c r="A17" i="1"/>
  <c r="A100" i="1" l="1"/>
  <c r="C128" i="1"/>
  <c r="A128" i="1"/>
  <c r="C127" i="1"/>
  <c r="A127" i="1"/>
  <c r="C126" i="1"/>
  <c r="A126" i="1"/>
  <c r="C125" i="1"/>
  <c r="A125" i="1"/>
  <c r="C9" i="1"/>
  <c r="A9" i="1"/>
  <c r="C162" i="1" l="1"/>
  <c r="A162" i="1"/>
  <c r="C179" i="1"/>
  <c r="A179" i="1"/>
  <c r="A124" i="1"/>
  <c r="C124" i="1"/>
  <c r="A136" i="1"/>
  <c r="A137" i="1"/>
  <c r="C137" i="1"/>
  <c r="C123" i="1"/>
  <c r="A123" i="1"/>
  <c r="C116" i="1"/>
  <c r="A116" i="1"/>
  <c r="C115" i="1" l="1"/>
  <c r="A115" i="1"/>
  <c r="C114" i="1"/>
  <c r="A114" i="1"/>
  <c r="C172" i="1"/>
  <c r="A172" i="1"/>
  <c r="C178" i="1"/>
  <c r="A178" i="1"/>
  <c r="C27" i="1"/>
  <c r="A27" i="1"/>
  <c r="A158" i="1" l="1"/>
</calcChain>
</file>

<file path=xl/sharedStrings.xml><?xml version="1.0" encoding="utf-8"?>
<sst xmlns="http://schemas.openxmlformats.org/spreadsheetml/2006/main" count="209" uniqueCount="23">
  <si>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</si>
  <si>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</si>
  <si>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</si>
  <si>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</si>
  <si>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</si>
  <si>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</si>
  <si>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</si>
  <si>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</si>
  <si>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</si>
  <si>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</si>
  <si>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</si>
  <si>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</si>
  <si>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</si>
  <si>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</si>
  <si>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</si>
  <si>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</si>
  <si>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Abastecidos</t>
  </si>
  <si>
    <t xml:space="preserve">Gavetas Vacías + Gavetas Fallando </t>
  </si>
  <si>
    <t>335804394 </t>
  </si>
  <si>
    <t>335804477 </t>
  </si>
  <si>
    <t>335804480 </t>
  </si>
  <si>
    <t>2 Gavetas Vacias 1 Fallando</t>
  </si>
  <si>
    <t>335805649 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</si>
</sst>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A118" zoomScale="80" zoomScaleNormal="80" workbookViewId="0">
      <selection activeCell="C129" sqref="C129"/>
    </sheetView>
  </sheetViews>
  <sheetFormatPr baseColWidth="10" defaultColWidth="52.7109375" defaultRowHeight="15" x14ac:dyDescent="0.25"/>
  <cols>
    <col min="1" max="1" width="27.140625" bestFit="1" customWidth="1"/>
    <col min="2" max="2" width="22.28515625" style="9" bestFit="1" customWidth="1"/>
    <col min="3" max="3" width="77.85546875" customWidth="1"/>
    <col min="4" max="4" width="38.42578125" bestFit="1" customWidth="1"/>
    <col min="5" max="5" width="19.7109375" customWidth="1"/>
  </cols>
  <sheetData>
    <row r="1" spans="1:5" ht="22.5" x14ac:dyDescent="0.25">
      <c r="A1" s="36" t="s">
        <v>1</v>
      </c>
      <c r="B1" s="37"/>
      <c r="C1" s="37"/>
      <c r="D1" s="37"/>
      <c r="E1" s="38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20"/>
    </row>
    <row r="4" spans="1:5" ht="18.75" thickBot="1" x14ac:dyDescent="0.3">
      <c r="A4" s="17" t="s">
        <v>2</v>
      </c>
      <c r="B4" s="19">
        <v>44253.25</v>
      </c>
      <c r="C4" s="1"/>
      <c r="D4" s="1"/>
      <c r="E4" s="21"/>
    </row>
    <row r="5" spans="1:5" ht="18.75" thickBot="1" x14ac:dyDescent="0.3">
      <c r="A5" s="17" t="s">
        <v>3</v>
      </c>
      <c r="B5" s="19">
        <v>44253.708333333336</v>
      </c>
      <c r="C5" s="18"/>
      <c r="D5" s="1"/>
      <c r="E5" s="21"/>
    </row>
    <row r="6" spans="1:5" ht="18" x14ac:dyDescent="0.25">
      <c r="B6" s="1"/>
      <c r="C6" s="1"/>
      <c r="D6" s="1"/>
      <c r="E6" s="23"/>
    </row>
    <row r="7" spans="1:5" ht="18" x14ac:dyDescent="0.25">
      <c r="A7" s="39" t="s">
        <v>4</v>
      </c>
      <c r="B7" s="39"/>
      <c r="C7" s="39"/>
      <c r="D7" s="39"/>
      <c r="E7" s="39"/>
    </row>
    <row r="8" spans="1:5" ht="18" x14ac:dyDescent="0.25">
      <c r="A8" s="2" t="s">
        <v>5</v>
      </c>
      <c r="B8" s="2" t="s">
        <v>6</v>
      </c>
      <c r="C8" s="3" t="s">
        <v>7</v>
      </c>
      <c r="D8" s="22" t="s">
        <v>8</v>
      </c>
      <c r="E8" s="22" t="s">
        <v>9</v>
      </c>
    </row>
    <row r="9" spans="1:5" ht="18" x14ac:dyDescent="0.25">
      <c r="A9" s="10" t="str">
        <f>VLOOKUP(B9,'[1]LISTADO ATM'!$A$2:$C$817,3,0)</f>
        <v>SUR</v>
      </c>
      <c r="B9" s="4">
        <v>881</v>
      </c>
      <c r="C9" s="28" t="str">
        <f>VLOOKUP(B9,'[1]LISTADO ATM'!$A$2:$B$816,2,0)</f>
        <v xml:space="preserve">ATM UNP Yaguate (San Cristóbal) </v>
      </c>
      <c r="D9" s="15" t="s">
        <v>16</v>
      </c>
      <c r="E9" s="13">
        <v>335803710</v>
      </c>
    </row>
    <row r="10" spans="1:5" ht="18" x14ac:dyDescent="0.25">
      <c r="A10" s="10" t="str">
        <f>VLOOKUP(B10,'[1]LISTADO ATM'!$A$2:$C$817,3,0)</f>
        <v>DISTRITO NACIONAL</v>
      </c>
      <c r="B10" s="4">
        <v>734</v>
      </c>
      <c r="C10" s="28" t="str">
        <f>VLOOKUP(B10,'[1]LISTADO ATM'!$A$2:$B$816,2,0)</f>
        <v xml:space="preserve">ATM Oficina Independencia I </v>
      </c>
      <c r="D10" s="15" t="s">
        <v>16</v>
      </c>
      <c r="E10" s="26">
        <v>335804122</v>
      </c>
    </row>
    <row r="11" spans="1:5" ht="18" x14ac:dyDescent="0.25">
      <c r="A11" s="10" t="str">
        <f>VLOOKUP(B11,'[1]LISTADO ATM'!$A$2:$C$817,3,0)</f>
        <v>NORTE</v>
      </c>
      <c r="B11" s="4">
        <v>119</v>
      </c>
      <c r="C11" s="28" t="str">
        <f>VLOOKUP(B11,'[1]LISTADO ATM'!$A$2:$B$816,2,0)</f>
        <v>ATM Oficina La Barranquita</v>
      </c>
      <c r="D11" s="15" t="s">
        <v>16</v>
      </c>
      <c r="E11" s="26">
        <v>335804136</v>
      </c>
    </row>
    <row r="12" spans="1:5" ht="18" x14ac:dyDescent="0.25">
      <c r="A12" s="10" t="str">
        <f>VLOOKUP(B12,'[1]LISTADO ATM'!$A$2:$C$817,3,0)</f>
        <v>NORTE</v>
      </c>
      <c r="B12" s="4">
        <v>965</v>
      </c>
      <c r="C12" s="28" t="str">
        <f>VLOOKUP(B12,'[1]LISTADO ATM'!$A$2:$B$816,2,0)</f>
        <v xml:space="preserve">ATM S/M La Fuente FUN (Santiago) </v>
      </c>
      <c r="D12" s="15" t="s">
        <v>16</v>
      </c>
      <c r="E12" s="26">
        <v>335804256</v>
      </c>
    </row>
    <row r="13" spans="1:5" ht="18" x14ac:dyDescent="0.25">
      <c r="A13" s="10" t="str">
        <f>VLOOKUP(B13,'[1]LISTADO ATM'!$A$2:$C$817,3,0)</f>
        <v>DISTRITO NACIONAL</v>
      </c>
      <c r="B13" s="4">
        <v>272</v>
      </c>
      <c r="C13" s="28" t="str">
        <f>VLOOKUP(B13,'[1]LISTADO ATM'!$A$2:$B$816,2,0)</f>
        <v xml:space="preserve">ATM Cámara de Diputados </v>
      </c>
      <c r="D13" s="15" t="s">
        <v>16</v>
      </c>
      <c r="E13" s="26">
        <v>335804297</v>
      </c>
    </row>
    <row r="14" spans="1:5" ht="18" x14ac:dyDescent="0.25">
      <c r="A14" s="10" t="str">
        <f>VLOOKUP(B14,'[1]LISTADO ATM'!$A$2:$C$817,3,0)</f>
        <v>DISTRITO NACIONAL</v>
      </c>
      <c r="B14" s="4">
        <v>801</v>
      </c>
      <c r="C14" s="28" t="str">
        <f>VLOOKUP(B14,'[1]LISTADO ATM'!$A$2:$B$816,2,0)</f>
        <v xml:space="preserve">ATM Galería 360 Food Court </v>
      </c>
      <c r="D14" s="15" t="s">
        <v>16</v>
      </c>
      <c r="E14" s="13">
        <v>335804404</v>
      </c>
    </row>
    <row r="15" spans="1:5" ht="18" x14ac:dyDescent="0.25">
      <c r="A15" s="10" t="str">
        <f>VLOOKUP(B15,'[1]LISTADO ATM'!$A$2:$C$817,3,0)</f>
        <v>NORTE</v>
      </c>
      <c r="B15" s="4">
        <v>950</v>
      </c>
      <c r="C15" s="28" t="str">
        <f>VLOOKUP(B15,'[1]LISTADO ATM'!$A$2:$B$816,2,0)</f>
        <v xml:space="preserve">ATM Oficina Monterrico </v>
      </c>
      <c r="D15" s="15" t="s">
        <v>16</v>
      </c>
      <c r="E15" s="13">
        <v>335804413</v>
      </c>
    </row>
    <row r="16" spans="1:5" ht="18" x14ac:dyDescent="0.25">
      <c r="A16" s="10" t="str">
        <f>VLOOKUP(B16,'[1]LISTADO ATM'!$A$2:$C$817,3,0)</f>
        <v>ESTE</v>
      </c>
      <c r="B16" s="4">
        <v>399</v>
      </c>
      <c r="C16" s="28" t="str">
        <f>VLOOKUP(B16,'[1]LISTADO ATM'!$A$2:$B$816,2,0)</f>
        <v xml:space="preserve">ATM Oficina La Romana II </v>
      </c>
      <c r="D16" s="15" t="s">
        <v>16</v>
      </c>
      <c r="E16" s="13">
        <v>335804466</v>
      </c>
    </row>
    <row r="17" spans="1:5" ht="18" x14ac:dyDescent="0.25">
      <c r="A17" s="10" t="str">
        <f>VLOOKUP(B17,'[1]LISTADO ATM'!$A$2:$C$817,3,0)</f>
        <v>ESTE</v>
      </c>
      <c r="B17" s="4">
        <v>609</v>
      </c>
      <c r="C17" s="28" t="str">
        <f>VLOOKUP(B17,'[1]LISTADO ATM'!$A$2:$B$816,2,0)</f>
        <v xml:space="preserve">ATM S/M Jumbo (San Pedro) </v>
      </c>
      <c r="D17" s="15" t="s">
        <v>16</v>
      </c>
      <c r="E17" s="27">
        <v>335804468</v>
      </c>
    </row>
    <row r="18" spans="1:5" ht="18" x14ac:dyDescent="0.25">
      <c r="A18" s="10" t="str">
        <f>VLOOKUP(B18,'[1]LISTADO ATM'!$A$2:$C$817,3,0)</f>
        <v>NORTE</v>
      </c>
      <c r="B18" s="4">
        <v>687</v>
      </c>
      <c r="C18" s="28" t="str">
        <f>VLOOKUP(B18,'[1]LISTADO ATM'!$A$2:$B$816,2,0)</f>
        <v>ATM Oficina Monterrico II</v>
      </c>
      <c r="D18" s="15" t="s">
        <v>16</v>
      </c>
      <c r="E18" s="13">
        <v>335804469</v>
      </c>
    </row>
    <row r="19" spans="1:5" ht="18" x14ac:dyDescent="0.25">
      <c r="A19" s="10" t="str">
        <f>VLOOKUP(B19,'[1]LISTADO ATM'!$A$2:$C$817,3,0)</f>
        <v>DISTRITO NACIONAL</v>
      </c>
      <c r="B19" s="4">
        <v>724</v>
      </c>
      <c r="C19" s="28" t="str">
        <f>VLOOKUP(B19,'[1]LISTADO ATM'!$A$2:$B$816,2,0)</f>
        <v xml:space="preserve">ATM El Huacal I </v>
      </c>
      <c r="D19" s="15" t="s">
        <v>16</v>
      </c>
      <c r="E19" s="13">
        <v>335804471</v>
      </c>
    </row>
    <row r="20" spans="1:5" ht="18" x14ac:dyDescent="0.25">
      <c r="A20" s="10" t="str">
        <f>VLOOKUP(B20,'[1]LISTADO ATM'!$A$2:$C$817,3,0)</f>
        <v>NORTE</v>
      </c>
      <c r="B20" s="4">
        <v>796</v>
      </c>
      <c r="C20" s="28" t="str">
        <f>VLOOKUP(B20,'[1]LISTADO ATM'!$A$2:$B$816,2,0)</f>
        <v xml:space="preserve">ATM Oficina Plaza Ventura (Nagua) </v>
      </c>
      <c r="D20" s="15" t="s">
        <v>16</v>
      </c>
      <c r="E20" s="13">
        <v>335804473</v>
      </c>
    </row>
    <row r="21" spans="1:5" ht="18" x14ac:dyDescent="0.25">
      <c r="A21" s="10" t="str">
        <f>VLOOKUP(B21,'[1]LISTADO ATM'!$A$2:$C$817,3,0)</f>
        <v>ESTE</v>
      </c>
      <c r="B21" s="4">
        <v>912</v>
      </c>
      <c r="C21" s="28" t="str">
        <f>VLOOKUP(B21,'[1]LISTADO ATM'!$A$2:$B$816,2,0)</f>
        <v xml:space="preserve">ATM Oficina San Pedro II </v>
      </c>
      <c r="D21" s="15" t="s">
        <v>16</v>
      </c>
      <c r="E21" s="13">
        <v>335804475</v>
      </c>
    </row>
    <row r="22" spans="1:5" ht="18" x14ac:dyDescent="0.25">
      <c r="A22" s="10" t="str">
        <f>VLOOKUP(B22,'[1]LISTADO ATM'!$A$2:$C$817,3,0)</f>
        <v>NORTE</v>
      </c>
      <c r="B22" s="4">
        <v>144</v>
      </c>
      <c r="C22" s="28" t="str">
        <f>VLOOKUP(B22,'[1]LISTADO ATM'!$A$2:$B$816,2,0)</f>
        <v xml:space="preserve">ATM Oficina Villa Altagracia </v>
      </c>
      <c r="D22" s="15" t="s">
        <v>16</v>
      </c>
      <c r="E22" s="13">
        <v>335804479</v>
      </c>
    </row>
    <row r="23" spans="1:5" ht="18" x14ac:dyDescent="0.25">
      <c r="A23" s="10" t="str">
        <f>VLOOKUP(B23,'[1]LISTADO ATM'!$A$2:$C$817,3,0)</f>
        <v>NORTE</v>
      </c>
      <c r="B23" s="4">
        <v>283</v>
      </c>
      <c r="C23" s="28" t="str">
        <f>VLOOKUP(B23,'[1]LISTADO ATM'!$A$2:$B$816,2,0)</f>
        <v xml:space="preserve">ATM Oficina Nibaje </v>
      </c>
      <c r="D23" s="15" t="s">
        <v>16</v>
      </c>
      <c r="E23" s="13">
        <v>335804482</v>
      </c>
    </row>
    <row r="24" spans="1:5" ht="18" x14ac:dyDescent="0.25">
      <c r="A24" s="10" t="str">
        <f>VLOOKUP(B24,'[1]LISTADO ATM'!$A$2:$C$817,3,0)</f>
        <v>NORTE</v>
      </c>
      <c r="B24" s="4">
        <v>370</v>
      </c>
      <c r="C24" s="28" t="str">
        <f>VLOOKUP(B24,'[1]LISTADO ATM'!$A$2:$B$816,2,0)</f>
        <v>ATM Oficina Cruce de Imbert II (puerto Plata)</v>
      </c>
      <c r="D24" s="15" t="s">
        <v>16</v>
      </c>
      <c r="E24" s="13">
        <v>335804485</v>
      </c>
    </row>
    <row r="25" spans="1:5" ht="18" x14ac:dyDescent="0.25">
      <c r="A25" s="10" t="str">
        <f>VLOOKUP(B25,'[1]LISTADO ATM'!$A$2:$C$817,3,0)</f>
        <v>NORTE</v>
      </c>
      <c r="B25" s="4">
        <v>350</v>
      </c>
      <c r="C25" s="28" t="str">
        <f>VLOOKUP(B25,'[1]LISTADO ATM'!$A$2:$B$816,2,0)</f>
        <v xml:space="preserve">ATM Oficina Villa Tapia </v>
      </c>
      <c r="D25" s="15" t="s">
        <v>16</v>
      </c>
      <c r="E25" s="13">
        <v>335804667</v>
      </c>
    </row>
    <row r="26" spans="1:5" ht="18" x14ac:dyDescent="0.25">
      <c r="A26" s="10" t="str">
        <f>VLOOKUP(B26,'[1]LISTADO ATM'!$A$2:$C$817,3,0)</f>
        <v>NORTE</v>
      </c>
      <c r="B26" s="4">
        <v>157</v>
      </c>
      <c r="C26" s="28" t="str">
        <f>VLOOKUP(B26,'[1]LISTADO ATM'!$A$2:$B$816,2,0)</f>
        <v xml:space="preserve">ATM Oficina Samaná </v>
      </c>
      <c r="D26" s="15" t="s">
        <v>16</v>
      </c>
      <c r="E26" s="13">
        <v>335804690</v>
      </c>
    </row>
    <row r="27" spans="1:5" ht="18" x14ac:dyDescent="0.25">
      <c r="A27" s="10" t="str">
        <f>VLOOKUP(B27,'[1]LISTADO ATM'!$A$2:$C$817,3,0)</f>
        <v>DISTRITO NACIONAL</v>
      </c>
      <c r="B27" s="4">
        <v>568</v>
      </c>
      <c r="C27" s="4" t="str">
        <f>VLOOKUP(B27,'[1]LISTADO ATM'!$A$2:$B$916,2,0)</f>
        <v xml:space="preserve">ATM Ministerio de Educación </v>
      </c>
      <c r="D27" s="15" t="s">
        <v>16</v>
      </c>
      <c r="E27" s="13">
        <v>335803811</v>
      </c>
    </row>
    <row r="28" spans="1:5" ht="18" x14ac:dyDescent="0.25">
      <c r="A28" s="10" t="str">
        <f>VLOOKUP(B28,'[1]LISTADO ATM'!$A$2:$C$817,3,0)</f>
        <v>DISTRITO NACIONAL</v>
      </c>
      <c r="B28" s="4">
        <v>567</v>
      </c>
      <c r="C28" s="4" t="str">
        <f>VLOOKUP(B28,'[1]LISTADO ATM'!$A$2:$B$916,2,0)</f>
        <v xml:space="preserve">ATM Oficina Máximo Gómez </v>
      </c>
      <c r="D28" s="15" t="s">
        <v>16</v>
      </c>
      <c r="E28" s="13">
        <v>335803928</v>
      </c>
    </row>
    <row r="29" spans="1:5" ht="18" x14ac:dyDescent="0.25">
      <c r="A29" s="10" t="str">
        <f>VLOOKUP(B29,'[1]LISTADO ATM'!$A$2:$C$817,3,0)</f>
        <v>DISTRITO NACIONAL</v>
      </c>
      <c r="B29" s="4">
        <v>826</v>
      </c>
      <c r="C29" s="4" t="str">
        <f>VLOOKUP(B29,'[1]LISTADO ATM'!$A$2:$B$916,2,0)</f>
        <v xml:space="preserve">ATM Oficina Diamond Plaza II </v>
      </c>
      <c r="D29" s="15" t="s">
        <v>16</v>
      </c>
      <c r="E29" s="13">
        <v>335804474</v>
      </c>
    </row>
    <row r="30" spans="1:5" ht="18" x14ac:dyDescent="0.25">
      <c r="A30" s="10" t="str">
        <f>VLOOKUP(B30,'[1]LISTADO ATM'!$A$2:$C$817,3,0)</f>
        <v>ESTE</v>
      </c>
      <c r="B30" s="4">
        <v>630</v>
      </c>
      <c r="C30" s="4" t="str">
        <f>VLOOKUP(B30,'[1]LISTADO ATM'!$A$2:$B$916,2,0)</f>
        <v xml:space="preserve">ATM Oficina Plaza Zaglul (SPM) </v>
      </c>
      <c r="D30" s="15" t="s">
        <v>16</v>
      </c>
      <c r="E30" s="13">
        <v>335804501</v>
      </c>
    </row>
    <row r="31" spans="1:5" ht="18" x14ac:dyDescent="0.25">
      <c r="A31" s="10" t="str">
        <f>VLOOKUP(B31,'[1]LISTADO ATM'!$A$2:$C$817,3,0)</f>
        <v>ESTE</v>
      </c>
      <c r="B31" s="4">
        <v>294</v>
      </c>
      <c r="C31" s="4" t="str">
        <f>VLOOKUP(B31,'[1]LISTADO ATM'!$A$2:$B$916,2,0)</f>
        <v xml:space="preserve">ATM Plaza Zaglul San Pedro II </v>
      </c>
      <c r="D31" s="15" t="s">
        <v>16</v>
      </c>
      <c r="E31" s="26">
        <v>335804312</v>
      </c>
    </row>
    <row r="32" spans="1:5" ht="18" x14ac:dyDescent="0.25">
      <c r="A32" s="10" t="str">
        <f>VLOOKUP(B32,'[1]LISTADO ATM'!$A$2:$C$817,3,0)</f>
        <v>DISTRITO NACIONAL</v>
      </c>
      <c r="B32" s="4">
        <v>744</v>
      </c>
      <c r="C32" s="4" t="str">
        <f>VLOOKUP(B32,'[1]LISTADO ATM'!$A$2:$B$916,2,0)</f>
        <v xml:space="preserve">ATM Multicentro La Sirena Venezuela </v>
      </c>
      <c r="D32" s="15" t="s">
        <v>16</v>
      </c>
      <c r="E32" s="13">
        <v>335804401</v>
      </c>
    </row>
    <row r="33" spans="1:5" ht="18" x14ac:dyDescent="0.25">
      <c r="A33" s="10" t="str">
        <f>VLOOKUP(B33,'[1]LISTADO ATM'!$A$2:$C$817,3,0)</f>
        <v>NORTE</v>
      </c>
      <c r="B33" s="4">
        <v>990</v>
      </c>
      <c r="C33" s="4" t="str">
        <f>VLOOKUP(B33,'[1]LISTADO ATM'!$A$2:$B$916,2,0)</f>
        <v xml:space="preserve">ATM Autoservicio Bonao II </v>
      </c>
      <c r="D33" s="15" t="s">
        <v>16</v>
      </c>
      <c r="E33" s="13">
        <v>335804418</v>
      </c>
    </row>
    <row r="34" spans="1:5" ht="18" x14ac:dyDescent="0.25">
      <c r="A34" s="10" t="str">
        <f>VLOOKUP(B34,'[1]LISTADO ATM'!$A$2:$C$817,3,0)</f>
        <v>NORTE</v>
      </c>
      <c r="B34" s="4">
        <v>256</v>
      </c>
      <c r="C34" s="4" t="str">
        <f>VLOOKUP(B34,'[1]LISTADO ATM'!$A$2:$B$916,2,0)</f>
        <v xml:space="preserve">ATM Oficina Licey Al Medio </v>
      </c>
      <c r="D34" s="15" t="s">
        <v>16</v>
      </c>
      <c r="E34" s="13">
        <v>335804464</v>
      </c>
    </row>
    <row r="35" spans="1:5" ht="18" x14ac:dyDescent="0.25">
      <c r="A35" s="10" t="str">
        <f>VLOOKUP(B35,'[1]LISTADO ATM'!$A$2:$C$817,3,0)</f>
        <v>DISTRITO NACIONAL</v>
      </c>
      <c r="B35" s="4">
        <v>620</v>
      </c>
      <c r="C35" s="4" t="str">
        <f>VLOOKUP(B35,'[1]LISTADO ATM'!$A$2:$B$916,2,0)</f>
        <v xml:space="preserve">ATM Ministerio de Medio Ambiente </v>
      </c>
      <c r="D35" s="15" t="s">
        <v>16</v>
      </c>
      <c r="E35" s="13">
        <v>335804683</v>
      </c>
    </row>
    <row r="36" spans="1:5" ht="18" x14ac:dyDescent="0.25">
      <c r="A36" s="10" t="str">
        <f>VLOOKUP(B36,'[1]LISTADO ATM'!$A$2:$C$817,3,0)</f>
        <v>SUR</v>
      </c>
      <c r="B36" s="4">
        <v>751</v>
      </c>
      <c r="C36" s="4" t="str">
        <f>VLOOKUP(B36,'[1]LISTADO ATM'!$A$2:$B$916,2,0)</f>
        <v>ATM Eco Petroleo Camilo</v>
      </c>
      <c r="D36" s="15" t="s">
        <v>16</v>
      </c>
      <c r="E36" s="13">
        <v>335804695</v>
      </c>
    </row>
    <row r="37" spans="1:5" ht="18" x14ac:dyDescent="0.25">
      <c r="A37" s="10" t="e">
        <f>VLOOKUP(B37,'[1]LISTADO ATM'!$A$2:$C$817,3,0)</f>
        <v>#N/A</v>
      </c>
      <c r="B37" s="4">
        <v>497</v>
      </c>
      <c r="C37" s="4" t="e">
        <f>VLOOKUP(B37,'[1]LISTADO ATM'!$A$2:$B$916,2,0)</f>
        <v>#N/A</v>
      </c>
      <c r="D37" s="15" t="s">
        <v>16</v>
      </c>
      <c r="E37" s="13">
        <v>335805107</v>
      </c>
    </row>
    <row r="38" spans="1:5" ht="18" x14ac:dyDescent="0.25">
      <c r="A38" s="10" t="str">
        <f>VLOOKUP(B38,'[1]LISTADO ATM'!$A$2:$C$817,3,0)</f>
        <v>DISTRITO NACIONAL</v>
      </c>
      <c r="B38" s="4">
        <v>558</v>
      </c>
      <c r="C38" s="4" t="str">
        <f>VLOOKUP(B38,'[1]LISTADO ATM'!$A$2:$B$916,2,0)</f>
        <v xml:space="preserve">ATM Base Naval 27 de Febrero (Sans Soucí) </v>
      </c>
      <c r="D38" s="15" t="s">
        <v>16</v>
      </c>
      <c r="E38" s="13">
        <v>335804344</v>
      </c>
    </row>
    <row r="39" spans="1:5" ht="18" x14ac:dyDescent="0.25">
      <c r="A39" s="10" t="str">
        <f>VLOOKUP(B39,'[1]LISTADO ATM'!$A$2:$C$817,3,0)</f>
        <v>DISTRITO NACIONAL</v>
      </c>
      <c r="B39" s="4">
        <v>302</v>
      </c>
      <c r="C39" s="4" t="str">
        <f>VLOOKUP(B39,'[1]LISTADO ATM'!$A$2:$B$916,2,0)</f>
        <v xml:space="preserve">ATM S/M Aprezio Los Mameyes  </v>
      </c>
      <c r="D39" s="15" t="s">
        <v>16</v>
      </c>
      <c r="E39" s="13">
        <v>335804465</v>
      </c>
    </row>
    <row r="40" spans="1:5" ht="18" x14ac:dyDescent="0.25">
      <c r="A40" s="10" t="str">
        <f>VLOOKUP(B40,'[1]LISTADO ATM'!$A$2:$C$817,3,0)</f>
        <v>NORTE</v>
      </c>
      <c r="B40" s="4">
        <v>987</v>
      </c>
      <c r="C40" s="4" t="str">
        <f>VLOOKUP(B40,'[1]LISTADO ATM'!$A$2:$B$916,2,0)</f>
        <v xml:space="preserve">ATM S/M Jumbo (Moca) </v>
      </c>
      <c r="D40" s="15" t="s">
        <v>16</v>
      </c>
      <c r="E40" s="13">
        <v>335804416</v>
      </c>
    </row>
    <row r="41" spans="1:5" ht="18" x14ac:dyDescent="0.25">
      <c r="A41" s="10" t="str">
        <f>VLOOKUP(B41,'[1]LISTADO ATM'!$A$2:$C$817,3,0)</f>
        <v>DISTRITO NACIONAL</v>
      </c>
      <c r="B41" s="4">
        <v>13</v>
      </c>
      <c r="C41" s="4" t="str">
        <f>VLOOKUP(B41,'[1]LISTADO ATM'!$A$2:$B$916,2,0)</f>
        <v xml:space="preserve">ATM CDEEE </v>
      </c>
      <c r="D41" s="15" t="s">
        <v>16</v>
      </c>
      <c r="E41" s="13">
        <v>335804885</v>
      </c>
    </row>
    <row r="42" spans="1:5" ht="18" x14ac:dyDescent="0.25">
      <c r="A42" s="10" t="str">
        <f>VLOOKUP(B42,'[1]LISTADO ATM'!$A$2:$C$817,3,0)</f>
        <v>DISTRITO NACIONAL</v>
      </c>
      <c r="B42" s="4">
        <v>784</v>
      </c>
      <c r="C42" s="4" t="str">
        <f>VLOOKUP(B42,'[1]LISTADO ATM'!$A$2:$B$916,2,0)</f>
        <v xml:space="preserve">ATM Tribunal Superior Electoral </v>
      </c>
      <c r="D42" s="15" t="s">
        <v>16</v>
      </c>
      <c r="E42" s="13">
        <v>335804960</v>
      </c>
    </row>
    <row r="43" spans="1:5" ht="18" x14ac:dyDescent="0.25">
      <c r="A43" s="10" t="str">
        <f>VLOOKUP(B43,'[1]LISTADO ATM'!$A$2:$C$817,3,0)</f>
        <v>DISTRITO NACIONAL</v>
      </c>
      <c r="B43" s="4">
        <v>884</v>
      </c>
      <c r="C43" s="4" t="str">
        <f>VLOOKUP(B43,'[1]LISTADO ATM'!$A$2:$B$916,2,0)</f>
        <v xml:space="preserve">ATM UNP Olé Sabana Perdida </v>
      </c>
      <c r="D43" s="15" t="s">
        <v>16</v>
      </c>
      <c r="E43" s="27">
        <v>335803184</v>
      </c>
    </row>
    <row r="44" spans="1:5" ht="18" x14ac:dyDescent="0.25">
      <c r="A44" s="10" t="str">
        <f>VLOOKUP(B44,'[1]LISTADO ATM'!$A$2:$C$817,3,0)</f>
        <v>DISTRITO NACIONAL</v>
      </c>
      <c r="B44" s="4">
        <v>628</v>
      </c>
      <c r="C44" s="4" t="str">
        <f>VLOOKUP(B44,'[1]LISTADO ATM'!$A$2:$B$916,2,0)</f>
        <v xml:space="preserve">ATM Autobanco San Isidro </v>
      </c>
      <c r="D44" s="15" t="s">
        <v>16</v>
      </c>
      <c r="E44" s="27">
        <v>335803478</v>
      </c>
    </row>
    <row r="45" spans="1:5" ht="18" x14ac:dyDescent="0.25">
      <c r="A45" s="10" t="str">
        <f>VLOOKUP(B45,'[1]LISTADO ATM'!$A$2:$C$817,3,0)</f>
        <v>DISTRITO NACIONAL</v>
      </c>
      <c r="B45" s="4">
        <v>562</v>
      </c>
      <c r="C45" s="4" t="str">
        <f>VLOOKUP(B45,'[1]LISTADO ATM'!$A$2:$B$916,2,0)</f>
        <v xml:space="preserve">ATM S/M Jumbo Carretera Mella </v>
      </c>
      <c r="D45" s="15" t="s">
        <v>16</v>
      </c>
      <c r="E45" s="26">
        <v>335803923</v>
      </c>
    </row>
    <row r="46" spans="1:5" ht="18" x14ac:dyDescent="0.25">
      <c r="A46" s="10" t="str">
        <f>VLOOKUP(B46,'[1]LISTADO ATM'!$A$2:$C$817,3,0)</f>
        <v>NORTE</v>
      </c>
      <c r="B46" s="4">
        <v>337</v>
      </c>
      <c r="C46" s="4" t="str">
        <f>VLOOKUP(B46,'[1]LISTADO ATM'!$A$2:$B$916,2,0)</f>
        <v>ATM S/M Cooperativa Moca</v>
      </c>
      <c r="D46" s="15" t="s">
        <v>16</v>
      </c>
      <c r="E46" s="26">
        <v>335804149</v>
      </c>
    </row>
    <row r="47" spans="1:5" ht="18" x14ac:dyDescent="0.25">
      <c r="A47" s="10" t="str">
        <f>VLOOKUP(B47,'[1]LISTADO ATM'!$A$2:$C$817,3,0)</f>
        <v>NORTE</v>
      </c>
      <c r="B47" s="4">
        <v>172</v>
      </c>
      <c r="C47" s="4" t="str">
        <f>VLOOKUP(B47,'[1]LISTADO ATM'!$A$2:$B$916,2,0)</f>
        <v xml:space="preserve">ATM UNP Guaucí </v>
      </c>
      <c r="D47" s="15" t="s">
        <v>16</v>
      </c>
      <c r="E47" s="26">
        <v>335804266</v>
      </c>
    </row>
    <row r="48" spans="1:5" ht="18" x14ac:dyDescent="0.25">
      <c r="A48" s="10" t="str">
        <f>VLOOKUP(B48,'[1]LISTADO ATM'!$A$2:$C$817,3,0)</f>
        <v>NORTE</v>
      </c>
      <c r="B48" s="4">
        <v>712</v>
      </c>
      <c r="C48" s="4" t="str">
        <f>VLOOKUP(B48,'[1]LISTADO ATM'!$A$2:$B$916,2,0)</f>
        <v xml:space="preserve">ATM Oficina Imbert </v>
      </c>
      <c r="D48" s="15" t="s">
        <v>16</v>
      </c>
      <c r="E48" s="13">
        <v>335804470</v>
      </c>
    </row>
    <row r="49" spans="1:5" ht="18" x14ac:dyDescent="0.25">
      <c r="A49" s="10" t="str">
        <f>VLOOKUP(B49,'[1]LISTADO ATM'!$A$2:$C$817,3,0)</f>
        <v>DISTRITO NACIONAL</v>
      </c>
      <c r="B49" s="4">
        <v>930</v>
      </c>
      <c r="C49" s="4" t="str">
        <f>VLOOKUP(B49,'[1]LISTADO ATM'!$A$2:$B$916,2,0)</f>
        <v>ATM Oficina Plaza Spring Center</v>
      </c>
      <c r="D49" s="15" t="s">
        <v>16</v>
      </c>
      <c r="E49" s="13">
        <v>335804476</v>
      </c>
    </row>
    <row r="50" spans="1:5" ht="18" x14ac:dyDescent="0.25">
      <c r="A50" s="10" t="str">
        <f>VLOOKUP(B50,'[1]LISTADO ATM'!$A$2:$C$817,3,0)</f>
        <v>DISTRITO NACIONAL</v>
      </c>
      <c r="B50" s="4">
        <v>194</v>
      </c>
      <c r="C50" s="4" t="str">
        <f>VLOOKUP(B50,'[1]LISTADO ATM'!$A$2:$B$916,2,0)</f>
        <v xml:space="preserve">ATM UNP Pantoja </v>
      </c>
      <c r="D50" s="15" t="s">
        <v>16</v>
      </c>
      <c r="E50" s="13" t="s">
        <v>20</v>
      </c>
    </row>
    <row r="51" spans="1:5" ht="18" x14ac:dyDescent="0.25">
      <c r="A51" s="10" t="str">
        <f>VLOOKUP(B51,'[1]LISTADO ATM'!$A$2:$C$817,3,0)</f>
        <v>DISTRITO NACIONAL</v>
      </c>
      <c r="B51" s="4">
        <v>583</v>
      </c>
      <c r="C51" s="4" t="str">
        <f>VLOOKUP(B51,'[1]LISTADO ATM'!$A$2:$B$916,2,0)</f>
        <v xml:space="preserve">ATM Ministerio Fuerzas Armadas I </v>
      </c>
      <c r="D51" s="15" t="s">
        <v>16</v>
      </c>
      <c r="E51" s="13">
        <v>335804500</v>
      </c>
    </row>
    <row r="52" spans="1:5" ht="18" x14ac:dyDescent="0.25">
      <c r="A52" s="10" t="str">
        <f>VLOOKUP(B52,'[1]LISTADO ATM'!$A$2:$C$817,3,0)</f>
        <v>DISTRITO NACIONAL</v>
      </c>
      <c r="B52" s="4">
        <v>791</v>
      </c>
      <c r="C52" s="4" t="str">
        <f>VLOOKUP(B52,'[1]LISTADO ATM'!$A$2:$B$916,2,0)</f>
        <v xml:space="preserve">ATM Oficina Sans Soucí </v>
      </c>
      <c r="D52" s="15" t="s">
        <v>16</v>
      </c>
      <c r="E52" s="13">
        <v>335804840</v>
      </c>
    </row>
    <row r="53" spans="1:5" ht="18" x14ac:dyDescent="0.25">
      <c r="A53" s="10" t="str">
        <f>VLOOKUP(B53,'[1]LISTADO ATM'!$A$2:$C$817,3,0)</f>
        <v>DISTRITO NACIONAL</v>
      </c>
      <c r="B53" s="4">
        <v>443</v>
      </c>
      <c r="C53" s="4" t="str">
        <f>VLOOKUP(B53,'[1]LISTADO ATM'!$A$2:$B$916,2,0)</f>
        <v xml:space="preserve">ATM Edificio San Rafael </v>
      </c>
      <c r="D53" s="15" t="s">
        <v>16</v>
      </c>
      <c r="E53" s="13">
        <v>335804851</v>
      </c>
    </row>
    <row r="54" spans="1:5" ht="18" x14ac:dyDescent="0.25">
      <c r="A54" s="10" t="str">
        <f>VLOOKUP(B54,'[1]LISTADO ATM'!$A$2:$C$817,3,0)</f>
        <v>DISTRITO NACIONAL</v>
      </c>
      <c r="B54" s="4">
        <v>354</v>
      </c>
      <c r="C54" s="4" t="str">
        <f>VLOOKUP(B54,'[1]LISTADO ATM'!$A$2:$B$916,2,0)</f>
        <v xml:space="preserve">ATM Oficina Núñez de Cáceres II </v>
      </c>
      <c r="D54" s="15" t="s">
        <v>16</v>
      </c>
      <c r="E54" s="13">
        <v>335804876</v>
      </c>
    </row>
    <row r="55" spans="1:5" ht="18" x14ac:dyDescent="0.25">
      <c r="A55" s="10" t="str">
        <f>VLOOKUP(B55,'[1]LISTADO ATM'!$A$2:$C$817,3,0)</f>
        <v>DISTRITO NACIONAL</v>
      </c>
      <c r="B55" s="4">
        <v>573</v>
      </c>
      <c r="C55" s="4" t="str">
        <f>VLOOKUP(B55,'[1]LISTADO ATM'!$A$2:$B$916,2,0)</f>
        <v xml:space="preserve">ATM IDSS </v>
      </c>
      <c r="D55" s="15" t="s">
        <v>16</v>
      </c>
      <c r="E55" s="13">
        <v>335805124</v>
      </c>
    </row>
    <row r="56" spans="1:5" ht="18" x14ac:dyDescent="0.25">
      <c r="A56" s="10" t="str">
        <f>VLOOKUP(B56,'[1]LISTADO ATM'!$A$2:$C$817,3,0)</f>
        <v>DISTRITO NACIONAL</v>
      </c>
      <c r="B56" s="4">
        <v>153</v>
      </c>
      <c r="C56" s="4" t="str">
        <f>VLOOKUP(B56,'[1]LISTADO ATM'!$A$2:$B$916,2,0)</f>
        <v xml:space="preserve">ATM Rehabilitación </v>
      </c>
      <c r="D56" s="15" t="s">
        <v>16</v>
      </c>
      <c r="E56" s="13">
        <v>335805156</v>
      </c>
    </row>
    <row r="57" spans="1:5" ht="18" x14ac:dyDescent="0.25">
      <c r="A57" s="10" t="str">
        <f>VLOOKUP(B57,'[1]LISTADO ATM'!$A$2:$C$817,3,0)</f>
        <v>DISTRITO NACIONAL</v>
      </c>
      <c r="B57" s="4">
        <v>139</v>
      </c>
      <c r="C57" s="4" t="str">
        <f>VLOOKUP(B57,'[1]LISTADO ATM'!$A$2:$B$916,2,0)</f>
        <v xml:space="preserve">ATM Oficina Plaza Lama Zona Oriental I </v>
      </c>
      <c r="D57" s="15" t="s">
        <v>16</v>
      </c>
      <c r="E57" s="13">
        <v>335805217</v>
      </c>
    </row>
    <row r="58" spans="1:5" ht="18" x14ac:dyDescent="0.25">
      <c r="A58" s="10" t="str">
        <f>VLOOKUP(B58,'[1]LISTADO ATM'!$A$2:$C$817,3,0)</f>
        <v>DISTRITO NACIONAL</v>
      </c>
      <c r="B58" s="4">
        <v>422</v>
      </c>
      <c r="C58" s="4" t="str">
        <f>VLOOKUP(B58,'[1]LISTADO ATM'!$A$2:$B$916,2,0)</f>
        <v xml:space="preserve">ATM Olé Manoguayabo </v>
      </c>
      <c r="D58" s="15" t="s">
        <v>16</v>
      </c>
      <c r="E58" s="13">
        <v>335805234</v>
      </c>
    </row>
    <row r="59" spans="1:5" ht="18" x14ac:dyDescent="0.25">
      <c r="A59" s="10" t="str">
        <f>VLOOKUP(B59,'[1]LISTADO ATM'!$A$2:$C$817,3,0)</f>
        <v>NORTE</v>
      </c>
      <c r="B59" s="4">
        <v>304</v>
      </c>
      <c r="C59" s="4" t="str">
        <f>VLOOKUP(B59,'[1]LISTADO ATM'!$A$2:$B$916,2,0)</f>
        <v xml:space="preserve">ATM Multicentro La Sirena Estrella Sadhala </v>
      </c>
      <c r="D59" s="15" t="s">
        <v>16</v>
      </c>
      <c r="E59" s="13">
        <v>335805241</v>
      </c>
    </row>
    <row r="60" spans="1:5" ht="18" x14ac:dyDescent="0.25">
      <c r="A60" s="10" t="str">
        <f>VLOOKUP(B60,'[1]LISTADO ATM'!$A$2:$C$817,3,0)</f>
        <v>SUR</v>
      </c>
      <c r="B60" s="4">
        <v>84</v>
      </c>
      <c r="C60" s="4" t="str">
        <f>VLOOKUP(B60,'[1]LISTADO ATM'!$A$2:$B$916,2,0)</f>
        <v xml:space="preserve">ATM Oficina Multicentro Sirena San Cristóbal </v>
      </c>
      <c r="D60" s="15" t="s">
        <v>16</v>
      </c>
      <c r="E60" s="13">
        <v>335805337</v>
      </c>
    </row>
    <row r="61" spans="1:5" ht="18" x14ac:dyDescent="0.25">
      <c r="A61" s="10" t="str">
        <f>VLOOKUP(B61,'[1]LISTADO ATM'!$A$2:$C$817,3,0)</f>
        <v>DISTRITO NACIONAL</v>
      </c>
      <c r="B61" s="4">
        <v>627</v>
      </c>
      <c r="C61" s="4" t="str">
        <f>VLOOKUP(B61,'[1]LISTADO ATM'!$A$2:$B$916,2,0)</f>
        <v xml:space="preserve">ATM CAASD </v>
      </c>
      <c r="D61" s="15" t="s">
        <v>16</v>
      </c>
      <c r="E61" s="26">
        <v>335802600</v>
      </c>
    </row>
    <row r="62" spans="1:5" ht="18" x14ac:dyDescent="0.25">
      <c r="A62" s="10" t="str">
        <f>VLOOKUP(B62,'[1]LISTADO ATM'!$A$2:$C$817,3,0)</f>
        <v>DISTRITO NACIONAL</v>
      </c>
      <c r="B62" s="4">
        <v>938</v>
      </c>
      <c r="C62" s="4" t="str">
        <f>VLOOKUP(B62,'[1]LISTADO ATM'!$A$2:$B$916,2,0)</f>
        <v xml:space="preserve">ATM Autobanco Oficina Filadelfia Plaza </v>
      </c>
      <c r="D62" s="15" t="s">
        <v>16</v>
      </c>
      <c r="E62" s="26">
        <v>335803185</v>
      </c>
    </row>
    <row r="63" spans="1:5" ht="18" x14ac:dyDescent="0.25">
      <c r="A63" s="10" t="str">
        <f>VLOOKUP(B63,'[1]LISTADO ATM'!$A$2:$C$817,3,0)</f>
        <v>SUR</v>
      </c>
      <c r="B63" s="4">
        <v>537</v>
      </c>
      <c r="C63" s="4" t="str">
        <f>VLOOKUP(B63,'[1]LISTADO ATM'!$A$2:$B$916,2,0)</f>
        <v xml:space="preserve">ATM Estación Texaco Enriquillo (Barahona) </v>
      </c>
      <c r="D63" s="15" t="s">
        <v>16</v>
      </c>
      <c r="E63" s="13">
        <v>335804003</v>
      </c>
    </row>
    <row r="64" spans="1:5" ht="18" x14ac:dyDescent="0.25">
      <c r="A64" s="10" t="str">
        <f>VLOOKUP(B64,'[1]LISTADO ATM'!$A$2:$C$817,3,0)</f>
        <v>SUR</v>
      </c>
      <c r="B64" s="4">
        <v>311</v>
      </c>
      <c r="C64" s="4" t="str">
        <f>VLOOKUP(B64,'[1]LISTADO ATM'!$A$2:$B$916,2,0)</f>
        <v>ATM Plaza Eroski</v>
      </c>
      <c r="D64" s="15" t="s">
        <v>16</v>
      </c>
      <c r="E64" s="13">
        <v>335804332</v>
      </c>
    </row>
    <row r="65" spans="1:5" ht="18" x14ac:dyDescent="0.25">
      <c r="A65" s="10" t="str">
        <f>VLOOKUP(B65,'[1]LISTADO ATM'!$A$2:$C$817,3,0)</f>
        <v>DISTRITO NACIONAL</v>
      </c>
      <c r="B65" s="4">
        <v>590</v>
      </c>
      <c r="C65" s="4" t="str">
        <f>VLOOKUP(B65,'[1]LISTADO ATM'!$A$2:$B$916,2,0)</f>
        <v xml:space="preserve">ATM Olé Aut. Las Américas </v>
      </c>
      <c r="D65" s="15" t="s">
        <v>16</v>
      </c>
      <c r="E65" s="13">
        <v>335804357</v>
      </c>
    </row>
    <row r="66" spans="1:5" ht="18" x14ac:dyDescent="0.25">
      <c r="A66" s="10" t="str">
        <f>VLOOKUP(B66,'[1]LISTADO ATM'!$A$2:$C$817,3,0)</f>
        <v>DISTRITO NACIONAL</v>
      </c>
      <c r="B66" s="4">
        <v>710</v>
      </c>
      <c r="C66" s="4" t="str">
        <f>VLOOKUP(B66,'[1]LISTADO ATM'!$A$2:$B$916,2,0)</f>
        <v xml:space="preserve">ATM S/M Soberano </v>
      </c>
      <c r="D66" s="15" t="s">
        <v>16</v>
      </c>
      <c r="E66" s="13">
        <v>335804389</v>
      </c>
    </row>
    <row r="67" spans="1:5" ht="18" x14ac:dyDescent="0.25">
      <c r="A67" s="10" t="str">
        <f>VLOOKUP(B67,'[1]LISTADO ATM'!$A$2:$C$817,3,0)</f>
        <v>DISTRITO NACIONAL</v>
      </c>
      <c r="B67" s="4">
        <v>883</v>
      </c>
      <c r="C67" s="4" t="str">
        <f>VLOOKUP(B67,'[1]LISTADO ATM'!$A$2:$B$916,2,0)</f>
        <v xml:space="preserve">ATM Oficina Filadelfia Plaza </v>
      </c>
      <c r="D67" s="15" t="s">
        <v>16</v>
      </c>
      <c r="E67" s="13">
        <v>335804409</v>
      </c>
    </row>
    <row r="68" spans="1:5" ht="18" x14ac:dyDescent="0.25">
      <c r="A68" s="10" t="str">
        <f>VLOOKUP(B68,'[1]LISTADO ATM'!$A$2:$C$817,3,0)</f>
        <v>DISTRITO NACIONAL</v>
      </c>
      <c r="B68" s="4">
        <v>548</v>
      </c>
      <c r="C68" s="4" t="str">
        <f>VLOOKUP(B68,'[1]LISTADO ATM'!$A$2:$B$916,2,0)</f>
        <v xml:space="preserve">ATM AMET </v>
      </c>
      <c r="D68" s="15" t="s">
        <v>16</v>
      </c>
      <c r="E68" s="26">
        <v>335804467</v>
      </c>
    </row>
    <row r="69" spans="1:5" ht="18" x14ac:dyDescent="0.25">
      <c r="A69" s="10" t="str">
        <f>VLOOKUP(B69,'[1]LISTADO ATM'!$A$2:$C$817,3,0)</f>
        <v>DISTRITO NACIONAL</v>
      </c>
      <c r="B69" s="4">
        <v>585</v>
      </c>
      <c r="C69" s="4" t="str">
        <f>VLOOKUP(B69,'[1]LISTADO ATM'!$A$2:$B$916,2,0)</f>
        <v xml:space="preserve">ATM Oficina Haina Oriental </v>
      </c>
      <c r="D69" s="15" t="s">
        <v>16</v>
      </c>
      <c r="E69" s="13">
        <v>335804711</v>
      </c>
    </row>
    <row r="70" spans="1:5" ht="18" x14ac:dyDescent="0.25">
      <c r="A70" s="10" t="str">
        <f>VLOOKUP(B70,'[1]LISTADO ATM'!$A$2:$C$817,3,0)</f>
        <v>NORTE</v>
      </c>
      <c r="B70" s="4">
        <v>888</v>
      </c>
      <c r="C70" s="4" t="str">
        <f>VLOOKUP(B70,'[1]LISTADO ATM'!$A$2:$B$916,2,0)</f>
        <v>ATM Oficina galeria 56 II (SFM)</v>
      </c>
      <c r="D70" s="15" t="s">
        <v>16</v>
      </c>
      <c r="E70" s="13">
        <v>335804979</v>
      </c>
    </row>
    <row r="71" spans="1:5" ht="18" x14ac:dyDescent="0.25">
      <c r="A71" s="10" t="str">
        <f>VLOOKUP(B71,'[1]LISTADO ATM'!$A$2:$C$817,3,0)</f>
        <v>DISTRITO NACIONAL</v>
      </c>
      <c r="B71" s="4">
        <v>449</v>
      </c>
      <c r="C71" s="4" t="str">
        <f>VLOOKUP(B71,'[1]LISTADO ATM'!$A$2:$B$916,2,0)</f>
        <v>ATM Autobanco Lope de Vega II</v>
      </c>
      <c r="D71" s="15" t="s">
        <v>16</v>
      </c>
      <c r="E71" s="13">
        <v>335805088</v>
      </c>
    </row>
    <row r="72" spans="1:5" ht="18" x14ac:dyDescent="0.25">
      <c r="A72" s="10" t="str">
        <f>VLOOKUP(B72,'[1]LISTADO ATM'!$A$2:$C$817,3,0)</f>
        <v>DISTRITO NACIONAL</v>
      </c>
      <c r="B72" s="4">
        <v>970</v>
      </c>
      <c r="C72" s="4" t="str">
        <f>VLOOKUP(B72,'[1]LISTADO ATM'!$A$2:$B$916,2,0)</f>
        <v xml:space="preserve">ATM S/M Olé Haina </v>
      </c>
      <c r="D72" s="15" t="s">
        <v>16</v>
      </c>
      <c r="E72" s="13">
        <v>335805100</v>
      </c>
    </row>
    <row r="73" spans="1:5" ht="18" x14ac:dyDescent="0.25">
      <c r="A73" s="10" t="str">
        <f>VLOOKUP(B73,'[1]LISTADO ATM'!$A$2:$C$817,3,0)</f>
        <v>DISTRITO NACIONAL</v>
      </c>
      <c r="B73" s="4">
        <v>547</v>
      </c>
      <c r="C73" s="4" t="str">
        <f>VLOOKUP(B73,'[1]LISTADO ATM'!$A$2:$B$916,2,0)</f>
        <v xml:space="preserve">ATM Plaza Lama Herrera </v>
      </c>
      <c r="D73" s="15" t="s">
        <v>16</v>
      </c>
      <c r="E73" s="13">
        <v>335805115</v>
      </c>
    </row>
    <row r="74" spans="1:5" ht="18" x14ac:dyDescent="0.25">
      <c r="A74" s="10" t="str">
        <f>VLOOKUP(B74,'[1]LISTADO ATM'!$A$2:$C$817,3,0)</f>
        <v>NORTE</v>
      </c>
      <c r="B74" s="4">
        <v>285</v>
      </c>
      <c r="C74" s="4" t="str">
        <f>VLOOKUP(B74,'[1]LISTADO ATM'!$A$2:$B$916,2,0)</f>
        <v xml:space="preserve">ATM Oficina Camino Real (Puerto Plata) </v>
      </c>
      <c r="D74" s="15" t="s">
        <v>16</v>
      </c>
      <c r="E74" s="13">
        <v>335805134</v>
      </c>
    </row>
    <row r="75" spans="1:5" ht="18" x14ac:dyDescent="0.25">
      <c r="A75" s="10" t="str">
        <f>VLOOKUP(B75,'[1]LISTADO ATM'!$A$2:$C$817,3,0)</f>
        <v>DISTRITO NACIONAL</v>
      </c>
      <c r="B75" s="4">
        <v>486</v>
      </c>
      <c r="C75" s="10" t="str">
        <f>VLOOKUP(B75,'[1]LISTADO ATM'!$A$2:$B$816,2,0)</f>
        <v xml:space="preserve">ATM Olé La Caleta </v>
      </c>
      <c r="D75" s="15" t="s">
        <v>16</v>
      </c>
      <c r="E75" s="26">
        <v>335804175</v>
      </c>
    </row>
    <row r="76" spans="1:5" ht="18" x14ac:dyDescent="0.25">
      <c r="A76" s="10" t="str">
        <f>VLOOKUP(B76,'[1]LISTADO ATM'!$A$2:$C$817,3,0)</f>
        <v>NORTE</v>
      </c>
      <c r="B76" s="4">
        <v>383</v>
      </c>
      <c r="C76" s="10" t="str">
        <f>VLOOKUP(B76,'[1]LISTADO ATM'!$A$2:$B$816,2,0)</f>
        <v>ATM S/M Daniel (Dajabón)</v>
      </c>
      <c r="D76" s="15" t="s">
        <v>16</v>
      </c>
      <c r="E76" s="26">
        <v>335804270</v>
      </c>
    </row>
    <row r="77" spans="1:5" ht="18" x14ac:dyDescent="0.25">
      <c r="A77" s="10" t="str">
        <f>VLOOKUP(B77,'[1]LISTADO ATM'!$A$2:$C$817,3,0)</f>
        <v>NORTE</v>
      </c>
      <c r="B77" s="4">
        <v>299</v>
      </c>
      <c r="C77" s="10" t="str">
        <f>VLOOKUP(B77,'[1]LISTADO ATM'!$A$2:$B$816,2,0)</f>
        <v xml:space="preserve">ATM S/M Aprezio Cotui </v>
      </c>
      <c r="D77" s="15" t="s">
        <v>16</v>
      </c>
      <c r="E77" s="26">
        <v>335804323</v>
      </c>
    </row>
    <row r="78" spans="1:5" ht="18" x14ac:dyDescent="0.25">
      <c r="A78" s="10" t="str">
        <f>VLOOKUP(B78,'[1]LISTADO ATM'!$A$2:$C$817,3,0)</f>
        <v>DISTRITO NACIONAL</v>
      </c>
      <c r="B78" s="4">
        <v>312</v>
      </c>
      <c r="C78" s="28" t="str">
        <f>VLOOKUP(B78,'[1]LISTADO ATM'!$A$2:$B$816,2,0)</f>
        <v xml:space="preserve">ATM Oficina Tiradentes II (Naco) </v>
      </c>
      <c r="D78" s="15" t="s">
        <v>16</v>
      </c>
      <c r="E78" s="13">
        <v>335804333</v>
      </c>
    </row>
    <row r="79" spans="1:5" ht="18" x14ac:dyDescent="0.25">
      <c r="A79" s="10" t="str">
        <f>VLOOKUP(B79,'[1]LISTADO ATM'!$A$2:$C$817,3,0)</f>
        <v>NORTE</v>
      </c>
      <c r="B79" s="4">
        <v>40</v>
      </c>
      <c r="C79" s="28" t="str">
        <f>VLOOKUP(B79,'[1]LISTADO ATM'!$A$2:$B$816,2,0)</f>
        <v xml:space="preserve">ATM Oficina El Puñal </v>
      </c>
      <c r="D79" s="15" t="s">
        <v>16</v>
      </c>
      <c r="E79" s="13">
        <v>335804463</v>
      </c>
    </row>
    <row r="80" spans="1:5" ht="18" x14ac:dyDescent="0.25">
      <c r="A80" s="10" t="str">
        <f>VLOOKUP(B80,'[1]LISTADO ATM'!$A$2:$C$817,3,0)</f>
        <v>NORTE</v>
      </c>
      <c r="B80" s="4">
        <v>775</v>
      </c>
      <c r="C80" s="28" t="str">
        <f>VLOOKUP(B80,'[1]LISTADO ATM'!$A$2:$B$816,2,0)</f>
        <v xml:space="preserve">ATM S/M Lilo (Montecristi) </v>
      </c>
      <c r="D80" s="15" t="s">
        <v>16</v>
      </c>
      <c r="E80" s="13">
        <v>335804472</v>
      </c>
    </row>
    <row r="81" spans="1:5" ht="18" x14ac:dyDescent="0.25">
      <c r="A81" s="10" t="str">
        <f>VLOOKUP(B81,'[1]LISTADO ATM'!$A$2:$C$817,3,0)</f>
        <v>SUR</v>
      </c>
      <c r="B81" s="4">
        <v>44</v>
      </c>
      <c r="C81" s="28" t="str">
        <f>VLOOKUP(B81,'[1]LISTADO ATM'!$A$2:$B$816,2,0)</f>
        <v xml:space="preserve">ATM Oficina Pedernales </v>
      </c>
      <c r="D81" s="15" t="s">
        <v>16</v>
      </c>
      <c r="E81" s="13" t="s">
        <v>19</v>
      </c>
    </row>
    <row r="82" spans="1:5" ht="18" x14ac:dyDescent="0.25">
      <c r="A82" s="10" t="str">
        <f>VLOOKUP(B82,'[1]LISTADO ATM'!$A$2:$C$817,3,0)</f>
        <v>ESTE</v>
      </c>
      <c r="B82" s="4">
        <v>114</v>
      </c>
      <c r="C82" s="28" t="str">
        <f>VLOOKUP(B82,'[1]LISTADO ATM'!$A$2:$B$816,2,0)</f>
        <v xml:space="preserve">ATM Oficina Hato Mayor </v>
      </c>
      <c r="D82" s="15" t="s">
        <v>16</v>
      </c>
      <c r="E82" s="13">
        <v>335804478</v>
      </c>
    </row>
    <row r="83" spans="1:5" ht="18" x14ac:dyDescent="0.25">
      <c r="A83" s="10" t="str">
        <f>VLOOKUP(B83,'[1]LISTADO ATM'!$A$2:$C$817,3,0)</f>
        <v>DISTRITO NACIONAL</v>
      </c>
      <c r="B83" s="4">
        <v>671</v>
      </c>
      <c r="C83" s="28" t="str">
        <f>VLOOKUP(B83,'[1]LISTADO ATM'!$A$2:$B$816,2,0)</f>
        <v>ATM Ayuntamiento Sto. Dgo. Norte</v>
      </c>
      <c r="D83" s="15" t="s">
        <v>16</v>
      </c>
      <c r="E83" s="13">
        <v>335804502</v>
      </c>
    </row>
    <row r="84" spans="1:5" ht="18" x14ac:dyDescent="0.25">
      <c r="A84" s="10" t="str">
        <f>VLOOKUP(B84,'[1]LISTADO ATM'!$A$2:$C$817,3,0)</f>
        <v>ESTE</v>
      </c>
      <c r="B84" s="4">
        <v>776</v>
      </c>
      <c r="C84" s="28" t="str">
        <f>VLOOKUP(B84,'[1]LISTADO ATM'!$A$2:$B$816,2,0)</f>
        <v xml:space="preserve">ATM Oficina Monte Plata </v>
      </c>
      <c r="D84" s="15" t="s">
        <v>16</v>
      </c>
      <c r="E84" s="13">
        <v>335804899</v>
      </c>
    </row>
    <row r="85" spans="1:5" ht="18" x14ac:dyDescent="0.25">
      <c r="A85" s="10" t="str">
        <f>VLOOKUP(B85,'[1]LISTADO ATM'!$A$2:$C$817,3,0)</f>
        <v>SUR</v>
      </c>
      <c r="B85" s="4">
        <v>89</v>
      </c>
      <c r="C85" s="4" t="str">
        <f>VLOOKUP(B85,'[1]LISTADO ATM'!$A$2:$B$816,2,0)</f>
        <v xml:space="preserve">ATM UNP El Cercado (San Juan) </v>
      </c>
      <c r="D85" s="15" t="s">
        <v>16</v>
      </c>
      <c r="E85" s="13">
        <v>335805213</v>
      </c>
    </row>
    <row r="86" spans="1:5" ht="18" x14ac:dyDescent="0.25">
      <c r="A86" s="10" t="str">
        <f>VLOOKUP(B86,'[1]LISTADO ATM'!$A$2:$C$817,3,0)</f>
        <v>DISTRITO NACIONAL</v>
      </c>
      <c r="B86" s="4">
        <v>983</v>
      </c>
      <c r="C86" s="4" t="str">
        <f>VLOOKUP(B86,'[1]LISTADO ATM'!$A$2:$B$816,2,0)</f>
        <v xml:space="preserve">ATM Bravo República de Colombia </v>
      </c>
      <c r="D86" s="15" t="s">
        <v>16</v>
      </c>
      <c r="E86" s="13">
        <v>335805342</v>
      </c>
    </row>
    <row r="87" spans="1:5" ht="18" x14ac:dyDescent="0.25">
      <c r="A87" s="10" t="str">
        <f>VLOOKUP(B87,'[1]LISTADO ATM'!$A$2:$C$817,3,0)</f>
        <v>NORTE</v>
      </c>
      <c r="B87" s="4">
        <v>632</v>
      </c>
      <c r="C87" s="4" t="str">
        <f>VLOOKUP(B87,'[1]LISTADO ATM'!$A$2:$B$816,2,0)</f>
        <v xml:space="preserve">ATM Autobanco Gurabo </v>
      </c>
      <c r="D87" s="15" t="s">
        <v>16</v>
      </c>
      <c r="E87" s="13">
        <v>335805351</v>
      </c>
    </row>
    <row r="88" spans="1:5" ht="18" x14ac:dyDescent="0.25">
      <c r="A88" s="10" t="str">
        <f>VLOOKUP(B88,'[1]LISTADO ATM'!$A$2:$C$817,3,0)</f>
        <v>ESTE</v>
      </c>
      <c r="B88" s="4">
        <v>121</v>
      </c>
      <c r="C88" s="4" t="str">
        <f>VLOOKUP(B88,'[1]LISTADO ATM'!$A$2:$B$816,2,0)</f>
        <v xml:space="preserve">ATM Oficina Bayaguana </v>
      </c>
      <c r="D88" s="15" t="s">
        <v>16</v>
      </c>
      <c r="E88" s="13">
        <v>335805361</v>
      </c>
    </row>
    <row r="89" spans="1:5" ht="18" x14ac:dyDescent="0.25">
      <c r="A89" s="10" t="str">
        <f>VLOOKUP(B89,'[1]LISTADO ATM'!$A$2:$C$817,3,0)</f>
        <v>NORTE</v>
      </c>
      <c r="B89" s="4">
        <v>154</v>
      </c>
      <c r="C89" s="4" t="str">
        <f>VLOOKUP(B89,'[1]LISTADO ATM'!$A$2:$B$816,2,0)</f>
        <v xml:space="preserve">ATM Oficina Sánchez </v>
      </c>
      <c r="D89" s="15" t="s">
        <v>16</v>
      </c>
      <c r="E89" s="13">
        <v>335805420</v>
      </c>
    </row>
    <row r="90" spans="1:5" ht="18" x14ac:dyDescent="0.25">
      <c r="A90" s="10" t="str">
        <f>VLOOKUP(B90,'[1]LISTADO ATM'!$A$2:$C$817,3,0)</f>
        <v>NORTE</v>
      </c>
      <c r="B90" s="4">
        <v>151</v>
      </c>
      <c r="C90" s="4" t="str">
        <f>VLOOKUP(B90,'[1]LISTADO ATM'!$A$2:$B$816,2,0)</f>
        <v xml:space="preserve">ATM Oficina Nagua </v>
      </c>
      <c r="D90" s="15" t="s">
        <v>16</v>
      </c>
      <c r="E90" s="13">
        <v>335805526</v>
      </c>
    </row>
    <row r="91" spans="1:5" ht="18" x14ac:dyDescent="0.25">
      <c r="A91" s="10" t="str">
        <f>VLOOKUP(B91,'[1]LISTADO ATM'!$A$2:$C$817,3,0)</f>
        <v>DISTRITO NACIONAL</v>
      </c>
      <c r="B91" s="4">
        <v>721</v>
      </c>
      <c r="C91" s="28" t="str">
        <f>VLOOKUP(B91,'[1]LISTADO ATM'!$A$2:$B$816,2,0)</f>
        <v xml:space="preserve">ATM Oficina Charles de Gaulle II </v>
      </c>
      <c r="D91" s="15" t="s">
        <v>16</v>
      </c>
      <c r="E91" s="13" t="s">
        <v>18</v>
      </c>
    </row>
    <row r="92" spans="1:5" ht="18" x14ac:dyDescent="0.25">
      <c r="A92" s="10" t="str">
        <f>VLOOKUP(B92,'[1]LISTADO ATM'!$A$2:$C$817,3,0)</f>
        <v>NORTE</v>
      </c>
      <c r="B92" s="4">
        <v>333</v>
      </c>
      <c r="C92" s="28" t="str">
        <f>VLOOKUP(B92,'[1]LISTADO ATM'!$A$2:$B$816,2,0)</f>
        <v>ATM Oficina Turey Maimón</v>
      </c>
      <c r="D92" s="15" t="s">
        <v>16</v>
      </c>
      <c r="E92" s="13">
        <v>335804895</v>
      </c>
    </row>
    <row r="93" spans="1:5" ht="18" x14ac:dyDescent="0.25">
      <c r="A93" s="10" t="str">
        <f>VLOOKUP(B93,'[1]LISTADO ATM'!$A$2:$C$817,3,0)</f>
        <v>NORTE</v>
      </c>
      <c r="B93" s="4">
        <v>752</v>
      </c>
      <c r="C93" s="4" t="str">
        <f>VLOOKUP(B93,'[1]LISTADO ATM'!$A$2:$B$816,2,0)</f>
        <v xml:space="preserve">ATM UNP Las Carolinas (La Vega) </v>
      </c>
      <c r="D93" s="15" t="s">
        <v>16</v>
      </c>
      <c r="E93" s="13">
        <v>335805371</v>
      </c>
    </row>
    <row r="94" spans="1:5" ht="18" x14ac:dyDescent="0.25">
      <c r="A94" s="10" t="e">
        <f>VLOOKUP(B94,'[1]LISTADO ATM'!$A$2:$C$817,3,0)</f>
        <v>#N/A</v>
      </c>
      <c r="B94" s="4"/>
      <c r="C94" s="4" t="e">
        <f>VLOOKUP(B94,'[1]LISTADO ATM'!$A$2:$B$916,2,0)</f>
        <v>#N/A</v>
      </c>
      <c r="D94" s="15" t="s">
        <v>16</v>
      </c>
      <c r="E94" s="13"/>
    </row>
    <row r="95" spans="1:5" ht="18" x14ac:dyDescent="0.25">
      <c r="A95" s="10" t="e">
        <f>VLOOKUP(B95,'[1]LISTADO ATM'!$A$2:$C$817,3,0)</f>
        <v>#N/A</v>
      </c>
      <c r="B95" s="32"/>
      <c r="C95" s="4" t="e">
        <f>VLOOKUP(B95,'[1]LISTADO ATM'!$A$2:$B$916,2,0)</f>
        <v>#N/A</v>
      </c>
      <c r="D95" s="33"/>
      <c r="E95" s="13"/>
    </row>
    <row r="96" spans="1:5" ht="18.75" thickBot="1" x14ac:dyDescent="0.3">
      <c r="A96" s="7" t="s">
        <v>11</v>
      </c>
      <c r="B96" s="14">
        <f>COUNT(B9:B95)</f>
        <v>85</v>
      </c>
      <c r="C96" s="40"/>
      <c r="D96" s="41"/>
      <c r="E96" s="42"/>
    </row>
    <row r="97" spans="1:5" ht="15.75" thickBot="1" x14ac:dyDescent="0.3">
      <c r="E97" s="9"/>
    </row>
    <row r="98" spans="1:5" ht="18.75" thickBot="1" x14ac:dyDescent="0.3">
      <c r="A98" s="43">
        <v>6</v>
      </c>
      <c r="B98" s="44"/>
      <c r="C98" s="44"/>
      <c r="D98" s="44"/>
      <c r="E98" s="45"/>
    </row>
    <row r="99" spans="1:5" ht="18" x14ac:dyDescent="0.25">
      <c r="A99" s="2" t="s">
        <v>5</v>
      </c>
      <c r="B99" s="2" t="s">
        <v>6</v>
      </c>
      <c r="C99" s="3" t="s">
        <v>7</v>
      </c>
      <c r="D99" s="3" t="s">
        <v>8</v>
      </c>
      <c r="E99" s="3" t="s">
        <v>9</v>
      </c>
    </row>
    <row r="100" spans="1:5" ht="18" x14ac:dyDescent="0.25">
      <c r="A100" s="10" t="str">
        <f>VLOOKUP(B100,'[1]LISTADO ATM'!$A$2:$C$817,3,0)</f>
        <v>DISTRITO NACIONAL</v>
      </c>
      <c r="B100" s="4">
        <v>769</v>
      </c>
      <c r="C100" s="4" t="str">
        <f>VLOOKUP(B100,'[1]LISTADO ATM'!$A$2:$B$816,2,0)</f>
        <v>ATM UNP Pablo Mella Morales</v>
      </c>
      <c r="D100" s="31" t="s">
        <v>10</v>
      </c>
      <c r="E100" s="13">
        <v>335805140</v>
      </c>
    </row>
    <row r="101" spans="1:5" ht="18" x14ac:dyDescent="0.25">
      <c r="A101" s="10" t="str">
        <f>VLOOKUP(B101,'[1]LISTADO ATM'!$A$2:$C$817,3,0)</f>
        <v>DISTRITO NACIONAL</v>
      </c>
      <c r="B101" s="4">
        <v>701</v>
      </c>
      <c r="C101" s="4" t="str">
        <f>VLOOKUP(B101,'[1]LISTADO ATM'!$A$2:$B$816,2,0)</f>
        <v>ATM Autoservicio Los Alcarrizos</v>
      </c>
      <c r="D101" s="31" t="s">
        <v>10</v>
      </c>
      <c r="E101" s="13">
        <v>335805531</v>
      </c>
    </row>
    <row r="102" spans="1:5" ht="18" x14ac:dyDescent="0.25">
      <c r="A102" s="10" t="str">
        <f>VLOOKUP(B102,'[1]LISTADO ATM'!$A$2:$C$817,3,0)</f>
        <v>DISTRITO NACIONAL</v>
      </c>
      <c r="B102" s="4">
        <v>678</v>
      </c>
      <c r="C102" s="4" t="str">
        <f>VLOOKUP(B102,'[1]LISTADO ATM'!$A$2:$B$816,2,0)</f>
        <v>ATM Eco Petroleo San Isidro</v>
      </c>
      <c r="D102" s="31" t="s">
        <v>10</v>
      </c>
      <c r="E102" s="13">
        <v>335805534</v>
      </c>
    </row>
    <row r="103" spans="1:5" ht="18" x14ac:dyDescent="0.25">
      <c r="A103" s="10" t="e">
        <f>VLOOKUP(B103,'[1]LISTADO ATM'!$A$2:$C$817,3,0)</f>
        <v>#N/A</v>
      </c>
      <c r="B103" s="4"/>
      <c r="C103" s="4" t="e">
        <f>VLOOKUP(B103,'[1]LISTADO ATM'!$A$2:$B$816,2,0)</f>
        <v>#N/A</v>
      </c>
      <c r="D103" s="31" t="s">
        <v>10</v>
      </c>
      <c r="E103" s="13"/>
    </row>
    <row r="104" spans="1:5" ht="18" x14ac:dyDescent="0.25">
      <c r="A104" s="10" t="str">
        <f>VLOOKUP(B104,'[1]LISTADO ATM'!$A$2:$C$817,3,0)</f>
        <v>SUR</v>
      </c>
      <c r="B104" s="4">
        <v>249</v>
      </c>
      <c r="C104" s="4" t="str">
        <f>VLOOKUP(B104,'[1]LISTADO ATM'!$A$2:$B$816,2,0)</f>
        <v xml:space="preserve">ATM Banco Agrícola Neiba </v>
      </c>
      <c r="D104" s="31" t="s">
        <v>10</v>
      </c>
      <c r="E104" s="13">
        <v>335805578</v>
      </c>
    </row>
    <row r="105" spans="1:5" ht="18" x14ac:dyDescent="0.25">
      <c r="A105" s="10" t="str">
        <f>VLOOKUP(B105,'[1]LISTADO ATM'!$A$2:$C$817,3,0)</f>
        <v>SUR</v>
      </c>
      <c r="B105" s="4">
        <v>750</v>
      </c>
      <c r="C105" s="4" t="str">
        <f>VLOOKUP(B105,'[1]LISTADO ATM'!$A$2:$B$816,2,0)</f>
        <v xml:space="preserve">ATM UNP Duvergé </v>
      </c>
      <c r="D105" s="31" t="s">
        <v>10</v>
      </c>
      <c r="E105" s="13">
        <v>335805624</v>
      </c>
    </row>
    <row r="106" spans="1:5" ht="18" x14ac:dyDescent="0.25">
      <c r="A106" s="10" t="str">
        <f>VLOOKUP(B106,'[1]LISTADO ATM'!$A$2:$C$817,3,0)</f>
        <v>DISTRITO NACIONAL</v>
      </c>
      <c r="B106" s="4">
        <v>800</v>
      </c>
      <c r="C106" s="4" t="str">
        <f>VLOOKUP(B106,'[1]LISTADO ATM'!$A$2:$B$816,2,0)</f>
        <v xml:space="preserve">ATM Estación Next Dipsa Pedro Livio Cedeño </v>
      </c>
      <c r="D106" s="31" t="s">
        <v>10</v>
      </c>
      <c r="E106" s="13">
        <v>335805639</v>
      </c>
    </row>
    <row r="107" spans="1:5" ht="18" x14ac:dyDescent="0.25">
      <c r="A107" s="10" t="str">
        <f>VLOOKUP(B107,'[1]LISTADO ATM'!$A$2:$C$817,3,0)</f>
        <v>DISTRITO NACIONAL</v>
      </c>
      <c r="B107" s="4">
        <v>815</v>
      </c>
      <c r="C107" s="4" t="str">
        <f>VLOOKUP(B107,'[1]LISTADO ATM'!$A$2:$B$816,2,0)</f>
        <v xml:space="preserve">ATM Oficina Atalaya del Mar </v>
      </c>
      <c r="D107" s="31" t="s">
        <v>10</v>
      </c>
      <c r="E107" s="13">
        <v>335805646</v>
      </c>
    </row>
    <row r="108" spans="1:5" ht="18" x14ac:dyDescent="0.25">
      <c r="A108" s="10" t="str">
        <f>VLOOKUP(B108,'[1]LISTADO ATM'!$A$2:$C$817,3,0)</f>
        <v>SUR</v>
      </c>
      <c r="B108" s="4">
        <v>831</v>
      </c>
      <c r="C108" s="4" t="str">
        <f>VLOOKUP(B108,'[1]LISTADO ATM'!$A$2:$B$816,2,0)</f>
        <v xml:space="preserve">ATM Politécnico Loyola San Cristóbal </v>
      </c>
      <c r="D108" s="31" t="s">
        <v>10</v>
      </c>
      <c r="E108" s="13" t="s">
        <v>22</v>
      </c>
    </row>
    <row r="109" spans="1:5" ht="18" x14ac:dyDescent="0.25">
      <c r="A109" s="10" t="str">
        <f>VLOOKUP(B109,'[1]LISTADO ATM'!$A$2:$C$817,3,0)</f>
        <v>DISTRITO NACIONAL</v>
      </c>
      <c r="B109" s="4">
        <v>958</v>
      </c>
      <c r="C109" s="4" t="str">
        <f>VLOOKUP(B109,'[1]LISTADO ATM'!$A$2:$B$816,2,0)</f>
        <v xml:space="preserve">ATM Olé Aut. San Isidro </v>
      </c>
      <c r="D109" s="31" t="s">
        <v>10</v>
      </c>
      <c r="E109" s="13">
        <v>335805655</v>
      </c>
    </row>
    <row r="110" spans="1:5" ht="18" x14ac:dyDescent="0.25">
      <c r="A110" s="10" t="str">
        <f>VLOOKUP(B110,'[1]LISTADO ATM'!$A$2:$C$817,3,0)</f>
        <v>DISTRITO NACIONAL</v>
      </c>
      <c r="B110" s="4">
        <v>974</v>
      </c>
      <c r="C110" s="4" t="str">
        <f>VLOOKUP(B110,'[1]LISTADO ATM'!$A$2:$B$816,2,0)</f>
        <v xml:space="preserve">ATM S/M Nacional Ave. Lope de Vega </v>
      </c>
      <c r="D110" s="31" t="s">
        <v>10</v>
      </c>
      <c r="E110" s="13">
        <v>335805657</v>
      </c>
    </row>
    <row r="111" spans="1:5" ht="18" x14ac:dyDescent="0.25">
      <c r="A111" s="10" t="str">
        <f>VLOOKUP(B111,'[1]LISTADO ATM'!$A$2:$C$817,3,0)</f>
        <v>ESTE</v>
      </c>
      <c r="B111" s="4">
        <v>429</v>
      </c>
      <c r="C111" s="4" t="str">
        <f>VLOOKUP(B111,'[1]LISTADO ATM'!$A$2:$B$816,2,0)</f>
        <v xml:space="preserve">ATM Oficina Jumbo La Romana </v>
      </c>
      <c r="D111" s="31" t="s">
        <v>10</v>
      </c>
      <c r="E111" s="13">
        <v>335805688</v>
      </c>
    </row>
    <row r="112" spans="1:5" ht="18" x14ac:dyDescent="0.25">
      <c r="A112" s="10" t="str">
        <f>VLOOKUP(B112,'[1]LISTADO ATM'!$A$2:$C$817,3,0)</f>
        <v>DISTRITO NACIONAL</v>
      </c>
      <c r="B112" s="4">
        <v>672</v>
      </c>
      <c r="C112" s="4" t="str">
        <f>VLOOKUP(B112,'[1]LISTADO ATM'!$A$2:$B$816,2,0)</f>
        <v>ATM Destacamento Policía Nacional La Victoria</v>
      </c>
      <c r="D112" s="31" t="s">
        <v>10</v>
      </c>
      <c r="E112" s="13">
        <v>335805686</v>
      </c>
    </row>
    <row r="113" spans="1:5" ht="18" x14ac:dyDescent="0.25">
      <c r="A113" s="10" t="str">
        <f>VLOOKUP(B113,'[1]LISTADO ATM'!$A$2:$C$817,3,0)</f>
        <v>DISTRITO NACIONAL</v>
      </c>
      <c r="B113" s="4">
        <v>875</v>
      </c>
      <c r="C113" s="4" t="str">
        <f>VLOOKUP(B113,'[1]LISTADO ATM'!$A$2:$B$816,2,0)</f>
        <v xml:space="preserve">ATM Texaco Aut. Duarte KM 14 1/2 (Los Alcarrizos) </v>
      </c>
      <c r="D113" s="31" t="s">
        <v>10</v>
      </c>
      <c r="E113" s="13">
        <v>335805687</v>
      </c>
    </row>
    <row r="114" spans="1:5" ht="18" x14ac:dyDescent="0.25">
      <c r="A114" s="10" t="str">
        <f>VLOOKUP(B114,'[1]LISTADO ATM'!$A$2:$C$817,3,0)</f>
        <v>DISTRITO NACIONAL</v>
      </c>
      <c r="B114" s="4">
        <v>14</v>
      </c>
      <c r="C114" s="10" t="str">
        <f>VLOOKUP(B114,'[1]LISTADO ATM'!$A$2:$B$816,2,0)</f>
        <v xml:space="preserve">ATM Oficina Aeropuerto Las Américas I </v>
      </c>
      <c r="D114" s="11" t="s">
        <v>10</v>
      </c>
      <c r="E114" s="26">
        <v>335805688</v>
      </c>
    </row>
    <row r="115" spans="1:5" ht="18" x14ac:dyDescent="0.25">
      <c r="A115" s="10" t="str">
        <f>VLOOKUP(B115,'[1]LISTADO ATM'!$A$2:$C$817,3,0)</f>
        <v>DISTRITO NACIONAL</v>
      </c>
      <c r="B115" s="4">
        <v>32</v>
      </c>
      <c r="C115" s="10" t="str">
        <f>VLOOKUP(B115,'[1]LISTADO ATM'!$A$2:$B$816,2,0)</f>
        <v xml:space="preserve">ATM Oficina San Martín II </v>
      </c>
      <c r="D115" s="11" t="s">
        <v>10</v>
      </c>
      <c r="E115" s="26">
        <v>335805696</v>
      </c>
    </row>
    <row r="116" spans="1:5" ht="18" x14ac:dyDescent="0.25">
      <c r="A116" s="10" t="str">
        <f>VLOOKUP(B116,'[1]LISTADO ATM'!$A$2:$C$817,3,0)</f>
        <v>DISTRITO NACIONAL</v>
      </c>
      <c r="B116" s="4">
        <v>441</v>
      </c>
      <c r="C116" s="10" t="str">
        <f>VLOOKUP(B116,'[1]LISTADO ATM'!$A$2:$B$816,2,0)</f>
        <v>ATM Estacion de Servicio Romulo Betancour</v>
      </c>
      <c r="D116" s="11" t="s">
        <v>10</v>
      </c>
      <c r="E116" s="26">
        <v>335805697</v>
      </c>
    </row>
    <row r="117" spans="1:5" ht="18" x14ac:dyDescent="0.25">
      <c r="A117" s="10" t="str">
        <f>VLOOKUP(B117,'[1]LISTADO ATM'!$A$2:$C$817,3,0)</f>
        <v>DISTRITO NACIONAL</v>
      </c>
      <c r="B117" s="4">
        <v>931</v>
      </c>
      <c r="C117" s="4" t="str">
        <f>VLOOKUP(B117,'[1]LISTADO ATM'!$A$2:$B$816,2,0)</f>
        <v xml:space="preserve">ATM Autobanco Luperón I </v>
      </c>
      <c r="D117" s="31" t="s">
        <v>10</v>
      </c>
      <c r="E117" s="13">
        <v>335805705</v>
      </c>
    </row>
    <row r="118" spans="1:5" ht="18" x14ac:dyDescent="0.25">
      <c r="A118" s="10" t="str">
        <f>VLOOKUP(B118,'[1]LISTADO ATM'!$A$2:$C$817,3,0)</f>
        <v>DISTRITO NACIONAL</v>
      </c>
      <c r="B118" s="4">
        <v>596</v>
      </c>
      <c r="C118" s="4" t="str">
        <f>VLOOKUP(B118,'[1]LISTADO ATM'!$A$2:$B$816,2,0)</f>
        <v xml:space="preserve">ATM Autobanco Malecón Center </v>
      </c>
      <c r="D118" s="31" t="s">
        <v>10</v>
      </c>
      <c r="E118" s="13">
        <v>335805715</v>
      </c>
    </row>
    <row r="119" spans="1:5" ht="18" x14ac:dyDescent="0.25">
      <c r="A119" s="10" t="e">
        <f>VLOOKUP(B119,'[1]LISTADO ATM'!$A$2:$C$817,3,0)</f>
        <v>#N/A</v>
      </c>
      <c r="B119" s="4"/>
      <c r="C119" s="4" t="e">
        <f>VLOOKUP(B119,'[1]LISTADO ATM'!$A$2:$B$816,2,0)</f>
        <v>#N/A</v>
      </c>
      <c r="D119" s="31" t="s">
        <v>10</v>
      </c>
      <c r="E119" s="13"/>
    </row>
    <row r="120" spans="1:5" ht="18" x14ac:dyDescent="0.25">
      <c r="A120" s="10" t="e">
        <f>VLOOKUP(B120,'[1]LISTADO ATM'!$A$2:$C$817,3,0)</f>
        <v>#N/A</v>
      </c>
      <c r="B120" s="4"/>
      <c r="C120" s="4" t="e">
        <f>VLOOKUP(B120,'[1]LISTADO ATM'!$A$2:$B$816,2,0)</f>
        <v>#N/A</v>
      </c>
      <c r="D120" s="31" t="s">
        <v>10</v>
      </c>
      <c r="E120" s="13"/>
    </row>
    <row r="121" spans="1:5" ht="18" x14ac:dyDescent="0.25">
      <c r="A121" s="10" t="e">
        <f>VLOOKUP(B121,'[1]LISTADO ATM'!$A$2:$C$817,3,0)</f>
        <v>#N/A</v>
      </c>
      <c r="B121" s="4"/>
      <c r="C121" s="4" t="e">
        <f>VLOOKUP(B121,'[1]LISTADO ATM'!$A$2:$B$816,2,0)</f>
        <v>#N/A</v>
      </c>
      <c r="D121" s="31" t="s">
        <v>10</v>
      </c>
      <c r="E121" s="13"/>
    </row>
    <row r="122" spans="1:5" ht="18" x14ac:dyDescent="0.25">
      <c r="A122" s="10" t="e">
        <f>VLOOKUP(B122,'[1]LISTADO ATM'!$A$2:$C$817,3,0)</f>
        <v>#N/A</v>
      </c>
      <c r="B122" s="4"/>
      <c r="C122" s="4" t="e">
        <f>VLOOKUP(B122,'[1]LISTADO ATM'!$A$2:$B$816,2,0)</f>
        <v>#N/A</v>
      </c>
      <c r="D122" s="31" t="s">
        <v>10</v>
      </c>
      <c r="E122" s="13"/>
    </row>
    <row r="123" spans="1:5" ht="18" x14ac:dyDescent="0.25">
      <c r="A123" s="10" t="e">
        <f>VLOOKUP(B123,'[1]LISTADO ATM'!$A$2:$C$817,3,0)</f>
        <v>#N/A</v>
      </c>
      <c r="B123" s="4"/>
      <c r="C123" s="28" t="e">
        <f>VLOOKUP(B123,'[1]LISTADO ATM'!$A$2:$B$816,2,0)</f>
        <v>#N/A</v>
      </c>
      <c r="D123" s="11" t="s">
        <v>10</v>
      </c>
      <c r="E123" s="13"/>
    </row>
    <row r="124" spans="1:5" ht="18" x14ac:dyDescent="0.25">
      <c r="A124" s="10" t="e">
        <f>VLOOKUP(B124,'[1]LISTADO ATM'!$A$2:$C$817,3,0)</f>
        <v>#N/A</v>
      </c>
      <c r="B124" s="4"/>
      <c r="C124" s="28" t="e">
        <f>VLOOKUP(B124,'[1]LISTADO ATM'!$A$2:$B$816,2,0)</f>
        <v>#N/A</v>
      </c>
      <c r="D124" s="11" t="s">
        <v>10</v>
      </c>
      <c r="E124" s="13"/>
    </row>
    <row r="125" spans="1:5" ht="18" x14ac:dyDescent="0.25">
      <c r="A125" s="10" t="e">
        <f>VLOOKUP(B125,'[1]LISTADO ATM'!$A$2:$C$817,3,0)</f>
        <v>#N/A</v>
      </c>
      <c r="B125" s="4"/>
      <c r="C125" s="28" t="e">
        <f>VLOOKUP(B125,'[1]LISTADO ATM'!$A$2:$B$816,2,0)</f>
        <v>#N/A</v>
      </c>
      <c r="D125" s="11" t="s">
        <v>10</v>
      </c>
      <c r="E125" s="13"/>
    </row>
    <row r="126" spans="1:5" ht="18" x14ac:dyDescent="0.25">
      <c r="A126" s="10" t="e">
        <f>VLOOKUP(B126,'[1]LISTADO ATM'!$A$2:$C$817,3,0)</f>
        <v>#N/A</v>
      </c>
      <c r="B126" s="4"/>
      <c r="C126" s="28" t="e">
        <f>VLOOKUP(B126,'[1]LISTADO ATM'!$A$2:$B$816,2,0)</f>
        <v>#N/A</v>
      </c>
      <c r="D126" s="11" t="s">
        <v>10</v>
      </c>
      <c r="E126" s="13"/>
    </row>
    <row r="127" spans="1:5" ht="18" x14ac:dyDescent="0.25">
      <c r="A127" s="10" t="e">
        <f>VLOOKUP(B127,'[1]LISTADO ATM'!$A$2:$C$817,3,0)</f>
        <v>#N/A</v>
      </c>
      <c r="B127" s="4"/>
      <c r="C127" s="28" t="e">
        <f>VLOOKUP(B127,'[1]LISTADO ATM'!$A$2:$B$816,2,0)</f>
        <v>#N/A</v>
      </c>
      <c r="D127" s="11" t="s">
        <v>10</v>
      </c>
      <c r="E127" s="13"/>
    </row>
    <row r="128" spans="1:5" ht="18" x14ac:dyDescent="0.25">
      <c r="A128" s="10" t="e">
        <f>VLOOKUP(B128,'[1]LISTADO ATM'!$A$2:$C$817,3,0)</f>
        <v>#N/A</v>
      </c>
      <c r="B128" s="4"/>
      <c r="C128" s="28" t="e">
        <f>VLOOKUP(B128,'[1]LISTADO ATM'!$A$2:$B$816,2,0)</f>
        <v>#N/A</v>
      </c>
      <c r="D128" s="11" t="s">
        <v>10</v>
      </c>
      <c r="E128" s="13"/>
    </row>
    <row r="129" spans="1:5" ht="18" x14ac:dyDescent="0.25">
      <c r="A129" s="10" t="e">
        <f>VLOOKUP(B129,'[1]LISTADO ATM'!$A$2:$C$817,3,0)</f>
        <v>#N/A</v>
      </c>
      <c r="B129" s="4"/>
      <c r="C129" s="28" t="e">
        <f>VLOOKUP(B129,'[1]LISTADO ATM'!$A$2:$B$816,2,0)</f>
        <v>#N/A</v>
      </c>
      <c r="D129" s="11" t="s">
        <v>10</v>
      </c>
      <c r="E129" s="13"/>
    </row>
    <row r="130" spans="1:5" ht="18" x14ac:dyDescent="0.25">
      <c r="A130" s="10" t="e">
        <f>VLOOKUP(B130,'[1]LISTADO ATM'!$A$2:$C$817,3,0)</f>
        <v>#N/A</v>
      </c>
      <c r="B130" s="4"/>
      <c r="C130" s="4" t="e">
        <f>VLOOKUP(B130,'[1]LISTADO ATM'!$A$2:$B$816,2,0)</f>
        <v>#N/A</v>
      </c>
      <c r="D130" s="31" t="s">
        <v>10</v>
      </c>
      <c r="E130" s="13"/>
    </row>
    <row r="131" spans="1:5" ht="18" x14ac:dyDescent="0.25">
      <c r="A131" s="10" t="e">
        <f>VLOOKUP(B131,'[1]LISTADO ATM'!$A$2:$C$817,3,0)</f>
        <v>#N/A</v>
      </c>
      <c r="B131" s="4"/>
      <c r="C131" s="4" t="e">
        <f>VLOOKUP(B131,'[1]LISTADO ATM'!$A$2:$B$816,2,0)</f>
        <v>#N/A</v>
      </c>
      <c r="D131" s="31" t="s">
        <v>10</v>
      </c>
      <c r="E131" s="13"/>
    </row>
    <row r="132" spans="1:5" ht="18.75" thickBot="1" x14ac:dyDescent="0.3">
      <c r="A132" s="12" t="s">
        <v>11</v>
      </c>
      <c r="B132" s="14">
        <f>COUNT(B100:B131)</f>
        <v>18</v>
      </c>
      <c r="C132" s="24"/>
      <c r="D132" s="24"/>
      <c r="E132" s="24"/>
    </row>
    <row r="133" spans="1:5" ht="15.75" thickBot="1" x14ac:dyDescent="0.3">
      <c r="E133" s="9"/>
    </row>
    <row r="134" spans="1:5" ht="18.75" thickBot="1" x14ac:dyDescent="0.3">
      <c r="A134" s="43" t="s">
        <v>17</v>
      </c>
      <c r="B134" s="44"/>
      <c r="C134" s="44"/>
      <c r="D134" s="44"/>
      <c r="E134" s="45"/>
    </row>
    <row r="135" spans="1:5" ht="18" x14ac:dyDescent="0.25">
      <c r="A135" s="2" t="s">
        <v>5</v>
      </c>
      <c r="B135" s="2" t="s">
        <v>6</v>
      </c>
      <c r="C135" s="3" t="s">
        <v>7</v>
      </c>
      <c r="D135" s="3" t="s">
        <v>8</v>
      </c>
      <c r="E135" s="2" t="s">
        <v>9</v>
      </c>
    </row>
    <row r="136" spans="1:5" ht="18" x14ac:dyDescent="0.25">
      <c r="A136" s="10" t="e">
        <f>VLOOKUP(B136,'[1]LISTADO ATM'!$A$2:$C$817,3,0)</f>
        <v>#N/A</v>
      </c>
      <c r="B136" s="4"/>
      <c r="C136" s="28" t="e">
        <f>VLOOKUP(B136,'[1]LISTADO ATM'!$A$2:$B$816,2,0)</f>
        <v>#N/A</v>
      </c>
      <c r="D136" s="25" t="s">
        <v>15</v>
      </c>
      <c r="E136" s="13"/>
    </row>
    <row r="137" spans="1:5" ht="18" x14ac:dyDescent="0.25">
      <c r="A137" s="10" t="str">
        <f>VLOOKUP(B137,'[1]LISTADO ATM'!$A$2:$C$817,3,0)</f>
        <v>DISTRITO NACIONAL</v>
      </c>
      <c r="B137" s="4">
        <v>238</v>
      </c>
      <c r="C137" s="28" t="str">
        <f>VLOOKUP(B137,'[1]LISTADO ATM'!$A$2:$B$816,2,0)</f>
        <v xml:space="preserve">ATM Multicentro La Sirena Charles de Gaulle </v>
      </c>
      <c r="D137" s="25" t="s">
        <v>15</v>
      </c>
      <c r="E137" s="13">
        <v>335804481</v>
      </c>
    </row>
    <row r="138" spans="1:5" ht="18" x14ac:dyDescent="0.25">
      <c r="A138" s="10" t="e">
        <f>VLOOKUP(B138,'[1]LISTADO ATM'!$A$2:$C$817,3,0)</f>
        <v>#N/A</v>
      </c>
      <c r="B138" s="4"/>
      <c r="C138" s="28" t="e">
        <f>VLOOKUP(B138,'[1]LISTADO ATM'!$A$2:$B$816,2,0)</f>
        <v>#N/A</v>
      </c>
      <c r="D138" s="25" t="s">
        <v>15</v>
      </c>
      <c r="E138" s="13"/>
    </row>
    <row r="139" spans="1:5" ht="18" x14ac:dyDescent="0.25">
      <c r="A139" s="10" t="str">
        <f>VLOOKUP(B139,'[1]LISTADO ATM'!$A$2:$C$817,3,0)</f>
        <v>DISTRITO NACIONAL</v>
      </c>
      <c r="B139" s="4">
        <v>566</v>
      </c>
      <c r="C139" s="4" t="str">
        <f>VLOOKUP(B139,'[1]LISTADO ATM'!$A$2:$B$816,2,0)</f>
        <v xml:space="preserve">ATM Hiper Olé Aut. Duarte </v>
      </c>
      <c r="D139" s="4" t="s">
        <v>15</v>
      </c>
      <c r="E139" s="13">
        <v>335805081</v>
      </c>
    </row>
    <row r="140" spans="1:5" ht="18" x14ac:dyDescent="0.25">
      <c r="A140" s="10" t="e">
        <f>VLOOKUP(B140,'[1]LISTADO ATM'!$A$2:$C$817,3,0)</f>
        <v>#N/A</v>
      </c>
      <c r="B140" s="4"/>
      <c r="C140" s="4" t="e">
        <f>VLOOKUP(B140,'[1]LISTADO ATM'!$A$2:$B$816,2,0)</f>
        <v>#N/A</v>
      </c>
      <c r="D140" s="4" t="s">
        <v>15</v>
      </c>
      <c r="E140" s="13"/>
    </row>
    <row r="141" spans="1:5" ht="18" x14ac:dyDescent="0.25">
      <c r="A141" s="10" t="str">
        <f>VLOOKUP(B141,'[1]LISTADO ATM'!$A$2:$C$817,3,0)</f>
        <v>DISTRITO NACIONAL</v>
      </c>
      <c r="B141" s="4">
        <v>709</v>
      </c>
      <c r="C141" s="4" t="str">
        <f>VLOOKUP(B141,'[1]LISTADO ATM'!$A$2:$B$816,2,0)</f>
        <v xml:space="preserve">ATM Seguros Maestro SEMMA  </v>
      </c>
      <c r="D141" s="4" t="s">
        <v>15</v>
      </c>
      <c r="E141" s="13">
        <v>335805703</v>
      </c>
    </row>
    <row r="142" spans="1:5" ht="18" x14ac:dyDescent="0.25">
      <c r="A142" s="10" t="str">
        <f>VLOOKUP(B142,'[1]LISTADO ATM'!$A$2:$C$817,3,0)</f>
        <v>DISTRITO NACIONAL</v>
      </c>
      <c r="B142" s="4">
        <v>43</v>
      </c>
      <c r="C142" s="4" t="str">
        <f>VLOOKUP(B142,'[1]LISTADO ATM'!$A$2:$B$816,2,0)</f>
        <v xml:space="preserve">ATM Zona Franca San Isidro </v>
      </c>
      <c r="D142" s="4" t="s">
        <v>15</v>
      </c>
      <c r="E142" s="13">
        <v>335805566</v>
      </c>
    </row>
    <row r="143" spans="1:5" ht="18" x14ac:dyDescent="0.25">
      <c r="A143" s="10" t="str">
        <f>VLOOKUP(B143,'[1]LISTADO ATM'!$A$2:$C$817,3,0)</f>
        <v>DISTRITO NACIONAL</v>
      </c>
      <c r="B143" s="4">
        <v>580</v>
      </c>
      <c r="C143" s="4" t="str">
        <f>VLOOKUP(B143,'[1]LISTADO ATM'!$A$2:$B$816,2,0)</f>
        <v xml:space="preserve">ATM Edificio Propagas </v>
      </c>
      <c r="D143" s="4" t="s">
        <v>15</v>
      </c>
      <c r="E143" s="13">
        <v>335805613</v>
      </c>
    </row>
    <row r="144" spans="1:5" ht="18" x14ac:dyDescent="0.25">
      <c r="A144" s="10" t="str">
        <f>VLOOKUP(B144,'[1]LISTADO ATM'!$A$2:$C$817,3,0)</f>
        <v>DISTRITO NACIONAL</v>
      </c>
      <c r="B144" s="4">
        <v>640</v>
      </c>
      <c r="C144" s="4" t="str">
        <f>VLOOKUP(B144,'[1]LISTADO ATM'!$A$2:$B$816,2,0)</f>
        <v xml:space="preserve">ATM Ministerio Obras Públicas </v>
      </c>
      <c r="D144" s="4" t="s">
        <v>15</v>
      </c>
      <c r="E144" s="13">
        <v>335805621</v>
      </c>
    </row>
    <row r="145" spans="1:5" ht="18" x14ac:dyDescent="0.25">
      <c r="A145" s="10" t="e">
        <f>VLOOKUP(B145,'[1]LISTADO ATM'!$A$2:$C$817,3,0)</f>
        <v>#N/A</v>
      </c>
      <c r="B145" s="4">
        <v>600</v>
      </c>
      <c r="C145" s="4" t="e">
        <f>VLOOKUP(B145,'[1]LISTADO ATM'!$A$2:$B$816,2,0)</f>
        <v>#N/A</v>
      </c>
      <c r="D145" s="4" t="s">
        <v>15</v>
      </c>
      <c r="E145" s="13">
        <v>335805671</v>
      </c>
    </row>
    <row r="146" spans="1:5" ht="18" x14ac:dyDescent="0.25">
      <c r="A146" s="10" t="e">
        <f>VLOOKUP(B146,'[1]LISTADO ATM'!$A$2:$C$817,3,0)</f>
        <v>#N/A</v>
      </c>
      <c r="B146" s="4">
        <v>582</v>
      </c>
      <c r="C146" s="4" t="e">
        <f>VLOOKUP(B146,'[1]LISTADO ATM'!$A$2:$B$816,2,0)</f>
        <v>#N/A</v>
      </c>
      <c r="D146" s="4" t="s">
        <v>15</v>
      </c>
      <c r="E146" s="13">
        <v>335805682</v>
      </c>
    </row>
    <row r="147" spans="1:5" ht="18" x14ac:dyDescent="0.25">
      <c r="A147" s="10" t="str">
        <f>VLOOKUP(B147,'[1]LISTADO ATM'!$A$2:$C$817,3,0)</f>
        <v>DISTRITO NACIONAL</v>
      </c>
      <c r="B147" s="4">
        <v>624</v>
      </c>
      <c r="C147" s="4" t="str">
        <f>VLOOKUP(B147,'[1]LISTADO ATM'!$A$2:$B$816,2,0)</f>
        <v xml:space="preserve">ATM Policía Nacional I </v>
      </c>
      <c r="D147" s="4" t="s">
        <v>15</v>
      </c>
      <c r="E147" s="13">
        <v>335805690</v>
      </c>
    </row>
    <row r="148" spans="1:5" ht="18" x14ac:dyDescent="0.25">
      <c r="A148" s="10" t="e">
        <f>VLOOKUP(B148,'[1]LISTADO ATM'!$A$2:$C$817,3,0)</f>
        <v>#N/A</v>
      </c>
      <c r="B148" s="4"/>
      <c r="C148" s="4" t="e">
        <f>VLOOKUP(B148,'[1]LISTADO ATM'!$A$2:$B$816,2,0)</f>
        <v>#N/A</v>
      </c>
      <c r="D148" s="4" t="s">
        <v>15</v>
      </c>
      <c r="E148" s="13"/>
    </row>
    <row r="149" spans="1:5" ht="18" x14ac:dyDescent="0.25">
      <c r="A149" s="10" t="e">
        <f>VLOOKUP(B149,'[1]LISTADO ATM'!$A$2:$C$817,3,0)</f>
        <v>#N/A</v>
      </c>
      <c r="B149" s="4"/>
      <c r="C149" s="4" t="e">
        <f>VLOOKUP(B149,'[1]LISTADO ATM'!$A$2:$B$816,2,0)</f>
        <v>#N/A</v>
      </c>
      <c r="D149" s="4" t="s">
        <v>15</v>
      </c>
      <c r="E149" s="13"/>
    </row>
    <row r="150" spans="1:5" ht="18" x14ac:dyDescent="0.25">
      <c r="A150" s="10" t="e">
        <f>VLOOKUP(B150,'[1]LISTADO ATM'!$A$2:$C$817,3,0)</f>
        <v>#N/A</v>
      </c>
      <c r="B150" s="4"/>
      <c r="C150" s="4" t="e">
        <f>VLOOKUP(B150,'[1]LISTADO ATM'!$A$2:$B$816,2,0)</f>
        <v>#N/A</v>
      </c>
      <c r="D150" s="4" t="s">
        <v>15</v>
      </c>
      <c r="E150" s="13"/>
    </row>
    <row r="151" spans="1:5" ht="18" x14ac:dyDescent="0.25">
      <c r="A151" s="10" t="e">
        <f>VLOOKUP(B151,'[1]LISTADO ATM'!$A$2:$C$817,3,0)</f>
        <v>#N/A</v>
      </c>
      <c r="B151" s="4"/>
      <c r="C151" s="4" t="e">
        <f>VLOOKUP(B151,'[1]LISTADO ATM'!$A$2:$B$816,2,0)</f>
        <v>#N/A</v>
      </c>
      <c r="D151" s="4" t="s">
        <v>15</v>
      </c>
      <c r="E151" s="13"/>
    </row>
    <row r="152" spans="1:5" ht="18" x14ac:dyDescent="0.25">
      <c r="A152" s="10" t="e">
        <f>VLOOKUP(B152,'[1]LISTADO ATM'!$A$2:$C$817,3,0)</f>
        <v>#N/A</v>
      </c>
      <c r="B152" s="4"/>
      <c r="C152" s="4" t="e">
        <f>VLOOKUP(B152,'[1]LISTADO ATM'!$A$2:$B$816,2,0)</f>
        <v>#N/A</v>
      </c>
      <c r="D152" s="4" t="s">
        <v>15</v>
      </c>
      <c r="E152" s="13"/>
    </row>
    <row r="153" spans="1:5" ht="18" x14ac:dyDescent="0.25">
      <c r="A153" s="10" t="e">
        <f>VLOOKUP(B153,'[1]LISTADO ATM'!$A$2:$C$817,3,0)</f>
        <v>#N/A</v>
      </c>
      <c r="B153" s="4"/>
      <c r="C153" s="4" t="e">
        <f>VLOOKUP(B153,'[1]LISTADO ATM'!$A$2:$B$816,2,0)</f>
        <v>#N/A</v>
      </c>
      <c r="D153" s="4" t="s">
        <v>15</v>
      </c>
      <c r="E153" s="13"/>
    </row>
    <row r="154" spans="1:5" ht="18" x14ac:dyDescent="0.25">
      <c r="A154" s="10" t="e">
        <f>VLOOKUP(B154,'[1]LISTADO ATM'!$A$2:$C$817,3,0)</f>
        <v>#N/A</v>
      </c>
      <c r="B154" s="4"/>
      <c r="C154" s="4" t="e">
        <f>VLOOKUP(B154,'[1]LISTADO ATM'!$A$2:$B$816,2,0)</f>
        <v>#N/A</v>
      </c>
      <c r="D154" s="4" t="s">
        <v>15</v>
      </c>
      <c r="E154" s="13"/>
    </row>
    <row r="155" spans="1:5" ht="18.75" thickBot="1" x14ac:dyDescent="0.3">
      <c r="A155" s="7" t="s">
        <v>11</v>
      </c>
      <c r="B155" s="14">
        <f>COUNT(B136:B154)</f>
        <v>9</v>
      </c>
      <c r="C155" s="24"/>
      <c r="D155" s="5"/>
      <c r="E155" s="6"/>
    </row>
    <row r="156" spans="1:5" ht="15.75" thickBot="1" x14ac:dyDescent="0.3">
      <c r="E156" s="9"/>
    </row>
    <row r="157" spans="1:5" ht="18.75" thickBot="1" x14ac:dyDescent="0.3">
      <c r="A157" s="49" t="s">
        <v>12</v>
      </c>
      <c r="B157" s="50"/>
      <c r="E157" s="9"/>
    </row>
    <row r="158" spans="1:5" ht="18.75" thickBot="1" x14ac:dyDescent="0.3">
      <c r="A158" s="51">
        <f>+B132+B155</f>
        <v>27</v>
      </c>
      <c r="B158" s="52"/>
      <c r="E158" s="9"/>
    </row>
    <row r="159" spans="1:5" ht="15.75" thickBot="1" x14ac:dyDescent="0.3">
      <c r="E159" s="9"/>
    </row>
    <row r="160" spans="1:5" ht="18.75" thickBot="1" x14ac:dyDescent="0.3">
      <c r="A160" s="43" t="s">
        <v>13</v>
      </c>
      <c r="B160" s="44"/>
      <c r="C160" s="44"/>
      <c r="D160" s="44"/>
      <c r="E160" s="45"/>
    </row>
    <row r="161" spans="1:5" ht="18" x14ac:dyDescent="0.25">
      <c r="A161" s="16" t="s">
        <v>5</v>
      </c>
      <c r="B161" s="16" t="s">
        <v>6</v>
      </c>
      <c r="C161" s="8" t="s">
        <v>7</v>
      </c>
      <c r="D161" s="53" t="s">
        <v>8</v>
      </c>
      <c r="E161" s="54"/>
    </row>
    <row r="162" spans="1:5" ht="18" x14ac:dyDescent="0.25">
      <c r="A162" s="4" t="str">
        <f>VLOOKUP(B162,'[1]LISTADO ATM'!$A$2:$C$817,3,0)</f>
        <v>NORTE</v>
      </c>
      <c r="B162" s="4">
        <v>862</v>
      </c>
      <c r="C162" s="10" t="str">
        <f>VLOOKUP(B162,'[1]LISTADO ATM'!$A$2:$B$816,2,0)</f>
        <v xml:space="preserve">ATM S/M Doble A (Sabaneta) </v>
      </c>
      <c r="D162" s="34" t="s">
        <v>14</v>
      </c>
      <c r="E162" s="35"/>
    </row>
    <row r="163" spans="1:5" ht="18" x14ac:dyDescent="0.25">
      <c r="A163" s="4" t="str">
        <f>VLOOKUP(B163,'[1]LISTADO ATM'!$A$2:$C$817,3,0)</f>
        <v>ESTE</v>
      </c>
      <c r="B163" s="4">
        <v>293</v>
      </c>
      <c r="C163" s="10" t="str">
        <f>VLOOKUP(B163,'[1]LISTADO ATM'!$A$2:$B$816,2,0)</f>
        <v xml:space="preserve">ATM S/M Nueva Visión (San Pedro) </v>
      </c>
      <c r="D163" s="34" t="s">
        <v>14</v>
      </c>
      <c r="E163" s="35"/>
    </row>
    <row r="164" spans="1:5" ht="18" x14ac:dyDescent="0.25">
      <c r="A164" s="4" t="str">
        <f>VLOOKUP(B164,'[1]LISTADO ATM'!$A$2:$C$817,3,0)</f>
        <v>DISTRITO NACIONAL</v>
      </c>
      <c r="B164" s="4">
        <v>659</v>
      </c>
      <c r="C164" s="10" t="str">
        <f>VLOOKUP(B164,'[1]LISTADO ATM'!$A$2:$B$816,2,0)</f>
        <v>ATM Down Town Center</v>
      </c>
      <c r="D164" s="34" t="s">
        <v>14</v>
      </c>
      <c r="E164" s="35"/>
    </row>
    <row r="165" spans="1:5" ht="18" x14ac:dyDescent="0.25">
      <c r="A165" s="4" t="e">
        <f>VLOOKUP(B165,'[1]LISTADO ATM'!$A$2:$C$817,3,0)</f>
        <v>#N/A</v>
      </c>
      <c r="B165" s="4"/>
      <c r="C165" s="10" t="e">
        <f>VLOOKUP(B165,'[1]LISTADO ATM'!$A$2:$B$816,2,0)</f>
        <v>#N/A</v>
      </c>
      <c r="D165" s="34" t="s">
        <v>14</v>
      </c>
      <c r="E165" s="35"/>
    </row>
    <row r="166" spans="1:5" ht="18" x14ac:dyDescent="0.25">
      <c r="A166" s="4" t="str">
        <f>VLOOKUP(B166,'[1]LISTADO ATM'!$A$2:$C$817,3,0)</f>
        <v>DISTRITO NACIONAL</v>
      </c>
      <c r="B166" s="4">
        <v>745</v>
      </c>
      <c r="C166" s="10" t="str">
        <f>VLOOKUP(B166,'[1]LISTADO ATM'!$A$2:$B$816,2,0)</f>
        <v xml:space="preserve">ATM Oficina Ave. Duarte </v>
      </c>
      <c r="D166" s="34" t="s">
        <v>14</v>
      </c>
      <c r="E166" s="35"/>
    </row>
    <row r="167" spans="1:5" ht="18" x14ac:dyDescent="0.25">
      <c r="A167" s="4" t="str">
        <f>VLOOKUP(B167,'[1]LISTADO ATM'!$A$2:$C$817,3,0)</f>
        <v>NORTE</v>
      </c>
      <c r="B167" s="4">
        <v>746</v>
      </c>
      <c r="C167" s="10" t="str">
        <f>VLOOKUP(B167,'[1]LISTADO ATM'!$A$2:$B$816,2,0)</f>
        <v xml:space="preserve">ATM Oficina Las Terrenas </v>
      </c>
      <c r="D167" s="34" t="s">
        <v>14</v>
      </c>
      <c r="E167" s="35"/>
    </row>
    <row r="168" spans="1:5" ht="18" x14ac:dyDescent="0.25">
      <c r="A168" s="4" t="str">
        <f>VLOOKUP(B168,'[1]LISTADO ATM'!$A$2:$C$817,3,0)</f>
        <v>SUR</v>
      </c>
      <c r="B168" s="4">
        <v>870</v>
      </c>
      <c r="C168" s="10" t="str">
        <f>VLOOKUP(B168,'[1]LISTADO ATM'!$A$2:$B$816,2,0)</f>
        <v xml:space="preserve">ATM Willbes Dominicana (Barahona) </v>
      </c>
      <c r="D168" s="34" t="s">
        <v>14</v>
      </c>
      <c r="E168" s="35"/>
    </row>
    <row r="169" spans="1:5" ht="18" x14ac:dyDescent="0.25">
      <c r="A169" s="4" t="str">
        <f>VLOOKUP(B169,'[1]LISTADO ATM'!$A$2:$C$817,3,0)</f>
        <v>DISTRITO NACIONAL</v>
      </c>
      <c r="B169" s="4">
        <v>993</v>
      </c>
      <c r="C169" s="10" t="str">
        <f>VLOOKUP(B169,'[1]LISTADO ATM'!$A$2:$B$816,2,0)</f>
        <v xml:space="preserve">ATM Centro Medico Integral II </v>
      </c>
      <c r="D169" s="34" t="s">
        <v>14</v>
      </c>
      <c r="E169" s="35"/>
    </row>
    <row r="170" spans="1:5" ht="18" x14ac:dyDescent="0.25">
      <c r="A170" s="4" t="str">
        <f>VLOOKUP(B170,'[1]LISTADO ATM'!$A$2:$C$817,3,0)</f>
        <v>DISTRITO NACIONAL</v>
      </c>
      <c r="B170" s="4">
        <v>335</v>
      </c>
      <c r="C170" s="10" t="str">
        <f>VLOOKUP(B170,'[1]LISTADO ATM'!$A$2:$B$816,2,0)</f>
        <v>ATM Edificio Aster</v>
      </c>
      <c r="D170" s="29"/>
      <c r="E170" s="30"/>
    </row>
    <row r="171" spans="1:5" ht="18" x14ac:dyDescent="0.25">
      <c r="A171" s="4" t="str">
        <f>VLOOKUP(B171,'[1]LISTADO ATM'!$A$2:$C$817,3,0)</f>
        <v>SUR</v>
      </c>
      <c r="B171" s="4">
        <v>45</v>
      </c>
      <c r="C171" s="10" t="str">
        <f>VLOOKUP(B171,'[1]LISTADO ATM'!$A$2:$B$816,2,0)</f>
        <v xml:space="preserve">ATM Oficina Tamayo </v>
      </c>
      <c r="D171" s="34" t="s">
        <v>14</v>
      </c>
      <c r="E171" s="35"/>
    </row>
    <row r="172" spans="1:5" ht="18" x14ac:dyDescent="0.25">
      <c r="A172" s="4" t="str">
        <f>VLOOKUP(B172,'[1]LISTADO ATM'!$A$2:$C$817,3,0)</f>
        <v>DISTRITO NACIONAL</v>
      </c>
      <c r="B172" s="4">
        <v>192</v>
      </c>
      <c r="C172" s="10" t="str">
        <f>VLOOKUP(B172,'[1]LISTADO ATM'!$A$2:$B$816,2,0)</f>
        <v xml:space="preserve">ATM Autobanco Luperón II </v>
      </c>
      <c r="D172" s="34" t="s">
        <v>14</v>
      </c>
      <c r="E172" s="35"/>
    </row>
    <row r="173" spans="1:5" ht="18" x14ac:dyDescent="0.25">
      <c r="A173" s="4" t="str">
        <f>VLOOKUP(B173,'[1]LISTADO ATM'!$A$2:$C$817,3,0)</f>
        <v>SUR</v>
      </c>
      <c r="B173" s="4">
        <v>592</v>
      </c>
      <c r="C173" s="10" t="str">
        <f>VLOOKUP(B173,'[1]LISTADO ATM'!$A$2:$B$816,2,0)</f>
        <v xml:space="preserve">ATM Centro de Caja San Cristóbal I </v>
      </c>
      <c r="D173" s="34" t="s">
        <v>14</v>
      </c>
      <c r="E173" s="35"/>
    </row>
    <row r="174" spans="1:5" ht="18" x14ac:dyDescent="0.25">
      <c r="A174" s="4" t="str">
        <f>VLOOKUP(B174,'[1]LISTADO ATM'!$A$2:$C$817,3,0)</f>
        <v>DISTRITO NACIONAL</v>
      </c>
      <c r="B174" s="4">
        <v>911</v>
      </c>
      <c r="C174" s="10" t="str">
        <f>VLOOKUP(B174,'[1]LISTADO ATM'!$A$2:$B$816,2,0)</f>
        <v xml:space="preserve">ATM Oficina Venezuela II </v>
      </c>
      <c r="D174" s="34" t="s">
        <v>14</v>
      </c>
      <c r="E174" s="35"/>
    </row>
    <row r="175" spans="1:5" ht="18" x14ac:dyDescent="0.25">
      <c r="A175" s="4" t="e">
        <f>VLOOKUP(B175,'[1]LISTADO ATM'!$A$2:$C$817,3,0)</f>
        <v>#N/A</v>
      </c>
      <c r="B175" s="4"/>
      <c r="C175" s="10" t="e">
        <f>VLOOKUP(B175,'[1]LISTADO ATM'!$A$2:$B$816,2,0)</f>
        <v>#N/A</v>
      </c>
      <c r="D175" s="34" t="s">
        <v>14</v>
      </c>
      <c r="E175" s="35"/>
    </row>
    <row r="176" spans="1:5" ht="18" x14ac:dyDescent="0.25">
      <c r="A176" s="4" t="e">
        <f>VLOOKUP(B176,'[1]LISTADO ATM'!$A$2:$C$817,3,0)</f>
        <v>#N/A</v>
      </c>
      <c r="B176" s="4"/>
      <c r="C176" s="10" t="e">
        <f>VLOOKUP(B176,'[1]LISTADO ATM'!$A$2:$B$816,2,0)</f>
        <v>#N/A</v>
      </c>
      <c r="D176" s="34" t="s">
        <v>14</v>
      </c>
      <c r="E176" s="35"/>
    </row>
    <row r="177" spans="1:5" ht="18" x14ac:dyDescent="0.25">
      <c r="A177" s="4" t="e">
        <f>VLOOKUP(B177,'[1]LISTADO ATM'!$A$2:$C$817,3,0)</f>
        <v>#N/A</v>
      </c>
      <c r="B177" s="4"/>
      <c r="C177" s="10" t="e">
        <f>VLOOKUP(B177,'[1]LISTADO ATM'!$A$2:$B$816,2,0)</f>
        <v>#N/A</v>
      </c>
      <c r="D177" s="34" t="s">
        <v>14</v>
      </c>
      <c r="E177" s="35"/>
    </row>
    <row r="178" spans="1:5" ht="18" x14ac:dyDescent="0.25">
      <c r="A178" s="4" t="e">
        <f>VLOOKUP(B178,'[1]LISTADO ATM'!$A$2:$C$817,3,0)</f>
        <v>#N/A</v>
      </c>
      <c r="B178" s="4"/>
      <c r="C178" s="10" t="e">
        <f>VLOOKUP(B178,'[1]LISTADO ATM'!$A$2:$B$816,2,0)</f>
        <v>#N/A</v>
      </c>
      <c r="D178" s="34" t="s">
        <v>14</v>
      </c>
      <c r="E178" s="35"/>
    </row>
    <row r="179" spans="1:5" ht="18" x14ac:dyDescent="0.25">
      <c r="A179" s="4" t="e">
        <f>VLOOKUP(B179,'[1]LISTADO ATM'!$A$2:$C$817,3,0)</f>
        <v>#N/A</v>
      </c>
      <c r="B179" s="4"/>
      <c r="C179" s="10" t="e">
        <f>VLOOKUP(B179,'[1]LISTADO ATM'!$A$2:$B$816,2,0)</f>
        <v>#N/A</v>
      </c>
      <c r="D179" s="34" t="s">
        <v>14</v>
      </c>
      <c r="E179" s="35"/>
    </row>
    <row r="180" spans="1:5" ht="18" x14ac:dyDescent="0.25">
      <c r="A180" s="4" t="e">
        <f>VLOOKUP(B180,'[1]LISTADO ATM'!$A$2:$C$817,3,0)</f>
        <v>#N/A</v>
      </c>
      <c r="B180" s="4"/>
      <c r="C180" s="10" t="e">
        <f>VLOOKUP(B180,'[1]LISTADO ATM'!$A$2:$B$816,2,0)</f>
        <v>#N/A</v>
      </c>
      <c r="D180" s="34" t="s">
        <v>21</v>
      </c>
      <c r="E180" s="35"/>
    </row>
    <row r="181" spans="1:5" ht="18" x14ac:dyDescent="0.25">
      <c r="A181" s="4" t="e">
        <f>VLOOKUP(B181,'[1]LISTADO ATM'!$A$2:$C$817,3,0)</f>
        <v>#N/A</v>
      </c>
      <c r="B181" s="4"/>
      <c r="C181" s="10" t="e">
        <f>VLOOKUP(B181,'[1]LISTADO ATM'!$A$2:$B$816,2,0)</f>
        <v>#N/A</v>
      </c>
      <c r="D181" s="34" t="s">
        <v>14</v>
      </c>
      <c r="E181" s="35"/>
    </row>
    <row r="182" spans="1:5" ht="18" x14ac:dyDescent="0.25">
      <c r="A182" s="4" t="e">
        <f>VLOOKUP(B182,'[1]LISTADO ATM'!$A$2:$C$817,3,0)</f>
        <v>#N/A</v>
      </c>
      <c r="B182" s="4"/>
      <c r="C182" s="10" t="e">
        <f>VLOOKUP(B182,'[1]LISTADO ATM'!$A$2:$B$816,2,0)</f>
        <v>#N/A</v>
      </c>
      <c r="D182" s="34" t="s">
        <v>14</v>
      </c>
      <c r="E182" s="35"/>
    </row>
    <row r="183" spans="1:5" ht="18" x14ac:dyDescent="0.25">
      <c r="A183" s="4" t="e">
        <f>VLOOKUP(B183,'[1]LISTADO ATM'!$A$2:$C$817,3,0)</f>
        <v>#N/A</v>
      </c>
      <c r="B183" s="4"/>
      <c r="C183" s="10" t="e">
        <f>VLOOKUP(B183,'[1]LISTADO ATM'!$A$2:$B$816,2,0)</f>
        <v>#N/A</v>
      </c>
      <c r="D183" s="34" t="s">
        <v>14</v>
      </c>
      <c r="E183" s="35"/>
    </row>
    <row r="184" spans="1:5" ht="18" x14ac:dyDescent="0.25">
      <c r="A184" s="4" t="e">
        <f>VLOOKUP(B184,'[1]LISTADO ATM'!$A$2:$C$817,3,0)</f>
        <v>#N/A</v>
      </c>
      <c r="B184" s="4"/>
      <c r="C184" s="10" t="e">
        <f>VLOOKUP(B184,'[1]LISTADO ATM'!$A$2:$B$816,2,0)</f>
        <v>#N/A</v>
      </c>
      <c r="D184" s="34" t="s">
        <v>14</v>
      </c>
      <c r="E184" s="35"/>
    </row>
    <row r="185" spans="1:5" ht="18" x14ac:dyDescent="0.25">
      <c r="A185" s="4" t="e">
        <f>VLOOKUP(B185,'[1]LISTADO ATM'!$A$2:$C$817,3,0)</f>
        <v>#N/A</v>
      </c>
      <c r="B185" s="4"/>
      <c r="C185" s="10" t="e">
        <f>VLOOKUP(B185,'[1]LISTADO ATM'!$A$2:$B$816,2,0)</f>
        <v>#N/A</v>
      </c>
      <c r="D185" s="34" t="s">
        <v>14</v>
      </c>
      <c r="E185" s="35"/>
    </row>
    <row r="186" spans="1:5" ht="18" x14ac:dyDescent="0.25">
      <c r="A186" s="4" t="e">
        <f>VLOOKUP(B186,'[1]LISTADO ATM'!$A$2:$C$817,3,0)</f>
        <v>#N/A</v>
      </c>
      <c r="B186" s="4"/>
      <c r="C186" s="10" t="e">
        <f>VLOOKUP(B186,'[1]LISTADO ATM'!$A$2:$B$816,2,0)</f>
        <v>#N/A</v>
      </c>
      <c r="D186" s="34" t="s">
        <v>14</v>
      </c>
      <c r="E186" s="35"/>
    </row>
    <row r="187" spans="1:5" ht="18" x14ac:dyDescent="0.25">
      <c r="A187" s="4" t="e">
        <f>VLOOKUP(B187,'[1]LISTADO ATM'!$A$2:$C$817,3,0)</f>
        <v>#N/A</v>
      </c>
      <c r="B187" s="4"/>
      <c r="C187" s="10" t="e">
        <f>VLOOKUP(B187,'[1]LISTADO ATM'!$A$2:$B$816,2,0)</f>
        <v>#N/A</v>
      </c>
      <c r="D187" s="34" t="s">
        <v>14</v>
      </c>
      <c r="E187" s="35"/>
    </row>
    <row r="188" spans="1:5" ht="18" x14ac:dyDescent="0.25">
      <c r="A188" s="4" t="e">
        <f>VLOOKUP(B188,'[1]LISTADO ATM'!$A$2:$C$817,3,0)</f>
        <v>#N/A</v>
      </c>
      <c r="B188" s="4"/>
      <c r="C188" s="10" t="e">
        <f>VLOOKUP(B188,'[1]LISTADO ATM'!$A$2:$B$816,2,0)</f>
        <v>#N/A</v>
      </c>
      <c r="D188" s="34" t="s">
        <v>14</v>
      </c>
      <c r="E188" s="35"/>
    </row>
    <row r="189" spans="1:5" ht="18" x14ac:dyDescent="0.25">
      <c r="A189" s="4" t="e">
        <f>VLOOKUP(B189,'[1]LISTADO ATM'!$A$2:$C$817,3,0)</f>
        <v>#N/A</v>
      </c>
      <c r="B189" s="4"/>
      <c r="C189" s="10" t="e">
        <f>VLOOKUP(B189,'[1]LISTADO ATM'!$A$2:$B$816,2,0)</f>
        <v>#N/A</v>
      </c>
      <c r="D189" s="34" t="s">
        <v>14</v>
      </c>
      <c r="E189" s="35"/>
    </row>
    <row r="190" spans="1:5" ht="18" x14ac:dyDescent="0.25">
      <c r="A190" s="4" t="e">
        <f>VLOOKUP(B190,'[1]LISTADO ATM'!$A$2:$C$817,3,0)</f>
        <v>#N/A</v>
      </c>
      <c r="B190" s="4"/>
      <c r="C190" s="10" t="e">
        <f>VLOOKUP(B190,'[1]LISTADO ATM'!$A$2:$B$816,2,0)</f>
        <v>#N/A</v>
      </c>
      <c r="D190" s="34" t="s">
        <v>14</v>
      </c>
      <c r="E190" s="35"/>
    </row>
    <row r="191" spans="1:5" ht="18" x14ac:dyDescent="0.25">
      <c r="A191" s="4" t="e">
        <f>VLOOKUP(B191,'[1]LISTADO ATM'!$A$2:$C$817,3,0)</f>
        <v>#N/A</v>
      </c>
      <c r="B191" s="4"/>
      <c r="C191" s="10" t="e">
        <f>VLOOKUP(B191,'[1]LISTADO ATM'!$A$2:$B$816,2,0)</f>
        <v>#N/A</v>
      </c>
      <c r="D191" s="34" t="s">
        <v>14</v>
      </c>
      <c r="E191" s="35"/>
    </row>
    <row r="192" spans="1:5" ht="18" x14ac:dyDescent="0.25">
      <c r="A192" s="4" t="e">
        <f>VLOOKUP(B192,'[1]LISTADO ATM'!$A$2:$C$817,3,0)</f>
        <v>#N/A</v>
      </c>
      <c r="B192" s="4"/>
      <c r="C192" s="10" t="e">
        <f>VLOOKUP(B192,'[1]LISTADO ATM'!$A$2:$B$816,2,0)</f>
        <v>#N/A</v>
      </c>
      <c r="D192" s="34" t="s">
        <v>14</v>
      </c>
      <c r="E192" s="35"/>
    </row>
    <row r="193" spans="1:5" ht="18" x14ac:dyDescent="0.25">
      <c r="A193" s="4" t="e">
        <f>VLOOKUP(B193,'[1]LISTADO ATM'!$A$2:$C$817,3,0)</f>
        <v>#N/A</v>
      </c>
      <c r="B193" s="4"/>
      <c r="C193" s="10" t="e">
        <f>VLOOKUP(B193,'[1]LISTADO ATM'!$A$2:$B$816,2,0)</f>
        <v>#N/A</v>
      </c>
      <c r="D193" s="34" t="s">
        <v>14</v>
      </c>
      <c r="E193" s="35"/>
    </row>
    <row r="194" spans="1:5" ht="18" x14ac:dyDescent="0.25">
      <c r="A194" s="4" t="e">
        <f>VLOOKUP(B194,'[1]LISTADO ATM'!$A$2:$C$817,3,0)</f>
        <v>#N/A</v>
      </c>
      <c r="B194" s="4"/>
      <c r="C194" s="10" t="e">
        <f>VLOOKUP(B194,'[1]LISTADO ATM'!$A$2:$B$816,2,0)</f>
        <v>#N/A</v>
      </c>
      <c r="D194" s="34" t="s">
        <v>14</v>
      </c>
      <c r="E194" s="35"/>
    </row>
    <row r="195" spans="1:5" ht="18" x14ac:dyDescent="0.25">
      <c r="A195" s="4" t="e">
        <f>VLOOKUP(B195,'[1]LISTADO ATM'!$A$2:$C$817,3,0)</f>
        <v>#N/A</v>
      </c>
      <c r="B195" s="4"/>
      <c r="C195" s="10" t="e">
        <f>VLOOKUP(B195,'[1]LISTADO ATM'!$A$2:$B$816,2,0)</f>
        <v>#N/A</v>
      </c>
      <c r="D195" s="34" t="s">
        <v>14</v>
      </c>
      <c r="E195" s="35"/>
    </row>
    <row r="196" spans="1:5" ht="18" x14ac:dyDescent="0.25">
      <c r="A196" s="4" t="e">
        <f>VLOOKUP(B196,'[1]LISTADO ATM'!$A$2:$C$817,3,0)</f>
        <v>#N/A</v>
      </c>
      <c r="B196" s="4"/>
      <c r="C196" s="10" t="e">
        <f>VLOOKUP(B196,'[1]LISTADO ATM'!$A$2:$B$816,2,0)</f>
        <v>#N/A</v>
      </c>
      <c r="D196" s="34" t="s">
        <v>14</v>
      </c>
      <c r="E196" s="35"/>
    </row>
    <row r="197" spans="1:5" ht="18" x14ac:dyDescent="0.25">
      <c r="A197" s="4" t="e">
        <f>VLOOKUP(B197,'[1]LISTADO ATM'!$A$2:$C$817,3,0)</f>
        <v>#N/A</v>
      </c>
      <c r="B197" s="4"/>
      <c r="C197" s="10" t="e">
        <f>VLOOKUP(B197,'[1]LISTADO ATM'!$A$2:$B$816,2,0)</f>
        <v>#N/A</v>
      </c>
      <c r="D197" s="34" t="s">
        <v>14</v>
      </c>
      <c r="E197" s="35"/>
    </row>
    <row r="198" spans="1:5" ht="18" x14ac:dyDescent="0.25">
      <c r="A198" s="4" t="e">
        <f>VLOOKUP(B198,'[1]LISTADO ATM'!$A$2:$C$817,3,0)</f>
        <v>#N/A</v>
      </c>
      <c r="B198" s="4"/>
      <c r="C198" s="10" t="e">
        <f>VLOOKUP(B198,'[1]LISTADO ATM'!$A$2:$B$816,2,0)</f>
        <v>#N/A</v>
      </c>
      <c r="D198" s="34" t="s">
        <v>14</v>
      </c>
      <c r="E198" s="35"/>
    </row>
    <row r="199" spans="1:5" ht="18" x14ac:dyDescent="0.25">
      <c r="A199" s="4" t="e">
        <f>VLOOKUP(B199,'[1]LISTADO ATM'!$A$2:$C$817,3,0)</f>
        <v>#N/A</v>
      </c>
      <c r="B199" s="4"/>
      <c r="C199" s="10" t="e">
        <f>VLOOKUP(B199,'[1]LISTADO ATM'!$A$2:$B$816,2,0)</f>
        <v>#N/A</v>
      </c>
      <c r="D199" s="34" t="s">
        <v>14</v>
      </c>
      <c r="E199" s="35"/>
    </row>
    <row r="200" spans="1:5" ht="18.75" thickBot="1" x14ac:dyDescent="0.3">
      <c r="A200" s="7" t="s">
        <v>11</v>
      </c>
      <c r="B200" s="14">
        <f>COUNT(B162:B199)</f>
        <v>12</v>
      </c>
      <c r="C200" s="24"/>
      <c r="D200" s="40"/>
      <c r="E200" s="55"/>
    </row>
  </sheetData>
  <mergeCells count="48">
    <mergeCell ref="D164:E164"/>
    <mergeCell ref="D175:E175"/>
    <mergeCell ref="D173:E173"/>
    <mergeCell ref="D169:E169"/>
    <mergeCell ref="D171:E171"/>
    <mergeCell ref="D198:E198"/>
    <mergeCell ref="D199:E199"/>
    <mergeCell ref="D176:E176"/>
    <mergeCell ref="D165:E165"/>
    <mergeCell ref="D166:E166"/>
    <mergeCell ref="D167:E167"/>
    <mergeCell ref="D168:E168"/>
    <mergeCell ref="D163:E163"/>
    <mergeCell ref="D174:E174"/>
    <mergeCell ref="D178:E178"/>
    <mergeCell ref="D197:E197"/>
    <mergeCell ref="D200:E200"/>
    <mergeCell ref="D179:E179"/>
    <mergeCell ref="D162:E162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77:E177"/>
    <mergeCell ref="A157:B157"/>
    <mergeCell ref="A158:B158"/>
    <mergeCell ref="A160:E160"/>
    <mergeCell ref="D161:E161"/>
    <mergeCell ref="D172:E172"/>
    <mergeCell ref="A1:E1"/>
    <mergeCell ref="A7:E7"/>
    <mergeCell ref="C96:E96"/>
    <mergeCell ref="A98:E98"/>
    <mergeCell ref="A134:E134"/>
    <mergeCell ref="A2:E2"/>
    <mergeCell ref="D190:E190"/>
    <mergeCell ref="D196:E196"/>
    <mergeCell ref="D191:E191"/>
    <mergeCell ref="D192:E192"/>
    <mergeCell ref="D193:E193"/>
    <mergeCell ref="D194:E194"/>
    <mergeCell ref="D195:E195"/>
  </mergeCells>
  <phoneticPr fontId="11" type="noConversion"/>
  <conditionalFormatting sqref="B200:B1048576 B132:B134 B1:B7 B155:B160 B27:B74 B94:B98">
    <cfRule type="duplicateValues" dxfId="483" priority="919"/>
  </conditionalFormatting>
  <conditionalFormatting sqref="E200:E1048576 E155:E161 E132:E134 E1:E7 E96:E98">
    <cfRule type="duplicateValues" dxfId="482" priority="943"/>
  </conditionalFormatting>
  <conditionalFormatting sqref="E17">
    <cfRule type="duplicateValues" dxfId="481" priority="1994"/>
  </conditionalFormatting>
  <conditionalFormatting sqref="E61">
    <cfRule type="duplicateValues" dxfId="480" priority="2123"/>
  </conditionalFormatting>
  <conditionalFormatting sqref="E68">
    <cfRule type="duplicateValues" dxfId="479" priority="639"/>
  </conditionalFormatting>
  <conditionalFormatting sqref="E68">
    <cfRule type="duplicateValues" dxfId="478" priority="640"/>
  </conditionalFormatting>
  <conditionalFormatting sqref="E68">
    <cfRule type="duplicateValues" dxfId="477" priority="641"/>
    <cfRule type="duplicateValues" dxfId="476" priority="642"/>
    <cfRule type="duplicateValues" dxfId="475" priority="643"/>
  </conditionalFormatting>
  <conditionalFormatting sqref="E68">
    <cfRule type="duplicateValues" dxfId="474" priority="644"/>
    <cfRule type="duplicateValues" dxfId="473" priority="645"/>
  </conditionalFormatting>
  <conditionalFormatting sqref="E200:E1048576 E132:E135 E61 E1:E7 E155:E161 E96:E98">
    <cfRule type="duplicateValues" dxfId="472" priority="3333"/>
  </conditionalFormatting>
  <conditionalFormatting sqref="E45">
    <cfRule type="duplicateValues" dxfId="471" priority="586"/>
  </conditionalFormatting>
  <conditionalFormatting sqref="E45">
    <cfRule type="duplicateValues" dxfId="470" priority="587"/>
    <cfRule type="duplicateValues" dxfId="469" priority="588"/>
    <cfRule type="duplicateValues" dxfId="468" priority="589"/>
  </conditionalFormatting>
  <conditionalFormatting sqref="E45">
    <cfRule type="duplicateValues" dxfId="467" priority="590"/>
    <cfRule type="duplicateValues" dxfId="466" priority="591"/>
  </conditionalFormatting>
  <conditionalFormatting sqref="E28">
    <cfRule type="duplicateValues" dxfId="465" priority="580"/>
  </conditionalFormatting>
  <conditionalFormatting sqref="E28">
    <cfRule type="duplicateValues" dxfId="464" priority="581"/>
    <cfRule type="duplicateValues" dxfId="463" priority="582"/>
    <cfRule type="duplicateValues" dxfId="462" priority="583"/>
  </conditionalFormatting>
  <conditionalFormatting sqref="E28">
    <cfRule type="duplicateValues" dxfId="461" priority="584"/>
    <cfRule type="duplicateValues" dxfId="460" priority="585"/>
  </conditionalFormatting>
  <conditionalFormatting sqref="E43">
    <cfRule type="duplicateValues" dxfId="459" priority="558"/>
  </conditionalFormatting>
  <conditionalFormatting sqref="E43">
    <cfRule type="duplicateValues" dxfId="458" priority="559"/>
  </conditionalFormatting>
  <conditionalFormatting sqref="E44">
    <cfRule type="duplicateValues" dxfId="457" priority="556"/>
  </conditionalFormatting>
  <conditionalFormatting sqref="E44">
    <cfRule type="duplicateValues" dxfId="456" priority="557"/>
  </conditionalFormatting>
  <conditionalFormatting sqref="E200:E1048576 E1:E7 E155:E161 E132:E135 E61:E62 E17 E96:E98">
    <cfRule type="duplicateValues" dxfId="455" priority="6108"/>
  </conditionalFormatting>
  <conditionalFormatting sqref="E62">
    <cfRule type="duplicateValues" dxfId="454" priority="6146"/>
  </conditionalFormatting>
  <conditionalFormatting sqref="E62">
    <cfRule type="duplicateValues" dxfId="453" priority="6151"/>
    <cfRule type="duplicateValues" dxfId="452" priority="6152"/>
    <cfRule type="duplicateValues" dxfId="451" priority="6153"/>
  </conditionalFormatting>
  <conditionalFormatting sqref="E62">
    <cfRule type="duplicateValues" dxfId="450" priority="6166"/>
    <cfRule type="duplicateValues" dxfId="449" priority="6167"/>
  </conditionalFormatting>
  <conditionalFormatting sqref="E12">
    <cfRule type="duplicateValues" dxfId="448" priority="525"/>
  </conditionalFormatting>
  <conditionalFormatting sqref="E12">
    <cfRule type="duplicateValues" dxfId="447" priority="526"/>
    <cfRule type="duplicateValues" dxfId="446" priority="527"/>
    <cfRule type="duplicateValues" dxfId="445" priority="528"/>
  </conditionalFormatting>
  <conditionalFormatting sqref="E12">
    <cfRule type="duplicateValues" dxfId="444" priority="529"/>
    <cfRule type="duplicateValues" dxfId="443" priority="530"/>
  </conditionalFormatting>
  <conditionalFormatting sqref="E13">
    <cfRule type="duplicateValues" dxfId="442" priority="506"/>
  </conditionalFormatting>
  <conditionalFormatting sqref="E13">
    <cfRule type="duplicateValues" dxfId="441" priority="507"/>
    <cfRule type="duplicateValues" dxfId="440" priority="508"/>
    <cfRule type="duplicateValues" dxfId="439" priority="509"/>
  </conditionalFormatting>
  <conditionalFormatting sqref="E13">
    <cfRule type="duplicateValues" dxfId="438" priority="510"/>
    <cfRule type="duplicateValues" dxfId="437" priority="511"/>
  </conditionalFormatting>
  <conditionalFormatting sqref="E31">
    <cfRule type="duplicateValues" dxfId="436" priority="496"/>
  </conditionalFormatting>
  <conditionalFormatting sqref="E31">
    <cfRule type="duplicateValues" dxfId="435" priority="497"/>
    <cfRule type="duplicateValues" dxfId="434" priority="498"/>
    <cfRule type="duplicateValues" dxfId="433" priority="499"/>
  </conditionalFormatting>
  <conditionalFormatting sqref="E31">
    <cfRule type="duplicateValues" dxfId="432" priority="500"/>
    <cfRule type="duplicateValues" dxfId="431" priority="501"/>
  </conditionalFormatting>
  <conditionalFormatting sqref="B116">
    <cfRule type="duplicateValues" dxfId="430" priority="494"/>
  </conditionalFormatting>
  <conditionalFormatting sqref="B116">
    <cfRule type="duplicateValues" dxfId="429" priority="495"/>
  </conditionalFormatting>
  <conditionalFormatting sqref="B116">
    <cfRule type="duplicateValues" dxfId="428" priority="492"/>
  </conditionalFormatting>
  <conditionalFormatting sqref="B116">
    <cfRule type="duplicateValues" dxfId="427" priority="493"/>
  </conditionalFormatting>
  <conditionalFormatting sqref="E116">
    <cfRule type="duplicateValues" dxfId="426" priority="486"/>
  </conditionalFormatting>
  <conditionalFormatting sqref="E116">
    <cfRule type="duplicateValues" dxfId="425" priority="487"/>
    <cfRule type="duplicateValues" dxfId="424" priority="488"/>
    <cfRule type="duplicateValues" dxfId="423" priority="489"/>
  </conditionalFormatting>
  <conditionalFormatting sqref="E116">
    <cfRule type="duplicateValues" dxfId="422" priority="490"/>
    <cfRule type="duplicateValues" dxfId="421" priority="491"/>
  </conditionalFormatting>
  <conditionalFormatting sqref="B27:B74 B94:B95">
    <cfRule type="duplicateValues" dxfId="420" priority="6494"/>
  </conditionalFormatting>
  <conditionalFormatting sqref="E16 E9">
    <cfRule type="duplicateValues" dxfId="419" priority="6528"/>
  </conditionalFormatting>
  <conditionalFormatting sqref="E16 E9">
    <cfRule type="duplicateValues" dxfId="418" priority="6531"/>
    <cfRule type="duplicateValues" dxfId="417" priority="6532"/>
    <cfRule type="duplicateValues" dxfId="416" priority="6533"/>
  </conditionalFormatting>
  <conditionalFormatting sqref="E16 E9">
    <cfRule type="duplicateValues" dxfId="415" priority="6540"/>
    <cfRule type="duplicateValues" dxfId="414" priority="6541"/>
  </conditionalFormatting>
  <conditionalFormatting sqref="B126:B127">
    <cfRule type="duplicateValues" dxfId="413" priority="410"/>
  </conditionalFormatting>
  <conditionalFormatting sqref="E30">
    <cfRule type="duplicateValues" dxfId="412" priority="362"/>
  </conditionalFormatting>
  <conditionalFormatting sqref="E30">
    <cfRule type="duplicateValues" dxfId="411" priority="363"/>
    <cfRule type="duplicateValues" dxfId="410" priority="364"/>
    <cfRule type="duplicateValues" dxfId="409" priority="365"/>
  </conditionalFormatting>
  <conditionalFormatting sqref="E30">
    <cfRule type="duplicateValues" dxfId="408" priority="366"/>
    <cfRule type="duplicateValues" dxfId="407" priority="367"/>
  </conditionalFormatting>
  <conditionalFormatting sqref="E179">
    <cfRule type="duplicateValues" dxfId="406" priority="6852"/>
  </conditionalFormatting>
  <conditionalFormatting sqref="E181 E170">
    <cfRule type="duplicateValues" dxfId="405" priority="357"/>
  </conditionalFormatting>
  <conditionalFormatting sqref="E125:E127 E49 E20:E21">
    <cfRule type="duplicateValues" dxfId="404" priority="7377"/>
  </conditionalFormatting>
  <conditionalFormatting sqref="E125:E127 E49 E20:E21">
    <cfRule type="duplicateValues" dxfId="403" priority="7381"/>
    <cfRule type="duplicateValues" dxfId="402" priority="7382"/>
    <cfRule type="duplicateValues" dxfId="401" priority="7383"/>
  </conditionalFormatting>
  <conditionalFormatting sqref="E125:E127 E49 E20:E21">
    <cfRule type="duplicateValues" dxfId="400" priority="7393"/>
    <cfRule type="duplicateValues" dxfId="399" priority="7394"/>
  </conditionalFormatting>
  <conditionalFormatting sqref="E50 E22:E23">
    <cfRule type="duplicateValues" dxfId="398" priority="7589"/>
  </conditionalFormatting>
  <conditionalFormatting sqref="E50 E22:E23">
    <cfRule type="duplicateValues" dxfId="397" priority="7592"/>
    <cfRule type="duplicateValues" dxfId="396" priority="7593"/>
    <cfRule type="duplicateValues" dxfId="395" priority="7594"/>
  </conditionalFormatting>
  <conditionalFormatting sqref="E50 E22:E23">
    <cfRule type="duplicateValues" dxfId="394" priority="7601"/>
    <cfRule type="duplicateValues" dxfId="393" priority="7602"/>
  </conditionalFormatting>
  <conditionalFormatting sqref="E24:E27">
    <cfRule type="duplicateValues" dxfId="392" priority="339"/>
  </conditionalFormatting>
  <conditionalFormatting sqref="E24:E27">
    <cfRule type="duplicateValues" dxfId="391" priority="340"/>
    <cfRule type="duplicateValues" dxfId="390" priority="341"/>
    <cfRule type="duplicateValues" dxfId="389" priority="342"/>
  </conditionalFormatting>
  <conditionalFormatting sqref="E24:E27">
    <cfRule type="duplicateValues" dxfId="388" priority="343"/>
    <cfRule type="duplicateValues" dxfId="387" priority="344"/>
  </conditionalFormatting>
  <conditionalFormatting sqref="E139">
    <cfRule type="duplicateValues" dxfId="386" priority="333"/>
  </conditionalFormatting>
  <conditionalFormatting sqref="E139">
    <cfRule type="duplicateValues" dxfId="385" priority="334"/>
    <cfRule type="duplicateValues" dxfId="384" priority="335"/>
    <cfRule type="duplicateValues" dxfId="383" priority="336"/>
  </conditionalFormatting>
  <conditionalFormatting sqref="E139">
    <cfRule type="duplicateValues" dxfId="382" priority="337"/>
    <cfRule type="duplicateValues" dxfId="381" priority="338"/>
  </conditionalFormatting>
  <conditionalFormatting sqref="E37">
    <cfRule type="duplicateValues" dxfId="380" priority="321"/>
  </conditionalFormatting>
  <conditionalFormatting sqref="E37">
    <cfRule type="duplicateValues" dxfId="379" priority="322"/>
    <cfRule type="duplicateValues" dxfId="378" priority="323"/>
    <cfRule type="duplicateValues" dxfId="377" priority="324"/>
  </conditionalFormatting>
  <conditionalFormatting sqref="E37">
    <cfRule type="duplicateValues" dxfId="376" priority="325"/>
    <cfRule type="duplicateValues" dxfId="375" priority="326"/>
  </conditionalFormatting>
  <conditionalFormatting sqref="E123:E124 E48 E32:E34 E14:E15 E18:E19">
    <cfRule type="duplicateValues" dxfId="374" priority="7848"/>
  </conditionalFormatting>
  <conditionalFormatting sqref="E123:E124 E48 E32:E34 E14:E15 E18:E19">
    <cfRule type="duplicateValues" dxfId="373" priority="7854"/>
    <cfRule type="duplicateValues" dxfId="372" priority="7855"/>
    <cfRule type="duplicateValues" dxfId="371" priority="7856"/>
  </conditionalFormatting>
  <conditionalFormatting sqref="E123:E124 E48 E32:E34 E14:E15 E18:E19">
    <cfRule type="duplicateValues" dxfId="370" priority="7872"/>
    <cfRule type="duplicateValues" dxfId="369" priority="7873"/>
  </conditionalFormatting>
  <conditionalFormatting sqref="B123:B124">
    <cfRule type="duplicateValues" dxfId="368" priority="8347"/>
  </conditionalFormatting>
  <conditionalFormatting sqref="E178 E172">
    <cfRule type="duplicateValues" dxfId="367" priority="9123"/>
  </conditionalFormatting>
  <conditionalFormatting sqref="B178 B172">
    <cfRule type="duplicateValues" dxfId="366" priority="9124"/>
  </conditionalFormatting>
  <conditionalFormatting sqref="B179 B170 B181:B197 B167">
    <cfRule type="duplicateValues" dxfId="365" priority="9362"/>
  </conditionalFormatting>
  <conditionalFormatting sqref="E182:E196">
    <cfRule type="duplicateValues" dxfId="364" priority="9365"/>
  </conditionalFormatting>
  <conditionalFormatting sqref="E197">
    <cfRule type="duplicateValues" dxfId="363" priority="306"/>
  </conditionalFormatting>
  <conditionalFormatting sqref="E114 E46 E10:E11">
    <cfRule type="duplicateValues" dxfId="362" priority="9419"/>
  </conditionalFormatting>
  <conditionalFormatting sqref="E114 E46 E10:E11">
    <cfRule type="duplicateValues" dxfId="361" priority="9422"/>
    <cfRule type="duplicateValues" dxfId="360" priority="9423"/>
    <cfRule type="duplicateValues" dxfId="359" priority="9424"/>
  </conditionalFormatting>
  <conditionalFormatting sqref="E114 E46 E10:E11">
    <cfRule type="duplicateValues" dxfId="358" priority="9431"/>
    <cfRule type="duplicateValues" dxfId="357" priority="9432"/>
  </conditionalFormatting>
  <conditionalFormatting sqref="E115 E47">
    <cfRule type="duplicateValues" dxfId="356" priority="9456"/>
  </conditionalFormatting>
  <conditionalFormatting sqref="E115 E47">
    <cfRule type="duplicateValues" dxfId="355" priority="9458"/>
    <cfRule type="duplicateValues" dxfId="354" priority="9459"/>
    <cfRule type="duplicateValues" dxfId="353" priority="9460"/>
  </conditionalFormatting>
  <conditionalFormatting sqref="E115 E47">
    <cfRule type="duplicateValues" dxfId="352" priority="9464"/>
    <cfRule type="duplicateValues" dxfId="351" priority="9465"/>
  </conditionalFormatting>
  <conditionalFormatting sqref="B114:B115">
    <cfRule type="duplicateValues" dxfId="350" priority="9641"/>
  </conditionalFormatting>
  <conditionalFormatting sqref="E128 E51">
    <cfRule type="duplicateValues" dxfId="349" priority="9670"/>
  </conditionalFormatting>
  <conditionalFormatting sqref="E128 E51">
    <cfRule type="duplicateValues" dxfId="348" priority="9672"/>
    <cfRule type="duplicateValues" dxfId="347" priority="9673"/>
    <cfRule type="duplicateValues" dxfId="346" priority="9674"/>
  </conditionalFormatting>
  <conditionalFormatting sqref="E128 E51">
    <cfRule type="duplicateValues" dxfId="345" priority="9678"/>
    <cfRule type="duplicateValues" dxfId="344" priority="9679"/>
  </conditionalFormatting>
  <conditionalFormatting sqref="B125">
    <cfRule type="duplicateValues" dxfId="343" priority="9700"/>
  </conditionalFormatting>
  <conditionalFormatting sqref="B125:B127">
    <cfRule type="duplicateValues" dxfId="342" priority="9749"/>
  </conditionalFormatting>
  <conditionalFormatting sqref="E129 E35:E36 E52:E54">
    <cfRule type="duplicateValues" dxfId="341" priority="10434"/>
  </conditionalFormatting>
  <conditionalFormatting sqref="E129 E35:E36 E52:E54">
    <cfRule type="duplicateValues" dxfId="340" priority="10439"/>
    <cfRule type="duplicateValues" dxfId="339" priority="10440"/>
    <cfRule type="duplicateValues" dxfId="338" priority="10441"/>
  </conditionalFormatting>
  <conditionalFormatting sqref="E129 E35:E36 E52:E54">
    <cfRule type="duplicateValues" dxfId="337" priority="10454"/>
    <cfRule type="duplicateValues" dxfId="336" priority="10455"/>
  </conditionalFormatting>
  <conditionalFormatting sqref="E100 E55:E56">
    <cfRule type="duplicateValues" dxfId="335" priority="10592"/>
  </conditionalFormatting>
  <conditionalFormatting sqref="E100 E55:E56">
    <cfRule type="duplicateValues" dxfId="334" priority="10594"/>
    <cfRule type="duplicateValues" dxfId="333" priority="10595"/>
    <cfRule type="duplicateValues" dxfId="332" priority="10596"/>
  </conditionalFormatting>
  <conditionalFormatting sqref="E100 E55:E56">
    <cfRule type="duplicateValues" dxfId="331" priority="10600"/>
    <cfRule type="duplicateValues" dxfId="330" priority="10601"/>
  </conditionalFormatting>
  <conditionalFormatting sqref="B128:B129">
    <cfRule type="duplicateValues" dxfId="329" priority="10757"/>
  </conditionalFormatting>
  <conditionalFormatting sqref="B117:B122 B100:B113 B130:B131">
    <cfRule type="duplicateValues" dxfId="328" priority="10984"/>
  </conditionalFormatting>
  <conditionalFormatting sqref="B117:B122 B100:B113 B128:B131">
    <cfRule type="duplicateValues" dxfId="327" priority="10986"/>
  </conditionalFormatting>
  <conditionalFormatting sqref="E117:E121">
    <cfRule type="duplicateValues" dxfId="326" priority="300"/>
  </conditionalFormatting>
  <conditionalFormatting sqref="E117:E121">
    <cfRule type="duplicateValues" dxfId="325" priority="301"/>
    <cfRule type="duplicateValues" dxfId="324" priority="302"/>
    <cfRule type="duplicateValues" dxfId="323" priority="303"/>
  </conditionalFormatting>
  <conditionalFormatting sqref="E117:E121">
    <cfRule type="duplicateValues" dxfId="322" priority="304"/>
    <cfRule type="duplicateValues" dxfId="321" priority="305"/>
  </conditionalFormatting>
  <conditionalFormatting sqref="E57:E60">
    <cfRule type="duplicateValues" dxfId="320" priority="294"/>
  </conditionalFormatting>
  <conditionalFormatting sqref="E57:E60">
    <cfRule type="duplicateValues" dxfId="319" priority="295"/>
    <cfRule type="duplicateValues" dxfId="318" priority="296"/>
    <cfRule type="duplicateValues" dxfId="317" priority="297"/>
  </conditionalFormatting>
  <conditionalFormatting sqref="E57:E60">
    <cfRule type="duplicateValues" dxfId="316" priority="298"/>
    <cfRule type="duplicateValues" dxfId="315" priority="299"/>
  </conditionalFormatting>
  <conditionalFormatting sqref="E136:E137 E38:E40 E29 E63:E67">
    <cfRule type="duplicateValues" dxfId="314" priority="11724"/>
  </conditionalFormatting>
  <conditionalFormatting sqref="E136:E137 E38:E40 E29 E63:E67">
    <cfRule type="duplicateValues" dxfId="313" priority="11731"/>
    <cfRule type="duplicateValues" dxfId="312" priority="11732"/>
    <cfRule type="duplicateValues" dxfId="311" priority="11733"/>
  </conditionalFormatting>
  <conditionalFormatting sqref="E136:E137 E38:E40 E29 E63:E67">
    <cfRule type="duplicateValues" dxfId="310" priority="11752"/>
    <cfRule type="duplicateValues" dxfId="309" priority="11753"/>
  </conditionalFormatting>
  <conditionalFormatting sqref="E138 E41:E42 E69:E70">
    <cfRule type="duplicateValues" dxfId="308" priority="11823"/>
  </conditionalFormatting>
  <conditionalFormatting sqref="E138 E41:E42 E69:E70">
    <cfRule type="duplicateValues" dxfId="307" priority="11826"/>
    <cfRule type="duplicateValues" dxfId="306" priority="11827"/>
    <cfRule type="duplicateValues" dxfId="305" priority="11828"/>
  </conditionalFormatting>
  <conditionalFormatting sqref="E138 E41:E42 E69:E70">
    <cfRule type="duplicateValues" dxfId="304" priority="11835"/>
    <cfRule type="duplicateValues" dxfId="303" priority="11836"/>
  </conditionalFormatting>
  <conditionalFormatting sqref="E71:E74">
    <cfRule type="duplicateValues" dxfId="302" priority="12404"/>
  </conditionalFormatting>
  <conditionalFormatting sqref="E71:E74">
    <cfRule type="duplicateValues" dxfId="301" priority="12407"/>
    <cfRule type="duplicateValues" dxfId="300" priority="12408"/>
    <cfRule type="duplicateValues" dxfId="299" priority="12409"/>
  </conditionalFormatting>
  <conditionalFormatting sqref="E71:E74">
    <cfRule type="duplicateValues" dxfId="298" priority="12416"/>
    <cfRule type="duplicateValues" dxfId="297" priority="12417"/>
  </conditionalFormatting>
  <conditionalFormatting sqref="B136:B138">
    <cfRule type="duplicateValues" dxfId="296" priority="12466"/>
  </conditionalFormatting>
  <conditionalFormatting sqref="B139:B142">
    <cfRule type="duplicateValues" dxfId="295" priority="12621"/>
  </conditionalFormatting>
  <conditionalFormatting sqref="E140:E154">
    <cfRule type="duplicateValues" dxfId="294" priority="288"/>
  </conditionalFormatting>
  <conditionalFormatting sqref="E140:E154">
    <cfRule type="duplicateValues" dxfId="293" priority="289"/>
    <cfRule type="duplicateValues" dxfId="292" priority="290"/>
    <cfRule type="duplicateValues" dxfId="291" priority="291"/>
  </conditionalFormatting>
  <conditionalFormatting sqref="E140:E154">
    <cfRule type="duplicateValues" dxfId="290" priority="292"/>
    <cfRule type="duplicateValues" dxfId="289" priority="293"/>
  </conditionalFormatting>
  <conditionalFormatting sqref="E94:E95">
    <cfRule type="duplicateValues" dxfId="288" priority="282"/>
  </conditionalFormatting>
  <conditionalFormatting sqref="E94:E95">
    <cfRule type="duplicateValues" dxfId="287" priority="283"/>
    <cfRule type="duplicateValues" dxfId="286" priority="284"/>
    <cfRule type="duplicateValues" dxfId="285" priority="285"/>
  </conditionalFormatting>
  <conditionalFormatting sqref="E94:E95">
    <cfRule type="duplicateValues" dxfId="284" priority="286"/>
    <cfRule type="duplicateValues" dxfId="283" priority="287"/>
  </conditionalFormatting>
  <conditionalFormatting sqref="E101:E113 E122 E130:E131">
    <cfRule type="duplicateValues" dxfId="282" priority="276"/>
  </conditionalFormatting>
  <conditionalFormatting sqref="E101:E113 E122 E130:E131">
    <cfRule type="duplicateValues" dxfId="281" priority="277"/>
    <cfRule type="duplicateValues" dxfId="280" priority="278"/>
    <cfRule type="duplicateValues" dxfId="279" priority="279"/>
  </conditionalFormatting>
  <conditionalFormatting sqref="E101:E113 E122 E130:E131">
    <cfRule type="duplicateValues" dxfId="278" priority="280"/>
    <cfRule type="duplicateValues" dxfId="277" priority="281"/>
  </conditionalFormatting>
  <conditionalFormatting sqref="B153:B154">
    <cfRule type="duplicateValues" dxfId="276" priority="267"/>
  </conditionalFormatting>
  <conditionalFormatting sqref="B153:B154">
    <cfRule type="duplicateValues" dxfId="275" priority="266"/>
  </conditionalFormatting>
  <conditionalFormatting sqref="B153:B154">
    <cfRule type="duplicateValues" dxfId="274" priority="265"/>
  </conditionalFormatting>
  <conditionalFormatting sqref="B153:B154">
    <cfRule type="duplicateValues" dxfId="273" priority="268"/>
  </conditionalFormatting>
  <conditionalFormatting sqref="B153:B154">
    <cfRule type="duplicateValues" dxfId="272" priority="269"/>
  </conditionalFormatting>
  <conditionalFormatting sqref="B143">
    <cfRule type="duplicateValues" dxfId="271" priority="262"/>
  </conditionalFormatting>
  <conditionalFormatting sqref="B143">
    <cfRule type="duplicateValues" dxfId="270" priority="261"/>
  </conditionalFormatting>
  <conditionalFormatting sqref="B143">
    <cfRule type="duplicateValues" dxfId="269" priority="260"/>
  </conditionalFormatting>
  <conditionalFormatting sqref="B143">
    <cfRule type="duplicateValues" dxfId="268" priority="263"/>
  </conditionalFormatting>
  <conditionalFormatting sqref="B143">
    <cfRule type="duplicateValues" dxfId="267" priority="264"/>
  </conditionalFormatting>
  <conditionalFormatting sqref="B144">
    <cfRule type="duplicateValues" dxfId="266" priority="257"/>
  </conditionalFormatting>
  <conditionalFormatting sqref="B144">
    <cfRule type="duplicateValues" dxfId="265" priority="256"/>
  </conditionalFormatting>
  <conditionalFormatting sqref="B144">
    <cfRule type="duplicateValues" dxfId="264" priority="255"/>
  </conditionalFormatting>
  <conditionalFormatting sqref="B144">
    <cfRule type="duplicateValues" dxfId="263" priority="258"/>
  </conditionalFormatting>
  <conditionalFormatting sqref="B144">
    <cfRule type="duplicateValues" dxfId="262" priority="259"/>
  </conditionalFormatting>
  <conditionalFormatting sqref="B145">
    <cfRule type="duplicateValues" dxfId="261" priority="252"/>
  </conditionalFormatting>
  <conditionalFormatting sqref="B145">
    <cfRule type="duplicateValues" dxfId="260" priority="251"/>
  </conditionalFormatting>
  <conditionalFormatting sqref="B145">
    <cfRule type="duplicateValues" dxfId="259" priority="250"/>
  </conditionalFormatting>
  <conditionalFormatting sqref="B145">
    <cfRule type="duplicateValues" dxfId="258" priority="253"/>
  </conditionalFormatting>
  <conditionalFormatting sqref="B145">
    <cfRule type="duplicateValues" dxfId="257" priority="254"/>
  </conditionalFormatting>
  <conditionalFormatting sqref="B146:B152">
    <cfRule type="duplicateValues" dxfId="256" priority="247"/>
  </conditionalFormatting>
  <conditionalFormatting sqref="B146:B152">
    <cfRule type="duplicateValues" dxfId="255" priority="246"/>
  </conditionalFormatting>
  <conditionalFormatting sqref="B146:B152">
    <cfRule type="duplicateValues" dxfId="254" priority="245"/>
  </conditionalFormatting>
  <conditionalFormatting sqref="B146:B152">
    <cfRule type="duplicateValues" dxfId="253" priority="248"/>
  </conditionalFormatting>
  <conditionalFormatting sqref="B146:B152">
    <cfRule type="duplicateValues" dxfId="252" priority="249"/>
  </conditionalFormatting>
  <conditionalFormatting sqref="B199">
    <cfRule type="duplicateValues" dxfId="251" priority="242"/>
  </conditionalFormatting>
  <conditionalFormatting sqref="B199">
    <cfRule type="duplicateValues" dxfId="250" priority="241"/>
  </conditionalFormatting>
  <conditionalFormatting sqref="B199">
    <cfRule type="duplicateValues" dxfId="249" priority="240"/>
  </conditionalFormatting>
  <conditionalFormatting sqref="B199">
    <cfRule type="duplicateValues" dxfId="248" priority="243"/>
  </conditionalFormatting>
  <conditionalFormatting sqref="B199">
    <cfRule type="duplicateValues" dxfId="247" priority="244"/>
  </conditionalFormatting>
  <conditionalFormatting sqref="B94:B1048576 B1:B74">
    <cfRule type="duplicateValues" dxfId="246" priority="232"/>
    <cfRule type="duplicateValues" dxfId="245" priority="233"/>
  </conditionalFormatting>
  <conditionalFormatting sqref="B200:B1048576 B132:B134 B1:B7 B155:B161 B172 B27:B74 B178 B94:B98">
    <cfRule type="duplicateValues" dxfId="244" priority="12661"/>
  </conditionalFormatting>
  <conditionalFormatting sqref="B200:B1048576 B114:B115 B1:B7 B132:B134 B155:B161 B172 B27:B74 B178 B94:B98">
    <cfRule type="duplicateValues" dxfId="243" priority="12667"/>
  </conditionalFormatting>
  <conditionalFormatting sqref="B180 B162">
    <cfRule type="duplicateValues" dxfId="242" priority="12725"/>
  </conditionalFormatting>
  <conditionalFormatting sqref="E180 E162">
    <cfRule type="duplicateValues" dxfId="241" priority="12727"/>
  </conditionalFormatting>
  <conditionalFormatting sqref="B200:B1048576 B167 B132:B142 B155:B162 B170 B172 B178:B197">
    <cfRule type="duplicateValues" dxfId="240" priority="12758"/>
  </conditionalFormatting>
  <conditionalFormatting sqref="B200:B1048576 B167 B1:B74 B155:B162 B170 B172 B178:B197 B94:B142">
    <cfRule type="duplicateValues" dxfId="239" priority="12764"/>
  </conditionalFormatting>
  <conditionalFormatting sqref="B198 B171 B168:B169 B173">
    <cfRule type="duplicateValues" dxfId="238" priority="12794"/>
  </conditionalFormatting>
  <conditionalFormatting sqref="E198:E199 E171 E168:E169 E173">
    <cfRule type="duplicateValues" dxfId="237" priority="12797"/>
  </conditionalFormatting>
  <conditionalFormatting sqref="B174:B177 B163:B166">
    <cfRule type="duplicateValues" dxfId="236" priority="12823"/>
  </conditionalFormatting>
  <conditionalFormatting sqref="E174:E177 E163:E167">
    <cfRule type="duplicateValues" dxfId="235" priority="12825"/>
  </conditionalFormatting>
  <conditionalFormatting sqref="E75">
    <cfRule type="duplicateValues" dxfId="234" priority="220"/>
  </conditionalFormatting>
  <conditionalFormatting sqref="E75">
    <cfRule type="duplicateValues" dxfId="233" priority="221"/>
    <cfRule type="duplicateValues" dxfId="232" priority="222"/>
    <cfRule type="duplicateValues" dxfId="231" priority="223"/>
  </conditionalFormatting>
  <conditionalFormatting sqref="E75">
    <cfRule type="duplicateValues" dxfId="230" priority="224"/>
    <cfRule type="duplicateValues" dxfId="229" priority="225"/>
  </conditionalFormatting>
  <conditionalFormatting sqref="B75">
    <cfRule type="duplicateValues" dxfId="228" priority="226"/>
  </conditionalFormatting>
  <conditionalFormatting sqref="B75">
    <cfRule type="duplicateValues" dxfId="227" priority="218"/>
    <cfRule type="duplicateValues" dxfId="226" priority="219"/>
  </conditionalFormatting>
  <conditionalFormatting sqref="B75">
    <cfRule type="duplicateValues" dxfId="225" priority="227"/>
  </conditionalFormatting>
  <conditionalFormatting sqref="B75">
    <cfRule type="duplicateValues" dxfId="224" priority="228"/>
  </conditionalFormatting>
  <conditionalFormatting sqref="B75">
    <cfRule type="duplicateValues" dxfId="223" priority="229"/>
  </conditionalFormatting>
  <conditionalFormatting sqref="B75">
    <cfRule type="duplicateValues" dxfId="222" priority="230"/>
  </conditionalFormatting>
  <conditionalFormatting sqref="B75">
    <cfRule type="duplicateValues" dxfId="221" priority="231"/>
  </conditionalFormatting>
  <conditionalFormatting sqref="E76">
    <cfRule type="duplicateValues" dxfId="220" priority="206"/>
  </conditionalFormatting>
  <conditionalFormatting sqref="E76">
    <cfRule type="duplicateValues" dxfId="219" priority="207"/>
    <cfRule type="duplicateValues" dxfId="218" priority="208"/>
    <cfRule type="duplicateValues" dxfId="217" priority="209"/>
  </conditionalFormatting>
  <conditionalFormatting sqref="E76">
    <cfRule type="duplicateValues" dxfId="216" priority="210"/>
    <cfRule type="duplicateValues" dxfId="215" priority="211"/>
  </conditionalFormatting>
  <conditionalFormatting sqref="B76">
    <cfRule type="duplicateValues" dxfId="214" priority="212"/>
  </conditionalFormatting>
  <conditionalFormatting sqref="B76">
    <cfRule type="duplicateValues" dxfId="213" priority="204"/>
    <cfRule type="duplicateValues" dxfId="212" priority="205"/>
  </conditionalFormatting>
  <conditionalFormatting sqref="B76">
    <cfRule type="duplicateValues" dxfId="211" priority="213"/>
  </conditionalFormatting>
  <conditionalFormatting sqref="B76">
    <cfRule type="duplicateValues" dxfId="210" priority="214"/>
  </conditionalFormatting>
  <conditionalFormatting sqref="B76">
    <cfRule type="duplicateValues" dxfId="209" priority="215"/>
  </conditionalFormatting>
  <conditionalFormatting sqref="B76">
    <cfRule type="duplicateValues" dxfId="208" priority="216"/>
  </conditionalFormatting>
  <conditionalFormatting sqref="B76">
    <cfRule type="duplicateValues" dxfId="207" priority="217"/>
  </conditionalFormatting>
  <conditionalFormatting sqref="B77">
    <cfRule type="duplicateValues" dxfId="206" priority="198"/>
  </conditionalFormatting>
  <conditionalFormatting sqref="B77">
    <cfRule type="duplicateValues" dxfId="205" priority="199"/>
  </conditionalFormatting>
  <conditionalFormatting sqref="B77">
    <cfRule type="duplicateValues" dxfId="204" priority="196"/>
  </conditionalFormatting>
  <conditionalFormatting sqref="B77">
    <cfRule type="duplicateValues" dxfId="203" priority="197"/>
  </conditionalFormatting>
  <conditionalFormatting sqref="E77">
    <cfRule type="duplicateValues" dxfId="202" priority="190"/>
  </conditionalFormatting>
  <conditionalFormatting sqref="E77">
    <cfRule type="duplicateValues" dxfId="201" priority="191"/>
    <cfRule type="duplicateValues" dxfId="200" priority="192"/>
    <cfRule type="duplicateValues" dxfId="199" priority="193"/>
  </conditionalFormatting>
  <conditionalFormatting sqref="E77">
    <cfRule type="duplicateValues" dxfId="198" priority="194"/>
    <cfRule type="duplicateValues" dxfId="197" priority="195"/>
  </conditionalFormatting>
  <conditionalFormatting sqref="B77">
    <cfRule type="duplicateValues" dxfId="196" priority="188"/>
    <cfRule type="duplicateValues" dxfId="195" priority="189"/>
  </conditionalFormatting>
  <conditionalFormatting sqref="B77">
    <cfRule type="duplicateValues" dxfId="194" priority="200"/>
  </conditionalFormatting>
  <conditionalFormatting sqref="B77">
    <cfRule type="duplicateValues" dxfId="193" priority="201"/>
  </conditionalFormatting>
  <conditionalFormatting sqref="B77">
    <cfRule type="duplicateValues" dxfId="192" priority="202"/>
  </conditionalFormatting>
  <conditionalFormatting sqref="B77">
    <cfRule type="duplicateValues" dxfId="191" priority="203"/>
  </conditionalFormatting>
  <conditionalFormatting sqref="E78">
    <cfRule type="duplicateValues" dxfId="190" priority="178"/>
  </conditionalFormatting>
  <conditionalFormatting sqref="E78">
    <cfRule type="duplicateValues" dxfId="189" priority="179"/>
    <cfRule type="duplicateValues" dxfId="188" priority="180"/>
    <cfRule type="duplicateValues" dxfId="187" priority="181"/>
  </conditionalFormatting>
  <conditionalFormatting sqref="E78">
    <cfRule type="duplicateValues" dxfId="186" priority="182"/>
    <cfRule type="duplicateValues" dxfId="185" priority="183"/>
  </conditionalFormatting>
  <conditionalFormatting sqref="B78">
    <cfRule type="duplicateValues" dxfId="184" priority="184"/>
  </conditionalFormatting>
  <conditionalFormatting sqref="B78">
    <cfRule type="duplicateValues" dxfId="183" priority="176"/>
    <cfRule type="duplicateValues" dxfId="182" priority="177"/>
  </conditionalFormatting>
  <conditionalFormatting sqref="B78">
    <cfRule type="duplicateValues" dxfId="181" priority="185"/>
  </conditionalFormatting>
  <conditionalFormatting sqref="B78">
    <cfRule type="duplicateValues" dxfId="180" priority="186"/>
  </conditionalFormatting>
  <conditionalFormatting sqref="B78">
    <cfRule type="duplicateValues" dxfId="179" priority="187"/>
  </conditionalFormatting>
  <conditionalFormatting sqref="E79">
    <cfRule type="duplicateValues" dxfId="178" priority="166"/>
  </conditionalFormatting>
  <conditionalFormatting sqref="E79">
    <cfRule type="duplicateValues" dxfId="177" priority="167"/>
    <cfRule type="duplicateValues" dxfId="176" priority="168"/>
    <cfRule type="duplicateValues" dxfId="175" priority="169"/>
  </conditionalFormatting>
  <conditionalFormatting sqref="E79">
    <cfRule type="duplicateValues" dxfId="174" priority="170"/>
    <cfRule type="duplicateValues" dxfId="173" priority="171"/>
  </conditionalFormatting>
  <conditionalFormatting sqref="B79">
    <cfRule type="duplicateValues" dxfId="172" priority="172"/>
  </conditionalFormatting>
  <conditionalFormatting sqref="B79">
    <cfRule type="duplicateValues" dxfId="171" priority="164"/>
    <cfRule type="duplicateValues" dxfId="170" priority="165"/>
  </conditionalFormatting>
  <conditionalFormatting sqref="B79">
    <cfRule type="duplicateValues" dxfId="169" priority="173"/>
  </conditionalFormatting>
  <conditionalFormatting sqref="B79">
    <cfRule type="duplicateValues" dxfId="168" priority="174"/>
  </conditionalFormatting>
  <conditionalFormatting sqref="B79">
    <cfRule type="duplicateValues" dxfId="167" priority="175"/>
  </conditionalFormatting>
  <conditionalFormatting sqref="E80">
    <cfRule type="duplicateValues" dxfId="166" priority="154"/>
  </conditionalFormatting>
  <conditionalFormatting sqref="E80">
    <cfRule type="duplicateValues" dxfId="165" priority="155"/>
    <cfRule type="duplicateValues" dxfId="164" priority="156"/>
    <cfRule type="duplicateValues" dxfId="163" priority="157"/>
  </conditionalFormatting>
  <conditionalFormatting sqref="E80">
    <cfRule type="duplicateValues" dxfId="162" priority="158"/>
    <cfRule type="duplicateValues" dxfId="161" priority="159"/>
  </conditionalFormatting>
  <conditionalFormatting sqref="B80">
    <cfRule type="duplicateValues" dxfId="160" priority="160"/>
  </conditionalFormatting>
  <conditionalFormatting sqref="B80">
    <cfRule type="duplicateValues" dxfId="159" priority="161"/>
  </conditionalFormatting>
  <conditionalFormatting sqref="B80">
    <cfRule type="duplicateValues" dxfId="158" priority="152"/>
    <cfRule type="duplicateValues" dxfId="157" priority="153"/>
  </conditionalFormatting>
  <conditionalFormatting sqref="B80">
    <cfRule type="duplicateValues" dxfId="156" priority="162"/>
  </conditionalFormatting>
  <conditionalFormatting sqref="B80">
    <cfRule type="duplicateValues" dxfId="155" priority="163"/>
  </conditionalFormatting>
  <conditionalFormatting sqref="B81">
    <cfRule type="duplicateValues" dxfId="154" priority="142"/>
  </conditionalFormatting>
  <conditionalFormatting sqref="E81">
    <cfRule type="duplicateValues" dxfId="153" priority="143"/>
  </conditionalFormatting>
  <conditionalFormatting sqref="E81">
    <cfRule type="duplicateValues" dxfId="152" priority="144"/>
    <cfRule type="duplicateValues" dxfId="151" priority="145"/>
    <cfRule type="duplicateValues" dxfId="150" priority="146"/>
  </conditionalFormatting>
  <conditionalFormatting sqref="E81">
    <cfRule type="duplicateValues" dxfId="149" priority="147"/>
    <cfRule type="duplicateValues" dxfId="148" priority="148"/>
  </conditionalFormatting>
  <conditionalFormatting sqref="B81">
    <cfRule type="duplicateValues" dxfId="147" priority="149"/>
  </conditionalFormatting>
  <conditionalFormatting sqref="B81">
    <cfRule type="duplicateValues" dxfId="146" priority="140"/>
    <cfRule type="duplicateValues" dxfId="145" priority="141"/>
  </conditionalFormatting>
  <conditionalFormatting sqref="B81">
    <cfRule type="duplicateValues" dxfId="144" priority="150"/>
  </conditionalFormatting>
  <conditionalFormatting sqref="B81">
    <cfRule type="duplicateValues" dxfId="143" priority="151"/>
  </conditionalFormatting>
  <conditionalFormatting sqref="B82">
    <cfRule type="duplicateValues" dxfId="142" priority="130"/>
  </conditionalFormatting>
  <conditionalFormatting sqref="E82">
    <cfRule type="duplicateValues" dxfId="141" priority="131"/>
  </conditionalFormatting>
  <conditionalFormatting sqref="E82">
    <cfRule type="duplicateValues" dxfId="140" priority="132"/>
    <cfRule type="duplicateValues" dxfId="139" priority="133"/>
    <cfRule type="duplicateValues" dxfId="138" priority="134"/>
  </conditionalFormatting>
  <conditionalFormatting sqref="E82">
    <cfRule type="duplicateValues" dxfId="137" priority="135"/>
    <cfRule type="duplicateValues" dxfId="136" priority="136"/>
  </conditionalFormatting>
  <conditionalFormatting sqref="B82">
    <cfRule type="duplicateValues" dxfId="135" priority="137"/>
  </conditionalFormatting>
  <conditionalFormatting sqref="B82">
    <cfRule type="duplicateValues" dxfId="134" priority="128"/>
    <cfRule type="duplicateValues" dxfId="133" priority="129"/>
  </conditionalFormatting>
  <conditionalFormatting sqref="B82">
    <cfRule type="duplicateValues" dxfId="132" priority="138"/>
  </conditionalFormatting>
  <conditionalFormatting sqref="B82">
    <cfRule type="duplicateValues" dxfId="131" priority="139"/>
  </conditionalFormatting>
  <conditionalFormatting sqref="E83">
    <cfRule type="duplicateValues" dxfId="130" priority="119"/>
  </conditionalFormatting>
  <conditionalFormatting sqref="E83">
    <cfRule type="duplicateValues" dxfId="129" priority="120"/>
    <cfRule type="duplicateValues" dxfId="128" priority="121"/>
    <cfRule type="duplicateValues" dxfId="127" priority="122"/>
  </conditionalFormatting>
  <conditionalFormatting sqref="E83">
    <cfRule type="duplicateValues" dxfId="126" priority="123"/>
    <cfRule type="duplicateValues" dxfId="125" priority="124"/>
  </conditionalFormatting>
  <conditionalFormatting sqref="B83">
    <cfRule type="duplicateValues" dxfId="124" priority="125"/>
  </conditionalFormatting>
  <conditionalFormatting sqref="B83">
    <cfRule type="duplicateValues" dxfId="123" priority="126"/>
  </conditionalFormatting>
  <conditionalFormatting sqref="B83">
    <cfRule type="duplicateValues" dxfId="122" priority="117"/>
    <cfRule type="duplicateValues" dxfId="121" priority="118"/>
  </conditionalFormatting>
  <conditionalFormatting sqref="B83">
    <cfRule type="duplicateValues" dxfId="120" priority="127"/>
  </conditionalFormatting>
  <conditionalFormatting sqref="E84">
    <cfRule type="duplicateValues" dxfId="119" priority="108"/>
  </conditionalFormatting>
  <conditionalFormatting sqref="E84">
    <cfRule type="duplicateValues" dxfId="118" priority="109"/>
    <cfRule type="duplicateValues" dxfId="117" priority="110"/>
    <cfRule type="duplicateValues" dxfId="116" priority="111"/>
  </conditionalFormatting>
  <conditionalFormatting sqref="E84">
    <cfRule type="duplicateValues" dxfId="115" priority="112"/>
    <cfRule type="duplicateValues" dxfId="114" priority="113"/>
  </conditionalFormatting>
  <conditionalFormatting sqref="B84">
    <cfRule type="duplicateValues" dxfId="113" priority="114"/>
  </conditionalFormatting>
  <conditionalFormatting sqref="B84">
    <cfRule type="duplicateValues" dxfId="112" priority="115"/>
  </conditionalFormatting>
  <conditionalFormatting sqref="B84">
    <cfRule type="duplicateValues" dxfId="111" priority="106"/>
    <cfRule type="duplicateValues" dxfId="110" priority="107"/>
  </conditionalFormatting>
  <conditionalFormatting sqref="B84">
    <cfRule type="duplicateValues" dxfId="109" priority="116"/>
  </conditionalFormatting>
  <conditionalFormatting sqref="B85">
    <cfRule type="duplicateValues" dxfId="108" priority="103"/>
  </conditionalFormatting>
  <conditionalFormatting sqref="B85">
    <cfRule type="duplicateValues" dxfId="107" priority="104"/>
  </conditionalFormatting>
  <conditionalFormatting sqref="E85">
    <cfRule type="duplicateValues" dxfId="106" priority="97"/>
  </conditionalFormatting>
  <conditionalFormatting sqref="E85">
    <cfRule type="duplicateValues" dxfId="105" priority="98"/>
    <cfRule type="duplicateValues" dxfId="104" priority="99"/>
    <cfRule type="duplicateValues" dxfId="103" priority="100"/>
  </conditionalFormatting>
  <conditionalFormatting sqref="E85">
    <cfRule type="duplicateValues" dxfId="102" priority="101"/>
    <cfRule type="duplicateValues" dxfId="101" priority="102"/>
  </conditionalFormatting>
  <conditionalFormatting sqref="B85">
    <cfRule type="duplicateValues" dxfId="100" priority="95"/>
    <cfRule type="duplicateValues" dxfId="99" priority="96"/>
  </conditionalFormatting>
  <conditionalFormatting sqref="B85">
    <cfRule type="duplicateValues" dxfId="98" priority="105"/>
  </conditionalFormatting>
  <conditionalFormatting sqref="B86">
    <cfRule type="duplicateValues" dxfId="97" priority="92"/>
  </conditionalFormatting>
  <conditionalFormatting sqref="B86">
    <cfRule type="duplicateValues" dxfId="96" priority="93"/>
  </conditionalFormatting>
  <conditionalFormatting sqref="E86">
    <cfRule type="duplicateValues" dxfId="95" priority="86"/>
  </conditionalFormatting>
  <conditionalFormatting sqref="E86">
    <cfRule type="duplicateValues" dxfId="94" priority="87"/>
    <cfRule type="duplicateValues" dxfId="93" priority="88"/>
    <cfRule type="duplicateValues" dxfId="92" priority="89"/>
  </conditionalFormatting>
  <conditionalFormatting sqref="E86">
    <cfRule type="duplicateValues" dxfId="91" priority="90"/>
    <cfRule type="duplicateValues" dxfId="90" priority="91"/>
  </conditionalFormatting>
  <conditionalFormatting sqref="B86">
    <cfRule type="duplicateValues" dxfId="89" priority="84"/>
    <cfRule type="duplicateValues" dxfId="88" priority="85"/>
  </conditionalFormatting>
  <conditionalFormatting sqref="B86">
    <cfRule type="duplicateValues" dxfId="87" priority="94"/>
  </conditionalFormatting>
  <conditionalFormatting sqref="B87">
    <cfRule type="duplicateValues" dxfId="86" priority="81"/>
  </conditionalFormatting>
  <conditionalFormatting sqref="B87">
    <cfRule type="duplicateValues" dxfId="85" priority="82"/>
  </conditionalFormatting>
  <conditionalFormatting sqref="E87">
    <cfRule type="duplicateValues" dxfId="84" priority="75"/>
  </conditionalFormatting>
  <conditionalFormatting sqref="E87">
    <cfRule type="duplicateValues" dxfId="83" priority="76"/>
    <cfRule type="duplicateValues" dxfId="82" priority="77"/>
    <cfRule type="duplicateValues" dxfId="81" priority="78"/>
  </conditionalFormatting>
  <conditionalFormatting sqref="E87">
    <cfRule type="duplicateValues" dxfId="80" priority="79"/>
    <cfRule type="duplicateValues" dxfId="79" priority="80"/>
  </conditionalFormatting>
  <conditionalFormatting sqref="B87">
    <cfRule type="duplicateValues" dxfId="78" priority="73"/>
    <cfRule type="duplicateValues" dxfId="77" priority="74"/>
  </conditionalFormatting>
  <conditionalFormatting sqref="B87">
    <cfRule type="duplicateValues" dxfId="76" priority="83"/>
  </conditionalFormatting>
  <conditionalFormatting sqref="B88">
    <cfRule type="duplicateValues" dxfId="75" priority="70"/>
  </conditionalFormatting>
  <conditionalFormatting sqref="B88">
    <cfRule type="duplicateValues" dxfId="74" priority="71"/>
  </conditionalFormatting>
  <conditionalFormatting sqref="E88">
    <cfRule type="duplicateValues" dxfId="73" priority="64"/>
  </conditionalFormatting>
  <conditionalFormatting sqref="E88">
    <cfRule type="duplicateValues" dxfId="72" priority="65"/>
    <cfRule type="duplicateValues" dxfId="71" priority="66"/>
    <cfRule type="duplicateValues" dxfId="70" priority="67"/>
  </conditionalFormatting>
  <conditionalFormatting sqref="E88">
    <cfRule type="duplicateValues" dxfId="69" priority="68"/>
    <cfRule type="duplicateValues" dxfId="68" priority="69"/>
  </conditionalFormatting>
  <conditionalFormatting sqref="B88">
    <cfRule type="duplicateValues" dxfId="67" priority="62"/>
    <cfRule type="duplicateValues" dxfId="66" priority="63"/>
  </conditionalFormatting>
  <conditionalFormatting sqref="B88">
    <cfRule type="duplicateValues" dxfId="65" priority="72"/>
  </conditionalFormatting>
  <conditionalFormatting sqref="B89">
    <cfRule type="duplicateValues" dxfId="64" priority="59"/>
  </conditionalFormatting>
  <conditionalFormatting sqref="B89">
    <cfRule type="duplicateValues" dxfId="63" priority="60"/>
  </conditionalFormatting>
  <conditionalFormatting sqref="E89">
    <cfRule type="duplicateValues" dxfId="62" priority="53"/>
  </conditionalFormatting>
  <conditionalFormatting sqref="E89">
    <cfRule type="duplicateValues" dxfId="61" priority="54"/>
    <cfRule type="duplicateValues" dxfId="60" priority="55"/>
    <cfRule type="duplicateValues" dxfId="59" priority="56"/>
  </conditionalFormatting>
  <conditionalFormatting sqref="E89">
    <cfRule type="duplicateValues" dxfId="58" priority="57"/>
    <cfRule type="duplicateValues" dxfId="57" priority="58"/>
  </conditionalFormatting>
  <conditionalFormatting sqref="B89">
    <cfRule type="duplicateValues" dxfId="56" priority="51"/>
    <cfRule type="duplicateValues" dxfId="55" priority="52"/>
  </conditionalFormatting>
  <conditionalFormatting sqref="B89">
    <cfRule type="duplicateValues" dxfId="54" priority="61"/>
  </conditionalFormatting>
  <conditionalFormatting sqref="B90">
    <cfRule type="duplicateValues" dxfId="53" priority="48"/>
  </conditionalFormatting>
  <conditionalFormatting sqref="B90">
    <cfRule type="duplicateValues" dxfId="52" priority="49"/>
  </conditionalFormatting>
  <conditionalFormatting sqref="E90">
    <cfRule type="duplicateValues" dxfId="51" priority="42"/>
  </conditionalFormatting>
  <conditionalFormatting sqref="E90">
    <cfRule type="duplicateValues" dxfId="50" priority="43"/>
    <cfRule type="duplicateValues" dxfId="49" priority="44"/>
    <cfRule type="duplicateValues" dxfId="48" priority="45"/>
  </conditionalFormatting>
  <conditionalFormatting sqref="E90">
    <cfRule type="duplicateValues" dxfId="47" priority="46"/>
    <cfRule type="duplicateValues" dxfId="46" priority="47"/>
  </conditionalFormatting>
  <conditionalFormatting sqref="B90">
    <cfRule type="duplicateValues" dxfId="45" priority="40"/>
    <cfRule type="duplicateValues" dxfId="44" priority="41"/>
  </conditionalFormatting>
  <conditionalFormatting sqref="B90">
    <cfRule type="duplicateValues" dxfId="43" priority="50"/>
  </conditionalFormatting>
  <conditionalFormatting sqref="B200:B1048576 B181:B197 B132:B142 B27:B74 B1:B8 B167 B155:B161 B170 B172 B178:B179 B94:B99 B114:B116 B123:B124">
    <cfRule type="duplicateValues" dxfId="42" priority="13017"/>
  </conditionalFormatting>
  <conditionalFormatting sqref="B200:B1048576 B155:B161 B172 B132:B135 B1:B8 B27:B74 B178 B94:B99 B114:B116">
    <cfRule type="duplicateValues" dxfId="41" priority="13029"/>
  </conditionalFormatting>
  <conditionalFormatting sqref="B200:B1048576 B167 B132:B142 B1:B74 B155:B162 B170 B172 B178:B197 B94:B99 B114:B116 B123:B127">
    <cfRule type="duplicateValues" dxfId="40" priority="13038"/>
  </conditionalFormatting>
  <conditionalFormatting sqref="E91">
    <cfRule type="duplicateValues" dxfId="39" priority="29"/>
  </conditionalFormatting>
  <conditionalFormatting sqref="E91">
    <cfRule type="duplicateValues" dxfId="38" priority="30"/>
    <cfRule type="duplicateValues" dxfId="37" priority="31"/>
    <cfRule type="duplicateValues" dxfId="36" priority="32"/>
  </conditionalFormatting>
  <conditionalFormatting sqref="E91">
    <cfRule type="duplicateValues" dxfId="35" priority="33"/>
    <cfRule type="duplicateValues" dxfId="34" priority="34"/>
  </conditionalFormatting>
  <conditionalFormatting sqref="B91">
    <cfRule type="duplicateValues" dxfId="33" priority="35"/>
  </conditionalFormatting>
  <conditionalFormatting sqref="B91">
    <cfRule type="duplicateValues" dxfId="32" priority="27"/>
    <cfRule type="duplicateValues" dxfId="31" priority="28"/>
  </conditionalFormatting>
  <conditionalFormatting sqref="B91">
    <cfRule type="duplicateValues" dxfId="30" priority="36"/>
  </conditionalFormatting>
  <conditionalFormatting sqref="B91">
    <cfRule type="duplicateValues" dxfId="29" priority="37"/>
  </conditionalFormatting>
  <conditionalFormatting sqref="B91">
    <cfRule type="duplicateValues" dxfId="28" priority="38"/>
  </conditionalFormatting>
  <conditionalFormatting sqref="B91">
    <cfRule type="duplicateValues" dxfId="27" priority="39"/>
  </conditionalFormatting>
  <conditionalFormatting sqref="E92">
    <cfRule type="duplicateValues" dxfId="26" priority="16"/>
  </conditionalFormatting>
  <conditionalFormatting sqref="E92">
    <cfRule type="duplicateValues" dxfId="25" priority="17"/>
    <cfRule type="duplicateValues" dxfId="24" priority="18"/>
    <cfRule type="duplicateValues" dxfId="23" priority="19"/>
  </conditionalFormatting>
  <conditionalFormatting sqref="E92">
    <cfRule type="duplicateValues" dxfId="22" priority="20"/>
    <cfRule type="duplicateValues" dxfId="21" priority="21"/>
  </conditionalFormatting>
  <conditionalFormatting sqref="B92">
    <cfRule type="duplicateValues" dxfId="20" priority="22"/>
  </conditionalFormatting>
  <conditionalFormatting sqref="B92">
    <cfRule type="duplicateValues" dxfId="19" priority="14"/>
    <cfRule type="duplicateValues" dxfId="18" priority="15"/>
  </conditionalFormatting>
  <conditionalFormatting sqref="B92">
    <cfRule type="duplicateValues" dxfId="17" priority="23"/>
  </conditionalFormatting>
  <conditionalFormatting sqref="B92">
    <cfRule type="duplicateValues" dxfId="16" priority="24"/>
  </conditionalFormatting>
  <conditionalFormatting sqref="B92">
    <cfRule type="duplicateValues" dxfId="15" priority="25"/>
  </conditionalFormatting>
  <conditionalFormatting sqref="B92">
    <cfRule type="duplicateValues" dxfId="14" priority="26"/>
  </conditionalFormatting>
  <conditionalFormatting sqref="B93">
    <cfRule type="duplicateValues" dxfId="13" priority="9"/>
  </conditionalFormatting>
  <conditionalFormatting sqref="E93">
    <cfRule type="duplicateValues" dxfId="12" priority="3"/>
  </conditionalFormatting>
  <conditionalFormatting sqref="E93">
    <cfRule type="duplicateValues" dxfId="11" priority="4"/>
    <cfRule type="duplicateValues" dxfId="10" priority="5"/>
    <cfRule type="duplicateValues" dxfId="9" priority="6"/>
  </conditionalFormatting>
  <conditionalFormatting sqref="E93">
    <cfRule type="duplicateValues" dxfId="8" priority="7"/>
    <cfRule type="duplicateValues" dxfId="7" priority="8"/>
  </conditionalFormatting>
  <conditionalFormatting sqref="B93">
    <cfRule type="duplicateValues" dxfId="6" priority="1"/>
    <cfRule type="duplicateValues" dxfId="5" priority="2"/>
  </conditionalFormatting>
  <conditionalFormatting sqref="B93">
    <cfRule type="duplicateValues" dxfId="4" priority="10"/>
  </conditionalFormatting>
  <conditionalFormatting sqref="B93">
    <cfRule type="duplicateValues" dxfId="3" priority="11"/>
  </conditionalFormatting>
  <conditionalFormatting sqref="B93">
    <cfRule type="duplicateValues" dxfId="2" priority="12"/>
  </conditionalFormatting>
  <conditionalFormatting sqref="B93">
    <cfRule type="duplicateValues" dxfId="1" priority="13"/>
  </conditionalFormatting>
  <conditionalFormatting sqref="B9:B26">
    <cfRule type="duplicateValues" dxfId="0" priority="1306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2021-02-27T02:29:09Z</dcterms:modified>
</cp:coreProperties>
</file>