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28\"/>
    </mc:Choice>
  </mc:AlternateContent>
  <bookViews>
    <workbookView xWindow="0" yWindow="0" windowWidth="24000" windowHeight="96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2" i="1" l="1"/>
  <c r="B31" i="1"/>
  <c r="C115" i="1"/>
  <c r="A115" i="1"/>
  <c r="C114" i="1"/>
  <c r="A114" i="1"/>
  <c r="C72" i="1"/>
  <c r="A72" i="1"/>
  <c r="C71" i="1"/>
  <c r="A71" i="1"/>
  <c r="C75" i="1"/>
  <c r="A75" i="1"/>
  <c r="C74" i="1"/>
  <c r="A74" i="1"/>
  <c r="C73" i="1"/>
  <c r="A73" i="1"/>
  <c r="C78" i="1"/>
  <c r="A78" i="1"/>
  <c r="C77" i="1"/>
  <c r="A77" i="1"/>
  <c r="C76" i="1"/>
  <c r="A76" i="1"/>
  <c r="A139" i="1" l="1"/>
  <c r="C139" i="1"/>
  <c r="A140" i="1"/>
  <c r="C140" i="1"/>
  <c r="A141" i="1"/>
  <c r="C141" i="1"/>
  <c r="A142" i="1"/>
  <c r="C142" i="1"/>
  <c r="B143" i="1"/>
  <c r="B116" i="1"/>
  <c r="A55" i="1"/>
  <c r="C55" i="1"/>
  <c r="A56" i="1"/>
  <c r="C56" i="1"/>
  <c r="A57" i="1"/>
  <c r="C57" i="1"/>
  <c r="A58" i="1"/>
  <c r="C58" i="1"/>
  <c r="A59" i="1"/>
  <c r="C59" i="1"/>
  <c r="A60" i="1"/>
  <c r="C60" i="1"/>
  <c r="A61" i="1"/>
  <c r="C61" i="1"/>
  <c r="A62" i="1"/>
  <c r="C62" i="1"/>
  <c r="A63" i="1"/>
  <c r="C63" i="1"/>
  <c r="A136" i="1"/>
  <c r="C136" i="1"/>
  <c r="A137" i="1"/>
  <c r="C137" i="1"/>
  <c r="A138" i="1"/>
  <c r="C138" i="1"/>
  <c r="A107" i="1"/>
  <c r="C107" i="1"/>
  <c r="A108" i="1"/>
  <c r="C108" i="1"/>
  <c r="A109" i="1"/>
  <c r="C109" i="1"/>
  <c r="A110" i="1"/>
  <c r="C110" i="1"/>
  <c r="A111" i="1"/>
  <c r="C111" i="1"/>
  <c r="A112" i="1"/>
  <c r="C112" i="1"/>
  <c r="A113" i="1"/>
  <c r="C113" i="1"/>
  <c r="A106" i="1"/>
  <c r="C106" i="1"/>
  <c r="A54" i="1"/>
  <c r="C54" i="1"/>
  <c r="A64" i="1"/>
  <c r="C64" i="1"/>
  <c r="A65" i="1"/>
  <c r="C65" i="1"/>
  <c r="A66" i="1"/>
  <c r="C66" i="1"/>
  <c r="A67" i="1"/>
  <c r="C67" i="1"/>
  <c r="A68" i="1"/>
  <c r="C68" i="1"/>
  <c r="A69" i="1"/>
  <c r="C69" i="1"/>
  <c r="A70" i="1"/>
  <c r="C70" i="1"/>
  <c r="A79" i="1"/>
  <c r="C79" i="1"/>
  <c r="A80" i="1"/>
  <c r="C80" i="1"/>
  <c r="A81" i="1"/>
  <c r="C81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C135" i="1" l="1"/>
  <c r="A135" i="1"/>
  <c r="C134" i="1"/>
  <c r="A134" i="1"/>
  <c r="C133" i="1"/>
  <c r="A133" i="1"/>
  <c r="C132" i="1"/>
  <c r="A132" i="1"/>
  <c r="C131" i="1"/>
  <c r="A131" i="1"/>
  <c r="C130" i="1"/>
  <c r="A130" i="1"/>
  <c r="C129" i="1"/>
  <c r="A129" i="1"/>
  <c r="C128" i="1"/>
  <c r="A128" i="1"/>
  <c r="C127" i="1"/>
  <c r="A127" i="1"/>
  <c r="C126" i="1"/>
  <c r="A126" i="1"/>
  <c r="C125" i="1"/>
  <c r="A125" i="1"/>
  <c r="C124" i="1"/>
  <c r="A124" i="1"/>
  <c r="C123" i="1"/>
  <c r="A123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C39" i="1"/>
  <c r="A39" i="1"/>
  <c r="C38" i="1"/>
  <c r="A38" i="1"/>
  <c r="C37" i="1"/>
  <c r="A37" i="1"/>
  <c r="C36" i="1"/>
  <c r="A36" i="1"/>
  <c r="C35" i="1"/>
  <c r="A35" i="1"/>
  <c r="C9" i="1"/>
  <c r="A9" i="1"/>
  <c r="A119" i="1" l="1"/>
</calcChain>
</file>

<file path=xl/sharedStrings.xml><?xml version="1.0" encoding="utf-8"?>
<sst xmlns="http://schemas.openxmlformats.org/spreadsheetml/2006/main" count="244" uniqueCount="106">
  <si>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</si>
  <si>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</si>
  <si>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</si>
  <si>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</si>
  <si>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</si>
  <si>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</si>
  <si>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</si>
  <si>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</si>
  <si>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</si>
  <si>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</si>
  <si>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</si>
  <si>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</si>
  <si>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</si>
  <si>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</si>
  <si>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 xml:space="preserve">3 Gavetas Vacías  </t>
  </si>
  <si>
    <t>Gavetas Vacías + Gavetas Fallando</t>
  </si>
  <si>
    <t>1 Gaveta Vacia y 2 Fallando</t>
  </si>
  <si>
    <t>2 Gaveta Vacia y 1 Fallando</t>
  </si>
  <si>
    <t>SIN EFECTIVO</t>
  </si>
  <si>
    <t xml:space="preserve">GAVETAS VACIAS + GAVETAS FALLANDO </t>
  </si>
  <si>
    <t>335805926</t>
  </si>
  <si>
    <t>335805922</t>
  </si>
  <si>
    <t>335805921</t>
  </si>
  <si>
    <t>335805920</t>
  </si>
  <si>
    <t>335805919</t>
  </si>
  <si>
    <t>335805917</t>
  </si>
  <si>
    <t>335805916</t>
  </si>
  <si>
    <t>335805915</t>
  </si>
  <si>
    <t>C</t>
  </si>
  <si>
    <t>335805746</t>
  </si>
  <si>
    <t>335805756</t>
  </si>
  <si>
    <t>335805809</t>
  </si>
  <si>
    <t>335805814</t>
  </si>
  <si>
    <t>335805826</t>
  </si>
  <si>
    <t>335805828</t>
  </si>
  <si>
    <t>335805829</t>
  </si>
  <si>
    <t>335805832</t>
  </si>
  <si>
    <t>335805835</t>
  </si>
  <si>
    <t>335805836</t>
  </si>
  <si>
    <t>335805840</t>
  </si>
  <si>
    <t>335805857</t>
  </si>
  <si>
    <t>335805883</t>
  </si>
  <si>
    <t>335805884</t>
  </si>
  <si>
    <t>335805890</t>
  </si>
  <si>
    <t>335805891</t>
  </si>
  <si>
    <t>335805925</t>
  </si>
  <si>
    <t>335805924</t>
  </si>
  <si>
    <t>335805923</t>
  </si>
  <si>
    <t>335805918</t>
  </si>
  <si>
    <t>335805914</t>
  </si>
  <si>
    <t>335805801</t>
  </si>
  <si>
    <t>335805834</t>
  </si>
  <si>
    <t>335805855</t>
  </si>
  <si>
    <t>335805856</t>
  </si>
  <si>
    <t>335805877</t>
  </si>
  <si>
    <t>335805879</t>
  </si>
  <si>
    <t>335805880</t>
  </si>
  <si>
    <t>335805881</t>
  </si>
  <si>
    <t>335805885</t>
  </si>
  <si>
    <t>335805888</t>
  </si>
  <si>
    <t>335805892</t>
  </si>
  <si>
    <t>335805893</t>
  </si>
  <si>
    <t>335805913</t>
  </si>
  <si>
    <t>335805912</t>
  </si>
  <si>
    <t>Abastecido</t>
  </si>
  <si>
    <t>335806002</t>
  </si>
  <si>
    <t>335805996</t>
  </si>
  <si>
    <t>335805980</t>
  </si>
  <si>
    <t>335805955</t>
  </si>
  <si>
    <t>335805953</t>
  </si>
  <si>
    <t>335805975</t>
  </si>
  <si>
    <t>335805957</t>
  </si>
  <si>
    <t>335805977</t>
  </si>
  <si>
    <t>335805972</t>
  </si>
  <si>
    <t>335805954</t>
  </si>
  <si>
    <t>335805945</t>
  </si>
  <si>
    <t>335805944</t>
  </si>
  <si>
    <t>335805976</t>
  </si>
  <si>
    <t>335805951</t>
  </si>
  <si>
    <t>335805950</t>
  </si>
  <si>
    <t>335805984</t>
  </si>
  <si>
    <t>335806003</t>
  </si>
  <si>
    <t>335805999</t>
  </si>
  <si>
    <t>335805969</t>
  </si>
  <si>
    <t>335806004</t>
  </si>
  <si>
    <t>335805989</t>
  </si>
  <si>
    <t>335805970</t>
  </si>
  <si>
    <t>335806001</t>
  </si>
  <si>
    <t>335805956</t>
  </si>
  <si>
    <t>335806005 </t>
  </si>
  <si>
    <t>335806006 </t>
  </si>
  <si>
    <t>335806019 </t>
  </si>
  <si>
    <t>DISTRITO NACIONAL</t>
  </si>
  <si>
    <t xml:space="preserve">ATM S/M Aprezio Los Guaricanos </t>
  </si>
  <si>
    <t>ESTE</t>
  </si>
  <si>
    <t xml:space="preserve">ATM Oficina Plaza Zaglul (SPM) </t>
  </si>
  <si>
    <t xml:space="preserve">ATM Autobanco Sarasota I </t>
  </si>
  <si>
    <t xml:space="preserve">ATM Edificio Propagas </t>
  </si>
  <si>
    <t xml:space="preserve">ATM S/M Liverpool de la Jacobo Majluta </t>
  </si>
  <si>
    <t>ATM S/M Caribe Av. Charles de Gaulle</t>
  </si>
  <si>
    <t xml:space="preserve">ATM El Vestir De Hoy </t>
  </si>
  <si>
    <t>ATM UNP Pablo Mella Morales</t>
  </si>
  <si>
    <t>ATM Oficina Boulevard (Higuey) II</t>
  </si>
  <si>
    <t xml:space="preserve">ATM Oficina San Pedro </t>
  </si>
  <si>
    <t>NORTE</t>
  </si>
  <si>
    <t xml:space="preserve">ATM Autobanco Las Colinas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</si>
</sst>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abSelected="1" topLeftCell="A115" zoomScale="85" zoomScaleNormal="85" workbookViewId="0">
      <selection activeCell="F125" sqref="F125:G125"/>
    </sheetView>
  </sheetViews>
  <sheetFormatPr baseColWidth="10" defaultColWidth="52.7109375" defaultRowHeight="15" x14ac:dyDescent="0.25"/>
  <cols>
    <col min="1" max="1" width="27.140625" bestFit="1" customWidth="1"/>
    <col min="2" max="2" width="18.28515625" style="8" bestFit="1" customWidth="1"/>
    <col min="3" max="3" width="66.140625" customWidth="1"/>
    <col min="4" max="4" width="38.42578125" bestFit="1" customWidth="1"/>
    <col min="5" max="5" width="11.7109375" bestFit="1" customWidth="1"/>
  </cols>
  <sheetData>
    <row r="1" spans="1:5" ht="22.5" x14ac:dyDescent="0.25">
      <c r="A1" s="38" t="s">
        <v>1</v>
      </c>
      <c r="B1" s="39"/>
      <c r="C1" s="39"/>
      <c r="D1" s="39"/>
      <c r="E1" s="40"/>
    </row>
    <row r="2" spans="1:5" ht="25.5" x14ac:dyDescent="0.25">
      <c r="A2" s="45" t="s">
        <v>0</v>
      </c>
      <c r="B2" s="46"/>
      <c r="C2" s="46"/>
      <c r="D2" s="46"/>
      <c r="E2" s="47"/>
    </row>
    <row r="3" spans="1:5" ht="18" x14ac:dyDescent="0.25">
      <c r="B3" s="1"/>
      <c r="C3" s="1"/>
      <c r="D3" s="1"/>
      <c r="E3" s="17"/>
    </row>
    <row r="4" spans="1:5" ht="18.75" thickBot="1" x14ac:dyDescent="0.3">
      <c r="A4" s="14" t="s">
        <v>2</v>
      </c>
      <c r="B4" s="16">
        <v>44255.25</v>
      </c>
      <c r="C4" s="1"/>
      <c r="D4" s="1"/>
      <c r="E4" s="18"/>
    </row>
    <row r="5" spans="1:5" ht="18.75" thickBot="1" x14ac:dyDescent="0.3">
      <c r="A5" s="14" t="s">
        <v>3</v>
      </c>
      <c r="B5" s="16">
        <v>44255.708333333336</v>
      </c>
      <c r="C5" s="15"/>
      <c r="D5" s="1"/>
      <c r="E5" s="18"/>
    </row>
    <row r="6" spans="1:5" ht="18" x14ac:dyDescent="0.25">
      <c r="B6" s="1"/>
      <c r="C6" s="1"/>
      <c r="D6" s="1"/>
      <c r="E6" s="20"/>
    </row>
    <row r="7" spans="1:5" ht="18" x14ac:dyDescent="0.25">
      <c r="A7" s="41" t="s">
        <v>4</v>
      </c>
      <c r="B7" s="42"/>
      <c r="C7" s="42"/>
      <c r="D7" s="42"/>
      <c r="E7" s="43"/>
    </row>
    <row r="8" spans="1:5" ht="18" x14ac:dyDescent="0.25">
      <c r="A8" s="2" t="s">
        <v>5</v>
      </c>
      <c r="B8" s="2" t="s">
        <v>6</v>
      </c>
      <c r="C8" s="3" t="s">
        <v>7</v>
      </c>
      <c r="D8" s="19" t="s">
        <v>8</v>
      </c>
      <c r="E8" s="19" t="s">
        <v>9</v>
      </c>
    </row>
    <row r="9" spans="1:5" ht="18" x14ac:dyDescent="0.25">
      <c r="A9" s="9" t="str">
        <f>VLOOKUP(B9,'[1]LISTADO ATM'!$A$2:$C$817,3,0)</f>
        <v>DISTRITO NACIONAL</v>
      </c>
      <c r="B9" s="4">
        <v>32</v>
      </c>
      <c r="C9" s="4" t="str">
        <f>VLOOKUP(B9,'[1]LISTADO ATM'!$A$2:$B$916,2,0)</f>
        <v xml:space="preserve">ATM Oficina San Martín II </v>
      </c>
      <c r="D9" s="24" t="s">
        <v>64</v>
      </c>
      <c r="E9" s="11" t="s">
        <v>31</v>
      </c>
    </row>
    <row r="10" spans="1:5" ht="18" x14ac:dyDescent="0.25">
      <c r="A10" s="9" t="str">
        <f>VLOOKUP(B10,'[1]LISTADO ATM'!$A$2:$C$817,3,0)</f>
        <v>DISTRITO NACIONAL</v>
      </c>
      <c r="B10" s="4">
        <v>755</v>
      </c>
      <c r="C10" s="4" t="str">
        <f>VLOOKUP(B10,'[1]LISTADO ATM'!$A$2:$B$916,2,0)</f>
        <v xml:space="preserve">ATM Oficina Galería del Este (Plaza) </v>
      </c>
      <c r="D10" s="24" t="s">
        <v>64</v>
      </c>
      <c r="E10" s="11" t="s">
        <v>37</v>
      </c>
    </row>
    <row r="11" spans="1:5" ht="18" x14ac:dyDescent="0.25">
      <c r="A11" s="9" t="str">
        <f>VLOOKUP(B11,'[1]LISTADO ATM'!$A$2:$C$817,3,0)</f>
        <v>DISTRITO NACIONAL</v>
      </c>
      <c r="B11" s="4">
        <v>387</v>
      </c>
      <c r="C11" s="4" t="str">
        <f>VLOOKUP(B11,'[1]LISTADO ATM'!$A$2:$B$916,2,0)</f>
        <v xml:space="preserve">ATM S/M La Cadena San Vicente de Paul </v>
      </c>
      <c r="D11" s="24" t="s">
        <v>64</v>
      </c>
      <c r="E11" s="11" t="s">
        <v>40</v>
      </c>
    </row>
    <row r="12" spans="1:5" ht="18" x14ac:dyDescent="0.25">
      <c r="A12" s="9" t="str">
        <f>VLOOKUP(B12,'[1]LISTADO ATM'!$A$2:$C$817,3,0)</f>
        <v>DISTRITO NACIONAL</v>
      </c>
      <c r="B12" s="4">
        <v>235</v>
      </c>
      <c r="C12" s="4" t="str">
        <f>VLOOKUP(B12,'[1]LISTADO ATM'!$A$2:$B$916,2,0)</f>
        <v xml:space="preserve">ATM Oficina Multicentro La Sirena San Isidro </v>
      </c>
      <c r="D12" s="24" t="s">
        <v>64</v>
      </c>
      <c r="E12" s="11" t="s">
        <v>41</v>
      </c>
    </row>
    <row r="13" spans="1:5" ht="18" x14ac:dyDescent="0.25">
      <c r="A13" s="9" t="str">
        <f>VLOOKUP(B13,'[1]LISTADO ATM'!$A$2:$C$817,3,0)</f>
        <v>DISTRITO NACIONAL</v>
      </c>
      <c r="B13" s="4">
        <v>377</v>
      </c>
      <c r="C13" s="4" t="str">
        <f>VLOOKUP(B13,'[1]LISTADO ATM'!$A$2:$B$916,2,0)</f>
        <v>ATM Estación del Metro Eduardo Brito</v>
      </c>
      <c r="D13" s="24" t="s">
        <v>64</v>
      </c>
      <c r="E13" s="11" t="s">
        <v>43</v>
      </c>
    </row>
    <row r="14" spans="1:5" ht="18" x14ac:dyDescent="0.25">
      <c r="A14" s="9" t="str">
        <f>VLOOKUP(B14,'[1]LISTADO ATM'!$A$2:$C$817,3,0)</f>
        <v>DISTRITO NACIONAL</v>
      </c>
      <c r="B14" s="4">
        <v>438</v>
      </c>
      <c r="C14" s="4" t="str">
        <f>VLOOKUP(B14,'[1]LISTADO ATM'!$A$2:$B$916,2,0)</f>
        <v xml:space="preserve">ATM Autobanco Torre IV </v>
      </c>
      <c r="D14" s="24" t="s">
        <v>64</v>
      </c>
      <c r="E14" s="11" t="s">
        <v>44</v>
      </c>
    </row>
    <row r="15" spans="1:5" ht="18" x14ac:dyDescent="0.25">
      <c r="A15" s="9" t="str">
        <f>VLOOKUP(B15,'[1]LISTADO ATM'!$A$2:$C$817,3,0)</f>
        <v>NORTE</v>
      </c>
      <c r="B15" s="4">
        <v>877</v>
      </c>
      <c r="C15" s="4" t="str">
        <f>VLOOKUP(B15,'[1]LISTADO ATM'!$A$2:$B$916,2,0)</f>
        <v xml:space="preserve">ATM Estación Los Samanes (Ranchito, La Vega) </v>
      </c>
      <c r="D15" s="24" t="s">
        <v>64</v>
      </c>
      <c r="E15" s="11" t="s">
        <v>47</v>
      </c>
    </row>
    <row r="16" spans="1:5" ht="18" x14ac:dyDescent="0.25">
      <c r="A16" s="9" t="str">
        <f>VLOOKUP(B16,'[1]LISTADO ATM'!$A$2:$C$817,3,0)</f>
        <v>DISTRITO NACIONAL</v>
      </c>
      <c r="B16" s="4">
        <v>744</v>
      </c>
      <c r="C16" s="4" t="str">
        <f>VLOOKUP(B16,'[1]LISTADO ATM'!$A$2:$B$916,2,0)</f>
        <v xml:space="preserve">ATM Multicentro La Sirena Venezuela </v>
      </c>
      <c r="D16" s="24" t="s">
        <v>64</v>
      </c>
      <c r="E16" s="11" t="s">
        <v>49</v>
      </c>
    </row>
    <row r="17" spans="1:5" ht="18" x14ac:dyDescent="0.25">
      <c r="A17" s="9" t="str">
        <f>VLOOKUP(B17,'[1]LISTADO ATM'!$A$2:$C$817,3,0)</f>
        <v>DISTRITO NACIONAL</v>
      </c>
      <c r="B17" s="4">
        <v>971</v>
      </c>
      <c r="C17" s="4" t="str">
        <f>VLOOKUP(B17,'[1]LISTADO ATM'!$A$2:$B$916,2,0)</f>
        <v xml:space="preserve">ATM Club Banreservas I </v>
      </c>
      <c r="D17" s="24" t="s">
        <v>64</v>
      </c>
      <c r="E17" s="11" t="s">
        <v>20</v>
      </c>
    </row>
    <row r="18" spans="1:5" ht="18" x14ac:dyDescent="0.25">
      <c r="A18" s="9" t="str">
        <f>VLOOKUP(B18,'[1]LISTADO ATM'!$A$2:$C$817,3,0)</f>
        <v>NORTE</v>
      </c>
      <c r="B18" s="4">
        <v>689</v>
      </c>
      <c r="C18" s="4" t="str">
        <f>VLOOKUP(B18,'[1]LISTADO ATM'!$A$2:$B$916,2,0)</f>
        <v>ATM Eco Petroleo Villa Gonzalez</v>
      </c>
      <c r="D18" s="24" t="s">
        <v>64</v>
      </c>
      <c r="E18" s="11" t="s">
        <v>24</v>
      </c>
    </row>
    <row r="19" spans="1:5" ht="18" x14ac:dyDescent="0.25">
      <c r="A19" s="9" t="str">
        <f>VLOOKUP(B19,'[1]LISTADO ATM'!$A$2:$C$817,3,0)</f>
        <v>DISTRITO NACIONAL</v>
      </c>
      <c r="B19" s="4">
        <v>515</v>
      </c>
      <c r="C19" s="4" t="str">
        <f>VLOOKUP(B19,'[1]LISTADO ATM'!$A$2:$B$916,2,0)</f>
        <v xml:space="preserve">ATM Oficina Agora Mall I </v>
      </c>
      <c r="D19" s="24" t="s">
        <v>64</v>
      </c>
      <c r="E19" s="11" t="s">
        <v>26</v>
      </c>
    </row>
    <row r="20" spans="1:5" ht="18" x14ac:dyDescent="0.25">
      <c r="A20" s="9" t="s">
        <v>92</v>
      </c>
      <c r="B20" s="4">
        <v>300</v>
      </c>
      <c r="C20" s="4" t="s">
        <v>93</v>
      </c>
      <c r="D20" s="24" t="s">
        <v>64</v>
      </c>
      <c r="E20" s="11" t="s">
        <v>33</v>
      </c>
    </row>
    <row r="21" spans="1:5" ht="18" x14ac:dyDescent="0.25">
      <c r="A21" s="9" t="s">
        <v>94</v>
      </c>
      <c r="B21" s="4">
        <v>630</v>
      </c>
      <c r="C21" s="4" t="s">
        <v>95</v>
      </c>
      <c r="D21" s="24" t="s">
        <v>64</v>
      </c>
      <c r="E21" s="11" t="s">
        <v>74</v>
      </c>
    </row>
    <row r="22" spans="1:5" ht="18" x14ac:dyDescent="0.25">
      <c r="A22" s="9" t="s">
        <v>92</v>
      </c>
      <c r="B22" s="4">
        <v>461</v>
      </c>
      <c r="C22" s="4" t="s">
        <v>96</v>
      </c>
      <c r="D22" s="24" t="s">
        <v>64</v>
      </c>
      <c r="E22" s="11" t="s">
        <v>76</v>
      </c>
    </row>
    <row r="23" spans="1:5" ht="18" x14ac:dyDescent="0.25">
      <c r="A23" s="9" t="s">
        <v>92</v>
      </c>
      <c r="B23" s="4">
        <v>580</v>
      </c>
      <c r="C23" s="4" t="s">
        <v>97</v>
      </c>
      <c r="D23" s="24" t="s">
        <v>64</v>
      </c>
      <c r="E23" s="11">
        <v>335805613</v>
      </c>
    </row>
    <row r="24" spans="1:5" ht="18" x14ac:dyDescent="0.25">
      <c r="A24" s="9" t="s">
        <v>92</v>
      </c>
      <c r="B24" s="4">
        <v>918</v>
      </c>
      <c r="C24" s="4" t="s">
        <v>98</v>
      </c>
      <c r="D24" s="24" t="s">
        <v>64</v>
      </c>
      <c r="E24" s="11" t="s">
        <v>55</v>
      </c>
    </row>
    <row r="25" spans="1:5" ht="18" x14ac:dyDescent="0.25">
      <c r="A25" s="9" t="s">
        <v>92</v>
      </c>
      <c r="B25" s="4">
        <v>96</v>
      </c>
      <c r="C25" s="4" t="s">
        <v>99</v>
      </c>
      <c r="D25" s="24" t="s">
        <v>64</v>
      </c>
      <c r="E25" s="11" t="s">
        <v>56</v>
      </c>
    </row>
    <row r="26" spans="1:5" ht="18" x14ac:dyDescent="0.25">
      <c r="A26" s="9" t="s">
        <v>92</v>
      </c>
      <c r="B26" s="4">
        <v>708</v>
      </c>
      <c r="C26" s="4" t="s">
        <v>100</v>
      </c>
      <c r="D26" s="24" t="s">
        <v>64</v>
      </c>
      <c r="E26" s="11" t="s">
        <v>21</v>
      </c>
    </row>
    <row r="27" spans="1:5" ht="18" x14ac:dyDescent="0.25">
      <c r="A27" s="9" t="s">
        <v>92</v>
      </c>
      <c r="B27" s="4">
        <v>769</v>
      </c>
      <c r="C27" s="4" t="s">
        <v>101</v>
      </c>
      <c r="D27" s="24" t="s">
        <v>64</v>
      </c>
      <c r="E27" s="11" t="s">
        <v>22</v>
      </c>
    </row>
    <row r="28" spans="1:5" ht="18" x14ac:dyDescent="0.25">
      <c r="A28" s="9" t="s">
        <v>94</v>
      </c>
      <c r="B28" s="4">
        <v>366</v>
      </c>
      <c r="C28" s="4" t="s">
        <v>102</v>
      </c>
      <c r="D28" s="24" t="s">
        <v>64</v>
      </c>
      <c r="E28" s="11" t="s">
        <v>85</v>
      </c>
    </row>
    <row r="29" spans="1:5" ht="18" x14ac:dyDescent="0.25">
      <c r="A29" s="9" t="s">
        <v>94</v>
      </c>
      <c r="B29" s="4">
        <v>111</v>
      </c>
      <c r="C29" s="4" t="s">
        <v>103</v>
      </c>
      <c r="D29" s="24" t="s">
        <v>64</v>
      </c>
      <c r="E29" s="11" t="s">
        <v>86</v>
      </c>
    </row>
    <row r="30" spans="1:5" ht="18" x14ac:dyDescent="0.25">
      <c r="A30" s="9" t="s">
        <v>104</v>
      </c>
      <c r="B30" s="4">
        <v>633</v>
      </c>
      <c r="C30" s="4" t="s">
        <v>105</v>
      </c>
      <c r="D30" s="24" t="s">
        <v>64</v>
      </c>
      <c r="E30" s="11" t="s">
        <v>87</v>
      </c>
    </row>
    <row r="31" spans="1:5" ht="18.75" thickBot="1" x14ac:dyDescent="0.3">
      <c r="A31" s="6" t="s">
        <v>11</v>
      </c>
      <c r="B31" s="12">
        <f>COUNT(B9:B30)</f>
        <v>22</v>
      </c>
      <c r="C31" s="32"/>
      <c r="D31" s="44"/>
      <c r="E31" s="33"/>
    </row>
    <row r="32" spans="1:5" ht="15.75" thickBot="1" x14ac:dyDescent="0.3">
      <c r="E32" s="8"/>
    </row>
    <row r="33" spans="1:5" ht="18.75" thickBot="1" x14ac:dyDescent="0.3">
      <c r="A33" s="27" t="s">
        <v>18</v>
      </c>
      <c r="B33" s="28"/>
      <c r="C33" s="28"/>
      <c r="D33" s="28"/>
      <c r="E33" s="29"/>
    </row>
    <row r="34" spans="1:5" ht="18" x14ac:dyDescent="0.25">
      <c r="A34" s="2" t="s">
        <v>5</v>
      </c>
      <c r="B34" s="2" t="s">
        <v>6</v>
      </c>
      <c r="C34" s="3" t="s">
        <v>7</v>
      </c>
      <c r="D34" s="3" t="s">
        <v>8</v>
      </c>
      <c r="E34" s="3" t="s">
        <v>9</v>
      </c>
    </row>
    <row r="35" spans="1:5" ht="18" x14ac:dyDescent="0.25">
      <c r="A35" s="9" t="str">
        <f>VLOOKUP(B35,'[1]LISTADO ATM'!$A$2:$C$817,3,0)</f>
        <v>DISTRITO NACIONAL</v>
      </c>
      <c r="B35" s="4">
        <v>701</v>
      </c>
      <c r="C35" s="4" t="str">
        <f>VLOOKUP(B35,'[1]LISTADO ATM'!$A$2:$B$816,2,0)</f>
        <v>ATM Autoservicio Los Alcarrizos</v>
      </c>
      <c r="D35" s="22" t="s">
        <v>10</v>
      </c>
      <c r="E35" s="11">
        <v>335805531</v>
      </c>
    </row>
    <row r="36" spans="1:5" ht="18" x14ac:dyDescent="0.25">
      <c r="A36" s="9" t="str">
        <f>VLOOKUP(B36,'[1]LISTADO ATM'!$A$2:$C$817,3,0)</f>
        <v>DISTRITO NACIONAL</v>
      </c>
      <c r="B36" s="4">
        <v>43</v>
      </c>
      <c r="C36" s="4" t="str">
        <f>VLOOKUP(B36,'[1]LISTADO ATM'!$A$2:$B$816,2,0)</f>
        <v xml:space="preserve">ATM Zona Franca San Isidro </v>
      </c>
      <c r="D36" s="22" t="s">
        <v>10</v>
      </c>
      <c r="E36" s="11">
        <v>335805566</v>
      </c>
    </row>
    <row r="37" spans="1:5" ht="18" x14ac:dyDescent="0.25">
      <c r="A37" s="9" t="str">
        <f>VLOOKUP(B37,'[1]LISTADO ATM'!$A$2:$C$817,3,0)</f>
        <v>SUR</v>
      </c>
      <c r="B37" s="4">
        <v>249</v>
      </c>
      <c r="C37" s="4" t="str">
        <f>VLOOKUP(B37,'[1]LISTADO ATM'!$A$2:$B$816,2,0)</f>
        <v xml:space="preserve">ATM Banco Agrícola Neiba </v>
      </c>
      <c r="D37" s="22" t="s">
        <v>10</v>
      </c>
      <c r="E37" s="11">
        <v>335805578</v>
      </c>
    </row>
    <row r="38" spans="1:5" ht="18" x14ac:dyDescent="0.25">
      <c r="A38" s="9" t="str">
        <f>VLOOKUP(B38,'[1]LISTADO ATM'!$A$2:$C$817,3,0)</f>
        <v>DISTRITO NACIONAL</v>
      </c>
      <c r="B38" s="4">
        <v>958</v>
      </c>
      <c r="C38" s="4" t="str">
        <f>VLOOKUP(B38,'[1]LISTADO ATM'!$A$2:$B$816,2,0)</f>
        <v xml:space="preserve">ATM Olé Aut. San Isidro </v>
      </c>
      <c r="D38" s="22" t="s">
        <v>10</v>
      </c>
      <c r="E38" s="11">
        <v>335805655</v>
      </c>
    </row>
    <row r="39" spans="1:5" ht="18" x14ac:dyDescent="0.25">
      <c r="A39" s="9" t="e">
        <f>VLOOKUP(B39,'[1]LISTADO ATM'!$A$2:$C$817,3,0)</f>
        <v>#N/A</v>
      </c>
      <c r="B39" s="4">
        <v>582</v>
      </c>
      <c r="C39" s="4" t="e">
        <f>VLOOKUP(B39,'[1]LISTADO ATM'!$A$2:$B$816,2,0)</f>
        <v>#N/A</v>
      </c>
      <c r="D39" s="22" t="s">
        <v>10</v>
      </c>
      <c r="E39" s="11">
        <v>335805682</v>
      </c>
    </row>
    <row r="40" spans="1:5" ht="18" x14ac:dyDescent="0.25">
      <c r="A40" s="9" t="s">
        <v>28</v>
      </c>
      <c r="B40" s="4">
        <v>429</v>
      </c>
      <c r="C40" s="4" t="str">
        <f>VLOOKUP(B40,'[1]LISTADO ATM'!$A$2:$B$816,2,0)</f>
        <v xml:space="preserve">ATM Oficina Jumbo La Romana </v>
      </c>
      <c r="D40" s="22" t="s">
        <v>10</v>
      </c>
      <c r="E40" s="11">
        <v>335805684</v>
      </c>
    </row>
    <row r="41" spans="1:5" ht="18" x14ac:dyDescent="0.25">
      <c r="A41" s="9" t="str">
        <f>VLOOKUP(B41,'[1]LISTADO ATM'!$A$2:$C$817,3,0)</f>
        <v>ESTE</v>
      </c>
      <c r="B41" s="4">
        <v>742</v>
      </c>
      <c r="C41" s="4" t="str">
        <f>VLOOKUP(B41,'[1]LISTADO ATM'!$A$2:$B$816,2,0)</f>
        <v xml:space="preserve">ATM Oficina Plaza del Rey (La Romana) </v>
      </c>
      <c r="D41" s="22" t="s">
        <v>10</v>
      </c>
      <c r="E41" s="11" t="s">
        <v>29</v>
      </c>
    </row>
    <row r="42" spans="1:5" ht="18" x14ac:dyDescent="0.25">
      <c r="A42" s="9" t="str">
        <f>VLOOKUP(B42,'[1]LISTADO ATM'!$A$2:$C$817,3,0)</f>
        <v>ESTE</v>
      </c>
      <c r="B42" s="4">
        <v>824</v>
      </c>
      <c r="C42" s="4" t="str">
        <f>VLOOKUP(B42,'[1]LISTADO ATM'!$A$2:$B$816,2,0)</f>
        <v xml:space="preserve">ATM Multiplaza (Higuey) </v>
      </c>
      <c r="D42" s="22" t="s">
        <v>10</v>
      </c>
      <c r="E42" s="11" t="s">
        <v>30</v>
      </c>
    </row>
    <row r="43" spans="1:5" ht="18" x14ac:dyDescent="0.25">
      <c r="A43" s="9" t="str">
        <f>VLOOKUP(B43,'[1]LISTADO ATM'!$A$2:$C$817,3,0)</f>
        <v>SUR</v>
      </c>
      <c r="B43" s="4">
        <v>403</v>
      </c>
      <c r="C43" s="4" t="str">
        <f>VLOOKUP(B43,'[1]LISTADO ATM'!$A$2:$B$816,2,0)</f>
        <v xml:space="preserve">ATM Oficina Vicente Noble </v>
      </c>
      <c r="D43" s="22" t="s">
        <v>10</v>
      </c>
      <c r="E43" s="11" t="s">
        <v>32</v>
      </c>
    </row>
    <row r="44" spans="1:5" ht="18" x14ac:dyDescent="0.25">
      <c r="A44" s="9" t="str">
        <f>VLOOKUP(B44,'[1]LISTADO ATM'!$A$2:$C$817,3,0)</f>
        <v>NORTE</v>
      </c>
      <c r="B44" s="4">
        <v>635</v>
      </c>
      <c r="C44" s="4" t="str">
        <f>VLOOKUP(B44,'[1]LISTADO ATM'!$A$2:$B$816,2,0)</f>
        <v xml:space="preserve">ATM Zona Franca Tamboril </v>
      </c>
      <c r="D44" s="22" t="s">
        <v>10</v>
      </c>
      <c r="E44" s="11" t="s">
        <v>34</v>
      </c>
    </row>
    <row r="45" spans="1:5" ht="18" x14ac:dyDescent="0.25">
      <c r="A45" s="9" t="str">
        <f>VLOOKUP(B45,'[1]LISTADO ATM'!$A$2:$C$817,3,0)</f>
        <v>ESTE</v>
      </c>
      <c r="B45" s="4">
        <v>612</v>
      </c>
      <c r="C45" s="4" t="str">
        <f>VLOOKUP(B45,'[1]LISTADO ATM'!$A$2:$B$816,2,0)</f>
        <v xml:space="preserve">ATM Plaza Orense (La Romana) </v>
      </c>
      <c r="D45" s="22" t="s">
        <v>10</v>
      </c>
      <c r="E45" s="11" t="s">
        <v>35</v>
      </c>
    </row>
    <row r="46" spans="1:5" ht="18" x14ac:dyDescent="0.25">
      <c r="A46" s="9" t="str">
        <f>VLOOKUP(B46,'[1]LISTADO ATM'!$A$2:$C$817,3,0)</f>
        <v>SUR</v>
      </c>
      <c r="B46" s="4">
        <v>962</v>
      </c>
      <c r="C46" s="4" t="str">
        <f>VLOOKUP(B46,'[1]LISTADO ATM'!$A$2:$B$816,2,0)</f>
        <v xml:space="preserve">ATM Oficina Villa Ofelia II (San Juan) </v>
      </c>
      <c r="D46" s="22" t="s">
        <v>10</v>
      </c>
      <c r="E46" s="11" t="s">
        <v>36</v>
      </c>
    </row>
    <row r="47" spans="1:5" ht="18" x14ac:dyDescent="0.25">
      <c r="A47" s="9" t="str">
        <f>VLOOKUP(B47,'[1]LISTADO ATM'!$A$2:$C$817,3,0)</f>
        <v>ESTE</v>
      </c>
      <c r="B47" s="4">
        <v>838</v>
      </c>
      <c r="C47" s="4" t="str">
        <f>VLOOKUP(B47,'[1]LISTADO ATM'!$A$2:$B$816,2,0)</f>
        <v xml:space="preserve">ATM UNP Consuelo </v>
      </c>
      <c r="D47" s="22" t="s">
        <v>10</v>
      </c>
      <c r="E47" s="11" t="s">
        <v>38</v>
      </c>
    </row>
    <row r="48" spans="1:5" ht="18" x14ac:dyDescent="0.25">
      <c r="A48" s="9" t="str">
        <f>VLOOKUP(B48,'[1]LISTADO ATM'!$A$2:$C$817,3,0)</f>
        <v>SUR</v>
      </c>
      <c r="B48" s="4">
        <v>677</v>
      </c>
      <c r="C48" s="4" t="str">
        <f>VLOOKUP(B48,'[1]LISTADO ATM'!$A$2:$B$816,2,0)</f>
        <v>ATM PBG Villa Jaragua</v>
      </c>
      <c r="D48" s="22" t="s">
        <v>10</v>
      </c>
      <c r="E48" s="11" t="s">
        <v>39</v>
      </c>
    </row>
    <row r="49" spans="1:5" ht="18" x14ac:dyDescent="0.25">
      <c r="A49" s="9" t="str">
        <f>VLOOKUP(B49,'[1]LISTADO ATM'!$A$2:$C$817,3,0)</f>
        <v>NORTE</v>
      </c>
      <c r="B49" s="4">
        <v>290</v>
      </c>
      <c r="C49" s="4" t="str">
        <f>VLOOKUP(B49,'[1]LISTADO ATM'!$A$2:$B$816,2,0)</f>
        <v xml:space="preserve">ATM Oficina San Francisco de Macorís </v>
      </c>
      <c r="D49" s="22" t="s">
        <v>10</v>
      </c>
      <c r="E49" s="11" t="s">
        <v>42</v>
      </c>
    </row>
    <row r="50" spans="1:5" ht="18" x14ac:dyDescent="0.25">
      <c r="A50" s="9" t="str">
        <f>VLOOKUP(B50,'[1]LISTADO ATM'!$A$2:$C$817,3,0)</f>
        <v>DISTRITO NACIONAL</v>
      </c>
      <c r="B50" s="4">
        <v>955</v>
      </c>
      <c r="C50" s="4" t="str">
        <f>VLOOKUP(B50,'[1]LISTADO ATM'!$A$2:$B$816,2,0)</f>
        <v xml:space="preserve">ATM Oficina Americana Independencia II </v>
      </c>
      <c r="D50" s="22" t="s">
        <v>10</v>
      </c>
      <c r="E50" s="11" t="s">
        <v>45</v>
      </c>
    </row>
    <row r="51" spans="1:5" ht="18" x14ac:dyDescent="0.25">
      <c r="A51" s="9" t="str">
        <f>VLOOKUP(B51,'[1]LISTADO ATM'!$A$2:$C$817,3,0)</f>
        <v>NORTE</v>
      </c>
      <c r="B51" s="4">
        <v>903</v>
      </c>
      <c r="C51" s="4" t="str">
        <f>VLOOKUP(B51,'[1]LISTADO ATM'!$A$2:$B$816,2,0)</f>
        <v xml:space="preserve">ATM Oficina La Vega Real I </v>
      </c>
      <c r="D51" s="22" t="s">
        <v>10</v>
      </c>
      <c r="E51" s="11" t="s">
        <v>46</v>
      </c>
    </row>
    <row r="52" spans="1:5" ht="18" x14ac:dyDescent="0.25">
      <c r="A52" s="9" t="str">
        <f>VLOOKUP(B52,'[1]LISTADO ATM'!$A$2:$C$817,3,0)</f>
        <v>NORTE</v>
      </c>
      <c r="B52" s="4">
        <v>796</v>
      </c>
      <c r="C52" s="4" t="str">
        <f>VLOOKUP(B52,'[1]LISTADO ATM'!$A$2:$B$816,2,0)</f>
        <v xml:space="preserve">ATM Oficina Plaza Ventura (Nagua) </v>
      </c>
      <c r="D52" s="22" t="s">
        <v>10</v>
      </c>
      <c r="E52" s="11" t="s">
        <v>48</v>
      </c>
    </row>
    <row r="53" spans="1:5" ht="18" x14ac:dyDescent="0.25">
      <c r="A53" s="9" t="str">
        <f>VLOOKUP(B53,'[1]LISTADO ATM'!$A$2:$C$817,3,0)</f>
        <v>DISTRITO NACIONAL</v>
      </c>
      <c r="B53" s="4">
        <v>813</v>
      </c>
      <c r="C53" s="4" t="str">
        <f>VLOOKUP(B53,'[1]LISTADO ATM'!$A$2:$B$816,2,0)</f>
        <v>ATM Occidental Mall</v>
      </c>
      <c r="D53" s="22" t="s">
        <v>10</v>
      </c>
      <c r="E53" s="11" t="s">
        <v>65</v>
      </c>
    </row>
    <row r="54" spans="1:5" ht="18" x14ac:dyDescent="0.25">
      <c r="A54" s="9" t="str">
        <f>VLOOKUP(B54,'[1]LISTADO ATM'!$A$2:$C$817,3,0)</f>
        <v>DISTRITO NACIONAL</v>
      </c>
      <c r="B54" s="4">
        <v>527</v>
      </c>
      <c r="C54" s="4" t="str">
        <f>VLOOKUP(B54,'[1]LISTADO ATM'!$A$2:$B$816,2,0)</f>
        <v>ATM Oficina Zona Oriental II</v>
      </c>
      <c r="D54" s="22" t="s">
        <v>10</v>
      </c>
      <c r="E54" s="11" t="s">
        <v>66</v>
      </c>
    </row>
    <row r="55" spans="1:5" ht="18" x14ac:dyDescent="0.25">
      <c r="A55" s="9" t="str">
        <f>VLOOKUP(B55,'[1]LISTADO ATM'!$A$2:$C$817,3,0)</f>
        <v>ESTE</v>
      </c>
      <c r="B55" s="4">
        <v>121</v>
      </c>
      <c r="C55" s="4" t="str">
        <f>VLOOKUP(B55,'[1]LISTADO ATM'!$A$2:$B$816,2,0)</f>
        <v xml:space="preserve">ATM Oficina Bayaguana </v>
      </c>
      <c r="D55" s="22" t="s">
        <v>10</v>
      </c>
      <c r="E55" s="11" t="s">
        <v>67</v>
      </c>
    </row>
    <row r="56" spans="1:5" ht="18" x14ac:dyDescent="0.25">
      <c r="A56" s="9" t="str">
        <f>VLOOKUP(B56,'[1]LISTADO ATM'!$A$2:$C$817,3,0)</f>
        <v>SUR</v>
      </c>
      <c r="B56" s="4">
        <v>50</v>
      </c>
      <c r="C56" s="4" t="str">
        <f>VLOOKUP(B56,'[1]LISTADO ATM'!$A$2:$B$816,2,0)</f>
        <v xml:space="preserve">ATM Oficina Padre Las Casas (Azua) </v>
      </c>
      <c r="D56" s="22" t="s">
        <v>10</v>
      </c>
      <c r="E56" s="11" t="s">
        <v>68</v>
      </c>
    </row>
    <row r="57" spans="1:5" ht="18" x14ac:dyDescent="0.25">
      <c r="A57" s="9" t="str">
        <f>VLOOKUP(B57,'[1]LISTADO ATM'!$A$2:$C$817,3,0)</f>
        <v>SUR</v>
      </c>
      <c r="B57" s="4">
        <v>101</v>
      </c>
      <c r="C57" s="4" t="str">
        <f>VLOOKUP(B57,'[1]LISTADO ATM'!$A$2:$B$816,2,0)</f>
        <v xml:space="preserve">ATM Oficina San Juan de la Maguana I </v>
      </c>
      <c r="D57" s="22" t="s">
        <v>10</v>
      </c>
      <c r="E57" s="11" t="s">
        <v>69</v>
      </c>
    </row>
    <row r="58" spans="1:5" ht="18" x14ac:dyDescent="0.25">
      <c r="A58" s="9" t="str">
        <f>VLOOKUP(B58,'[1]LISTADO ATM'!$A$2:$C$817,3,0)</f>
        <v>NORTE</v>
      </c>
      <c r="B58" s="4">
        <v>144</v>
      </c>
      <c r="C58" s="4" t="str">
        <f>VLOOKUP(B58,'[1]LISTADO ATM'!$A$2:$B$816,2,0)</f>
        <v xml:space="preserve">ATM Oficina Villa Altagracia </v>
      </c>
      <c r="D58" s="22" t="s">
        <v>10</v>
      </c>
      <c r="E58" s="11" t="s">
        <v>70</v>
      </c>
    </row>
    <row r="59" spans="1:5" ht="18" x14ac:dyDescent="0.25">
      <c r="A59" s="9" t="str">
        <f>VLOOKUP(B59,'[1]LISTADO ATM'!$A$2:$C$817,3,0)</f>
        <v>NORTE</v>
      </c>
      <c r="B59" s="4">
        <v>985</v>
      </c>
      <c r="C59" s="4" t="str">
        <f>VLOOKUP(B59,'[1]LISTADO ATM'!$A$2:$B$816,2,0)</f>
        <v xml:space="preserve">ATM Oficina Dajabón II </v>
      </c>
      <c r="D59" s="22" t="s">
        <v>10</v>
      </c>
      <c r="E59" s="11" t="s">
        <v>71</v>
      </c>
    </row>
    <row r="60" spans="1:5" ht="18" x14ac:dyDescent="0.25">
      <c r="A60" s="9" t="str">
        <f>VLOOKUP(B60,'[1]LISTADO ATM'!$A$2:$C$817,3,0)</f>
        <v>ESTE</v>
      </c>
      <c r="B60" s="4">
        <v>934</v>
      </c>
      <c r="C60" s="4" t="str">
        <f>VLOOKUP(B60,'[1]LISTADO ATM'!$A$2:$B$816,2,0)</f>
        <v>ATM Hotel Dreams La Romana</v>
      </c>
      <c r="D60" s="22" t="s">
        <v>10</v>
      </c>
      <c r="E60" s="11" t="s">
        <v>72</v>
      </c>
    </row>
    <row r="61" spans="1:5" ht="18" x14ac:dyDescent="0.25">
      <c r="A61" s="9" t="str">
        <f>VLOOKUP(B61,'[1]LISTADO ATM'!$A$2:$C$817,3,0)</f>
        <v>ESTE</v>
      </c>
      <c r="B61" s="4">
        <v>104</v>
      </c>
      <c r="C61" s="4" t="str">
        <f>VLOOKUP(B61,'[1]LISTADO ATM'!$A$2:$B$816,2,0)</f>
        <v xml:space="preserve">ATM Jumbo Higuey </v>
      </c>
      <c r="D61" s="22" t="s">
        <v>10</v>
      </c>
      <c r="E61" s="11" t="s">
        <v>73</v>
      </c>
    </row>
    <row r="62" spans="1:5" ht="18" x14ac:dyDescent="0.25">
      <c r="A62" s="9" t="str">
        <f>VLOOKUP(B62,'[1]LISTADO ATM'!$A$2:$C$817,3,0)</f>
        <v>ESTE</v>
      </c>
      <c r="B62" s="4">
        <v>1</v>
      </c>
      <c r="C62" s="4" t="str">
        <f>VLOOKUP(B62,'[1]LISTADO ATM'!$A$2:$B$816,2,0)</f>
        <v>ATM S/M San Rafael del Yuma</v>
      </c>
      <c r="D62" s="22" t="s">
        <v>10</v>
      </c>
      <c r="E62" s="11" t="s">
        <v>75</v>
      </c>
    </row>
    <row r="63" spans="1:5" ht="18" x14ac:dyDescent="0.25">
      <c r="A63" s="9" t="str">
        <f>VLOOKUP(B63,'[1]LISTADO ATM'!$A$2:$C$817,3,0)</f>
        <v>NORTE</v>
      </c>
      <c r="B63" s="4">
        <v>862</v>
      </c>
      <c r="C63" s="4" t="str">
        <f>VLOOKUP(B63,'[1]LISTADO ATM'!$A$2:$B$816,2,0)</f>
        <v xml:space="preserve">ATM S/M Doble A (Sabaneta) </v>
      </c>
      <c r="D63" s="22" t="s">
        <v>10</v>
      </c>
      <c r="E63" s="11" t="s">
        <v>77</v>
      </c>
    </row>
    <row r="64" spans="1:5" ht="18" x14ac:dyDescent="0.25">
      <c r="A64" s="9" t="str">
        <f>VLOOKUP(B64,'[1]LISTADO ATM'!$A$2:$C$817,3,0)</f>
        <v>NORTE</v>
      </c>
      <c r="B64" s="4">
        <v>136</v>
      </c>
      <c r="C64" s="4" t="str">
        <f>VLOOKUP(B64,'[1]LISTADO ATM'!$A$2:$B$816,2,0)</f>
        <v>ATM S/M Xtra (Santiago)</v>
      </c>
      <c r="D64" s="22" t="s">
        <v>10</v>
      </c>
      <c r="E64" s="11" t="s">
        <v>78</v>
      </c>
    </row>
    <row r="65" spans="1:5" ht="18" x14ac:dyDescent="0.25">
      <c r="A65" s="9" t="str">
        <f>VLOOKUP(B65,'[1]LISTADO ATM'!$A$2:$C$817,3,0)</f>
        <v>NORTE</v>
      </c>
      <c r="B65" s="4">
        <v>604</v>
      </c>
      <c r="C65" s="4" t="str">
        <f>VLOOKUP(B65,'[1]LISTADO ATM'!$A$2:$B$816,2,0)</f>
        <v xml:space="preserve">ATM Oficina Estancia Nueva (Moca) </v>
      </c>
      <c r="D65" s="22" t="s">
        <v>10</v>
      </c>
      <c r="E65" s="11" t="s">
        <v>79</v>
      </c>
    </row>
    <row r="66" spans="1:5" ht="18" x14ac:dyDescent="0.25">
      <c r="A66" s="9" t="str">
        <f>VLOOKUP(B66,'[1]LISTADO ATM'!$A$2:$C$817,3,0)</f>
        <v>DISTRITO NACIONAL</v>
      </c>
      <c r="B66" s="4">
        <v>60</v>
      </c>
      <c r="C66" s="4" t="str">
        <f>VLOOKUP(B66,'[1]LISTADO ATM'!$A$2:$B$816,2,0)</f>
        <v xml:space="preserve">ATM Autobanco 27 de Febrero </v>
      </c>
      <c r="D66" s="22" t="s">
        <v>10</v>
      </c>
      <c r="E66" s="11" t="s">
        <v>89</v>
      </c>
    </row>
    <row r="67" spans="1:5" ht="18" x14ac:dyDescent="0.25">
      <c r="A67" s="9" t="str">
        <f>VLOOKUP(B67,'[1]LISTADO ATM'!$A$2:$C$817,3,0)</f>
        <v>ESTE</v>
      </c>
      <c r="B67" s="4">
        <v>114</v>
      </c>
      <c r="C67" s="4" t="str">
        <f>VLOOKUP(B67,'[1]LISTADO ATM'!$A$2:$B$816,2,0)</f>
        <v xml:space="preserve">ATM Oficina Hato Mayor </v>
      </c>
      <c r="D67" s="22" t="s">
        <v>10</v>
      </c>
      <c r="E67" s="11" t="s">
        <v>90</v>
      </c>
    </row>
    <row r="68" spans="1:5" ht="18" x14ac:dyDescent="0.25">
      <c r="A68" s="9" t="str">
        <f>VLOOKUP(B68,'[1]LISTADO ATM'!$A$2:$C$817,3,0)</f>
        <v>NORTE</v>
      </c>
      <c r="B68" s="4">
        <v>119</v>
      </c>
      <c r="C68" s="4" t="str">
        <f>VLOOKUP(B68,'[1]LISTADO ATM'!$A$2:$B$816,2,0)</f>
        <v>ATM Oficina La Barranquita</v>
      </c>
      <c r="D68" s="22" t="s">
        <v>10</v>
      </c>
      <c r="E68" s="11">
        <v>335806007</v>
      </c>
    </row>
    <row r="69" spans="1:5" ht="18" x14ac:dyDescent="0.25">
      <c r="A69" s="9" t="str">
        <f>VLOOKUP(B69,'[1]LISTADO ATM'!$A$2:$C$817,3,0)</f>
        <v>ESTE</v>
      </c>
      <c r="B69" s="4">
        <v>211</v>
      </c>
      <c r="C69" s="4" t="str">
        <f>VLOOKUP(B69,'[1]LISTADO ATM'!$A$2:$B$816,2,0)</f>
        <v xml:space="preserve">ATM Oficina La Romana I </v>
      </c>
      <c r="D69" s="22" t="s">
        <v>10</v>
      </c>
      <c r="E69" s="11">
        <v>335806009</v>
      </c>
    </row>
    <row r="70" spans="1:5" ht="18" x14ac:dyDescent="0.25">
      <c r="A70" s="9" t="str">
        <f>VLOOKUP(B70,'[1]LISTADO ATM'!$A$2:$C$817,3,0)</f>
        <v>SUR</v>
      </c>
      <c r="B70" s="4">
        <v>252</v>
      </c>
      <c r="C70" s="4" t="str">
        <f>VLOOKUP(B70,'[1]LISTADO ATM'!$A$2:$B$816,2,0)</f>
        <v xml:space="preserve">ATM Banco Agrícola (Barahona) </v>
      </c>
      <c r="D70" s="22" t="s">
        <v>10</v>
      </c>
      <c r="E70" s="11">
        <v>335806013</v>
      </c>
    </row>
    <row r="71" spans="1:5" ht="18" x14ac:dyDescent="0.25">
      <c r="A71" s="9" t="str">
        <f>VLOOKUP(B71,'[1]LISTADO ATM'!$A$2:$C$817,3,0)</f>
        <v>DISTRITO NACIONAL</v>
      </c>
      <c r="B71" s="4">
        <v>715</v>
      </c>
      <c r="C71" s="4" t="str">
        <f>VLOOKUP(B71,'[1]LISTADO ATM'!$A$2:$B$816,2,0)</f>
        <v xml:space="preserve">ATM Oficina 27 de Febrero (Lobby) </v>
      </c>
      <c r="D71" s="22" t="s">
        <v>10</v>
      </c>
      <c r="E71" s="4">
        <v>335806042</v>
      </c>
    </row>
    <row r="72" spans="1:5" ht="18" x14ac:dyDescent="0.25">
      <c r="A72" s="9" t="str">
        <f>VLOOKUP(B72,'[1]LISTADO ATM'!$A$2:$C$817,3,0)</f>
        <v>DISTRITO NACIONAL</v>
      </c>
      <c r="B72" s="4">
        <v>684</v>
      </c>
      <c r="C72" s="4" t="str">
        <f>VLOOKUP(B72,'[1]LISTADO ATM'!$A$2:$B$816,2,0)</f>
        <v>ATM Estación Texaco Prolongación 27 Febrero</v>
      </c>
      <c r="D72" s="22" t="s">
        <v>10</v>
      </c>
      <c r="E72" s="11">
        <v>335806039</v>
      </c>
    </row>
    <row r="73" spans="1:5" ht="18" x14ac:dyDescent="0.25">
      <c r="A73" s="9" t="str">
        <f>VLOOKUP(B73,'[1]LISTADO ATM'!$A$2:$C$817,3,0)</f>
        <v>NORTE</v>
      </c>
      <c r="B73" s="4">
        <v>181</v>
      </c>
      <c r="C73" s="4" t="str">
        <f>VLOOKUP(B73,'[1]LISTADO ATM'!$A$2:$B$816,2,0)</f>
        <v xml:space="preserve">ATM Oficina Sabaneta </v>
      </c>
      <c r="D73" s="22" t="s">
        <v>10</v>
      </c>
      <c r="E73" s="11">
        <v>335806038</v>
      </c>
    </row>
    <row r="74" spans="1:5" ht="18" x14ac:dyDescent="0.25">
      <c r="A74" s="9" t="str">
        <f>VLOOKUP(B74,'[1]LISTADO ATM'!$A$2:$C$817,3,0)</f>
        <v>NORTE</v>
      </c>
      <c r="B74" s="4">
        <v>720</v>
      </c>
      <c r="C74" s="4" t="str">
        <f>VLOOKUP(B74,'[1]LISTADO ATM'!$A$2:$B$816,2,0)</f>
        <v xml:space="preserve">ATM OMSA (Santiago) </v>
      </c>
      <c r="D74" s="22" t="s">
        <v>10</v>
      </c>
      <c r="E74" s="11">
        <v>335806037</v>
      </c>
    </row>
    <row r="75" spans="1:5" ht="18" x14ac:dyDescent="0.25">
      <c r="A75" s="9" t="str">
        <f>VLOOKUP(B75,'[1]LISTADO ATM'!$A$2:$C$817,3,0)</f>
        <v>NORTE</v>
      </c>
      <c r="B75" s="4">
        <v>396</v>
      </c>
      <c r="C75" s="4" t="str">
        <f>VLOOKUP(B75,'[1]LISTADO ATM'!$A$2:$B$816,2,0)</f>
        <v xml:space="preserve">ATM Oficina Plaza Ulloa (La Fuente) </v>
      </c>
      <c r="D75" s="22" t="s">
        <v>10</v>
      </c>
      <c r="E75" s="11">
        <v>335806036</v>
      </c>
    </row>
    <row r="76" spans="1:5" ht="18" x14ac:dyDescent="0.25">
      <c r="A76" s="9" t="str">
        <f>VLOOKUP(B76,'[1]LISTADO ATM'!$A$2:$C$817,3,0)</f>
        <v>NORTE</v>
      </c>
      <c r="B76" s="4">
        <v>990</v>
      </c>
      <c r="C76" s="4" t="str">
        <f>VLOOKUP(B76,'[1]LISTADO ATM'!$A$2:$B$816,2,0)</f>
        <v xml:space="preserve">ATM Autoservicio Bonao II </v>
      </c>
      <c r="D76" s="22" t="s">
        <v>10</v>
      </c>
      <c r="E76" s="11">
        <v>335806034</v>
      </c>
    </row>
    <row r="77" spans="1:5" ht="18" x14ac:dyDescent="0.25">
      <c r="A77" s="9" t="str">
        <f>VLOOKUP(B77,'[1]LISTADO ATM'!$A$2:$C$817,3,0)</f>
        <v>SUR</v>
      </c>
      <c r="B77" s="4">
        <v>767</v>
      </c>
      <c r="C77" s="4" t="str">
        <f>VLOOKUP(B77,'[1]LISTADO ATM'!$A$2:$B$816,2,0)</f>
        <v xml:space="preserve">ATM S/M Diverso (Azua) </v>
      </c>
      <c r="D77" s="22" t="s">
        <v>10</v>
      </c>
      <c r="E77" s="11">
        <v>335806032</v>
      </c>
    </row>
    <row r="78" spans="1:5" ht="18" x14ac:dyDescent="0.25">
      <c r="A78" s="9" t="str">
        <f>VLOOKUP(B78,'[1]LISTADO ATM'!$A$2:$C$817,3,0)</f>
        <v>ESTE</v>
      </c>
      <c r="B78" s="4">
        <v>609</v>
      </c>
      <c r="C78" s="4" t="str">
        <f>VLOOKUP(B78,'[1]LISTADO ATM'!$A$2:$B$816,2,0)</f>
        <v xml:space="preserve">ATM S/M Jumbo (San Pedro) </v>
      </c>
      <c r="D78" s="22" t="s">
        <v>10</v>
      </c>
      <c r="E78" s="11">
        <v>335806022</v>
      </c>
    </row>
    <row r="79" spans="1:5" ht="18" x14ac:dyDescent="0.25">
      <c r="A79" s="9" t="str">
        <f>VLOOKUP(B79,'[1]LISTADO ATM'!$A$2:$C$817,3,0)</f>
        <v>NORTE</v>
      </c>
      <c r="B79" s="4">
        <v>492</v>
      </c>
      <c r="C79" s="4" t="str">
        <f>VLOOKUP(B79,'[1]LISTADO ATM'!$A$2:$B$816,2,0)</f>
        <v>S/M Nacional El Dorado (Santiago)</v>
      </c>
      <c r="D79" s="22" t="s">
        <v>10</v>
      </c>
      <c r="E79" s="11">
        <v>335806014</v>
      </c>
    </row>
    <row r="80" spans="1:5" ht="18" x14ac:dyDescent="0.25">
      <c r="A80" s="9" t="str">
        <f>VLOOKUP(B80,'[1]LISTADO ATM'!$A$2:$C$817,3,0)</f>
        <v>DISTRITO NACIONAL</v>
      </c>
      <c r="B80" s="4">
        <v>26</v>
      </c>
      <c r="C80" s="4" t="str">
        <f>VLOOKUP(B80,'[1]LISTADO ATM'!$A$2:$B$816,2,0)</f>
        <v>ATM S/M Jumbo San Isidro</v>
      </c>
      <c r="D80" s="22" t="s">
        <v>10</v>
      </c>
      <c r="E80" s="11">
        <v>335806044</v>
      </c>
    </row>
    <row r="81" spans="1:5" ht="18" x14ac:dyDescent="0.25">
      <c r="A81" s="9" t="e">
        <f>VLOOKUP(B81,'[1]LISTADO ATM'!$A$2:$C$817,3,0)</f>
        <v>#N/A</v>
      </c>
      <c r="B81" s="4"/>
      <c r="C81" s="4" t="e">
        <f>VLOOKUP(B81,'[1]LISTADO ATM'!$A$2:$B$816,2,0)</f>
        <v>#N/A</v>
      </c>
      <c r="D81" s="22" t="s">
        <v>10</v>
      </c>
      <c r="E81" s="11"/>
    </row>
    <row r="82" spans="1:5" ht="18.75" thickBot="1" x14ac:dyDescent="0.3">
      <c r="A82" s="10" t="s">
        <v>11</v>
      </c>
      <c r="B82" s="12">
        <f>COUNT(B35:B81)</f>
        <v>46</v>
      </c>
      <c r="C82" s="21"/>
      <c r="D82" s="21"/>
      <c r="E82" s="21"/>
    </row>
    <row r="83" spans="1:5" ht="15.75" thickBot="1" x14ac:dyDescent="0.3">
      <c r="E83" s="8"/>
    </row>
    <row r="84" spans="1:5" ht="18.75" thickBot="1" x14ac:dyDescent="0.3">
      <c r="A84" s="27" t="s">
        <v>19</v>
      </c>
      <c r="B84" s="28"/>
      <c r="C84" s="28"/>
      <c r="D84" s="28"/>
      <c r="E84" s="29"/>
    </row>
    <row r="85" spans="1:5" ht="18" x14ac:dyDescent="0.25">
      <c r="A85" s="2" t="s">
        <v>5</v>
      </c>
      <c r="B85" s="2" t="s">
        <v>6</v>
      </c>
      <c r="C85" s="3" t="s">
        <v>7</v>
      </c>
      <c r="D85" s="3" t="s">
        <v>8</v>
      </c>
      <c r="E85" s="2" t="s">
        <v>9</v>
      </c>
    </row>
    <row r="86" spans="1:5" ht="18" x14ac:dyDescent="0.25">
      <c r="A86" s="9" t="str">
        <f>VLOOKUP(B86,'[1]LISTADO ATM'!$A$2:$C$817,3,0)</f>
        <v>DISTRITO NACIONAL</v>
      </c>
      <c r="B86" s="4">
        <v>640</v>
      </c>
      <c r="C86" s="4" t="str">
        <f>VLOOKUP(B86,'[1]LISTADO ATM'!$A$2:$B$816,2,0)</f>
        <v xml:space="preserve">ATM Ministerio Obras Públicas </v>
      </c>
      <c r="D86" s="4" t="s">
        <v>15</v>
      </c>
      <c r="E86" s="11">
        <v>335805621</v>
      </c>
    </row>
    <row r="87" spans="1:5" ht="18" x14ac:dyDescent="0.25">
      <c r="A87" s="9" t="str">
        <f>VLOOKUP(B87,'[1]LISTADO ATM'!$A$2:$C$817,3,0)</f>
        <v>DISTRITO NACIONAL</v>
      </c>
      <c r="B87" s="4">
        <v>627</v>
      </c>
      <c r="C87" s="4" t="str">
        <f>VLOOKUP(B87,'[1]LISTADO ATM'!$A$2:$B$816,2,0)</f>
        <v xml:space="preserve">ATM CAASD </v>
      </c>
      <c r="D87" s="4" t="s">
        <v>15</v>
      </c>
      <c r="E87" s="11">
        <v>335805638</v>
      </c>
    </row>
    <row r="88" spans="1:5" ht="18" x14ac:dyDescent="0.25">
      <c r="A88" s="9" t="str">
        <f>VLOOKUP(B88,'[1]LISTADO ATM'!$A$2:$C$817,3,0)</f>
        <v>DISTRITO NACIONAL</v>
      </c>
      <c r="B88" s="4">
        <v>815</v>
      </c>
      <c r="C88" s="4" t="str">
        <f>VLOOKUP(B88,'[1]LISTADO ATM'!$A$2:$B$816,2,0)</f>
        <v xml:space="preserve">ATM Oficina Atalaya del Mar </v>
      </c>
      <c r="D88" s="4" t="s">
        <v>15</v>
      </c>
      <c r="E88" s="11">
        <v>335805646</v>
      </c>
    </row>
    <row r="89" spans="1:5" ht="18" x14ac:dyDescent="0.25">
      <c r="A89" s="9" t="e">
        <f>VLOOKUP(B89,'[1]LISTADO ATM'!$A$2:$C$817,3,0)</f>
        <v>#N/A</v>
      </c>
      <c r="B89" s="4">
        <v>600</v>
      </c>
      <c r="C89" s="4" t="e">
        <f>VLOOKUP(B89,'[1]LISTADO ATM'!$A$2:$B$816,2,0)</f>
        <v>#N/A</v>
      </c>
      <c r="D89" s="4" t="s">
        <v>15</v>
      </c>
      <c r="E89" s="11">
        <v>335805671</v>
      </c>
    </row>
    <row r="90" spans="1:5" ht="18" x14ac:dyDescent="0.25">
      <c r="A90" s="9" t="str">
        <f>VLOOKUP(B90,'[1]LISTADO ATM'!$A$2:$C$817,3,0)</f>
        <v>DISTRITO NACIONAL</v>
      </c>
      <c r="B90" s="4">
        <v>125</v>
      </c>
      <c r="C90" s="4" t="str">
        <f>VLOOKUP(B90,'[1]LISTADO ATM'!$A$2:$B$816,2,0)</f>
        <v xml:space="preserve">ATM Dirección General de Aduanas II </v>
      </c>
      <c r="D90" s="4" t="s">
        <v>15</v>
      </c>
      <c r="E90" s="11">
        <v>335805683</v>
      </c>
    </row>
    <row r="91" spans="1:5" ht="18" x14ac:dyDescent="0.25">
      <c r="A91" s="9" t="str">
        <f>VLOOKUP(B91,'[1]LISTADO ATM'!$A$2:$C$817,3,0)</f>
        <v>DISTRITO NACIONAL</v>
      </c>
      <c r="B91" s="4">
        <v>629</v>
      </c>
      <c r="C91" s="4" t="str">
        <f>VLOOKUP(B91,'[1]LISTADO ATM'!$A$2:$B$816,2,0)</f>
        <v xml:space="preserve">ATM Oficina Americana Independencia I </v>
      </c>
      <c r="D91" s="4" t="s">
        <v>15</v>
      </c>
      <c r="E91" s="11" t="s">
        <v>50</v>
      </c>
    </row>
    <row r="92" spans="1:5" ht="18" x14ac:dyDescent="0.25">
      <c r="A92" s="9" t="str">
        <f>VLOOKUP(B92,'[1]LISTADO ATM'!$A$2:$C$817,3,0)</f>
        <v>DISTRITO NACIONAL</v>
      </c>
      <c r="B92" s="4">
        <v>267</v>
      </c>
      <c r="C92" s="4" t="str">
        <f>VLOOKUP(B92,'[1]LISTADO ATM'!$A$2:$B$816,2,0)</f>
        <v xml:space="preserve">ATM Centro de Caja México </v>
      </c>
      <c r="D92" s="4" t="s">
        <v>15</v>
      </c>
      <c r="E92" s="11" t="s">
        <v>51</v>
      </c>
    </row>
    <row r="93" spans="1:5" ht="18" x14ac:dyDescent="0.25">
      <c r="A93" s="9" t="str">
        <f>VLOOKUP(B93,'[1]LISTADO ATM'!$A$2:$C$817,3,0)</f>
        <v>NORTE</v>
      </c>
      <c r="B93" s="4">
        <v>853</v>
      </c>
      <c r="C93" s="4" t="str">
        <f>VLOOKUP(B93,'[1]LISTADO ATM'!$A$2:$B$816,2,0)</f>
        <v xml:space="preserve">ATM Inversiones JF Group (Shell Canabacoa) </v>
      </c>
      <c r="D93" s="4" t="s">
        <v>15</v>
      </c>
      <c r="E93" s="11" t="s">
        <v>52</v>
      </c>
    </row>
    <row r="94" spans="1:5" ht="18" x14ac:dyDescent="0.25">
      <c r="A94" s="9" t="str">
        <f>VLOOKUP(B94,'[1]LISTADO ATM'!$A$2:$C$817,3,0)</f>
        <v>SUR</v>
      </c>
      <c r="B94" s="4">
        <v>6</v>
      </c>
      <c r="C94" s="4" t="str">
        <f>VLOOKUP(B94,'[1]LISTADO ATM'!$A$2:$B$816,2,0)</f>
        <v xml:space="preserve">ATM Plaza WAO San Juan </v>
      </c>
      <c r="D94" s="4" t="s">
        <v>15</v>
      </c>
      <c r="E94" s="11" t="s">
        <v>53</v>
      </c>
    </row>
    <row r="95" spans="1:5" ht="18" x14ac:dyDescent="0.25">
      <c r="A95" s="9" t="str">
        <f>VLOOKUP(B95,'[1]LISTADO ATM'!$A$2:$C$817,3,0)</f>
        <v>DISTRITO NACIONAL</v>
      </c>
      <c r="B95" s="4">
        <v>911</v>
      </c>
      <c r="C95" s="4" t="str">
        <f>VLOOKUP(B95,'[1]LISTADO ATM'!$A$2:$B$816,2,0)</f>
        <v xml:space="preserve">ATM Oficina Venezuela II </v>
      </c>
      <c r="D95" s="4" t="s">
        <v>15</v>
      </c>
      <c r="E95" s="11" t="s">
        <v>54</v>
      </c>
    </row>
    <row r="96" spans="1:5" ht="18" x14ac:dyDescent="0.25">
      <c r="A96" s="9" t="str">
        <f>VLOOKUP(B96,'[1]LISTADO ATM'!$A$2:$C$817,3,0)</f>
        <v>NORTE</v>
      </c>
      <c r="B96" s="4">
        <v>142</v>
      </c>
      <c r="C96" s="4" t="str">
        <f>VLOOKUP(B96,'[1]LISTADO ATM'!$A$2:$B$816,2,0)</f>
        <v xml:space="preserve">ATM Centro de Caja Galerías Bonao </v>
      </c>
      <c r="D96" s="4" t="s">
        <v>15</v>
      </c>
      <c r="E96" s="11" t="s">
        <v>57</v>
      </c>
    </row>
    <row r="97" spans="1:5" ht="18" x14ac:dyDescent="0.25">
      <c r="A97" s="9" t="str">
        <f>VLOOKUP(B97,'[1]LISTADO ATM'!$A$2:$C$817,3,0)</f>
        <v>DISTRITO NACIONAL</v>
      </c>
      <c r="B97" s="4">
        <v>314</v>
      </c>
      <c r="C97" s="4" t="str">
        <f>VLOOKUP(B97,'[1]LISTADO ATM'!$A$2:$B$816,2,0)</f>
        <v xml:space="preserve">ATM UNP Cambita Garabito (San Cristóbal) </v>
      </c>
      <c r="D97" s="4" t="s">
        <v>15</v>
      </c>
      <c r="E97" s="11" t="s">
        <v>58</v>
      </c>
    </row>
    <row r="98" spans="1:5" ht="18" x14ac:dyDescent="0.25">
      <c r="A98" s="9" t="str">
        <f>VLOOKUP(B98,'[1]LISTADO ATM'!$A$2:$C$817,3,0)</f>
        <v>NORTE</v>
      </c>
      <c r="B98" s="4">
        <v>333</v>
      </c>
      <c r="C98" s="4" t="str">
        <f>VLOOKUP(B98,'[1]LISTADO ATM'!$A$2:$B$816,2,0)</f>
        <v>ATM Oficina Turey Maimón</v>
      </c>
      <c r="D98" s="4" t="s">
        <v>15</v>
      </c>
      <c r="E98" s="11" t="s">
        <v>59</v>
      </c>
    </row>
    <row r="99" spans="1:5" ht="18" x14ac:dyDescent="0.25">
      <c r="A99" s="9" t="str">
        <f>VLOOKUP(B99,'[1]LISTADO ATM'!$A$2:$C$817,3,0)</f>
        <v>ESTE</v>
      </c>
      <c r="B99" s="4">
        <v>330</v>
      </c>
      <c r="C99" s="4" t="str">
        <f>VLOOKUP(B99,'[1]LISTADO ATM'!$A$2:$B$816,2,0)</f>
        <v xml:space="preserve">ATM Oficina Boulevard (Higuey) </v>
      </c>
      <c r="D99" s="4" t="s">
        <v>15</v>
      </c>
      <c r="E99" s="11" t="s">
        <v>60</v>
      </c>
    </row>
    <row r="100" spans="1:5" ht="18" x14ac:dyDescent="0.25">
      <c r="A100" s="9" t="str">
        <f>VLOOKUP(B100,'[1]LISTADO ATM'!$A$2:$C$817,3,0)</f>
        <v>NORTE</v>
      </c>
      <c r="B100" s="4">
        <v>774</v>
      </c>
      <c r="C100" s="4" t="str">
        <f>VLOOKUP(B100,'[1]LISTADO ATM'!$A$2:$B$816,2,0)</f>
        <v xml:space="preserve">ATM Oficina Montecristi </v>
      </c>
      <c r="D100" s="4" t="s">
        <v>15</v>
      </c>
      <c r="E100" s="11" t="s">
        <v>61</v>
      </c>
    </row>
    <row r="101" spans="1:5" ht="18" x14ac:dyDescent="0.25">
      <c r="A101" s="9" t="str">
        <f>VLOOKUP(B101,'[1]LISTADO ATM'!$A$2:$C$817,3,0)</f>
        <v>SUR</v>
      </c>
      <c r="B101" s="4">
        <v>765</v>
      </c>
      <c r="C101" s="4" t="str">
        <f>VLOOKUP(B101,'[1]LISTADO ATM'!$A$2:$B$816,2,0)</f>
        <v xml:space="preserve">ATM Oficina Azua I </v>
      </c>
      <c r="D101" s="4" t="s">
        <v>15</v>
      </c>
      <c r="E101" s="11" t="s">
        <v>23</v>
      </c>
    </row>
    <row r="102" spans="1:5" ht="18" x14ac:dyDescent="0.25">
      <c r="A102" s="9" t="str">
        <f>VLOOKUP(B102,'[1]LISTADO ATM'!$A$2:$C$817,3,0)</f>
        <v>SUR</v>
      </c>
      <c r="B102" s="4">
        <v>766</v>
      </c>
      <c r="C102" s="4" t="str">
        <f>VLOOKUP(B102,'[1]LISTADO ATM'!$A$2:$B$816,2,0)</f>
        <v xml:space="preserve">ATM Oficina Azua II </v>
      </c>
      <c r="D102" s="4" t="s">
        <v>15</v>
      </c>
      <c r="E102" s="11" t="s">
        <v>25</v>
      </c>
    </row>
    <row r="103" spans="1:5" ht="18" x14ac:dyDescent="0.25">
      <c r="A103" s="9" t="str">
        <f>VLOOKUP(B103,'[1]LISTADO ATM'!$A$2:$C$817,3,0)</f>
        <v>DISTRITO NACIONAL</v>
      </c>
      <c r="B103" s="4">
        <v>194</v>
      </c>
      <c r="C103" s="4" t="str">
        <f>VLOOKUP(B103,'[1]LISTADO ATM'!$A$2:$B$816,2,0)</f>
        <v xml:space="preserve">ATM UNP Pantoja </v>
      </c>
      <c r="D103" s="4" t="s">
        <v>15</v>
      </c>
      <c r="E103" s="11" t="s">
        <v>27</v>
      </c>
    </row>
    <row r="104" spans="1:5" ht="18" x14ac:dyDescent="0.25">
      <c r="A104" s="9" t="str">
        <f>VLOOKUP(B104,'[1]LISTADO ATM'!$A$2:$C$817,3,0)</f>
        <v>SUR</v>
      </c>
      <c r="B104" s="4">
        <v>751</v>
      </c>
      <c r="C104" s="4" t="str">
        <f>VLOOKUP(B104,'[1]LISTADO ATM'!$A$2:$B$816,2,0)</f>
        <v>ATM Eco Petroleo Camilo</v>
      </c>
      <c r="D104" s="4" t="s">
        <v>15</v>
      </c>
      <c r="E104" s="11" t="s">
        <v>62</v>
      </c>
    </row>
    <row r="105" spans="1:5" ht="18" x14ac:dyDescent="0.25">
      <c r="A105" s="9" t="str">
        <f>VLOOKUP(B105,'[1]LISTADO ATM'!$A$2:$C$817,3,0)</f>
        <v>ESTE</v>
      </c>
      <c r="B105" s="4">
        <v>480</v>
      </c>
      <c r="C105" s="4" t="str">
        <f>VLOOKUP(B105,'[1]LISTADO ATM'!$A$2:$B$816,2,0)</f>
        <v>ATM UNP Farmaconal Higuey</v>
      </c>
      <c r="D105" s="4" t="s">
        <v>15</v>
      </c>
      <c r="E105" s="11" t="s">
        <v>63</v>
      </c>
    </row>
    <row r="106" spans="1:5" ht="18" x14ac:dyDescent="0.25">
      <c r="A106" s="9" t="str">
        <f>VLOOKUP(B106,'[1]LISTADO ATM'!$A$2:$C$817,3,0)</f>
        <v>SUR</v>
      </c>
      <c r="B106" s="4">
        <v>134</v>
      </c>
      <c r="C106" s="4" t="str">
        <f>VLOOKUP(B106,'[1]LISTADO ATM'!$A$2:$B$816,2,0)</f>
        <v xml:space="preserve">ATM Oficina San José de Ocoa </v>
      </c>
      <c r="D106" s="4" t="s">
        <v>15</v>
      </c>
      <c r="E106" s="11" t="s">
        <v>80</v>
      </c>
    </row>
    <row r="107" spans="1:5" ht="18" x14ac:dyDescent="0.25">
      <c r="A107" s="9" t="str">
        <f>VLOOKUP(B107,'[1]LISTADO ATM'!$A$2:$C$817,3,0)</f>
        <v>NORTE</v>
      </c>
      <c r="B107" s="4">
        <v>882</v>
      </c>
      <c r="C107" s="4" t="str">
        <f>VLOOKUP(B107,'[1]LISTADO ATM'!$A$2:$B$816,2,0)</f>
        <v xml:space="preserve">ATM Oficina Moca II </v>
      </c>
      <c r="D107" s="4" t="s">
        <v>15</v>
      </c>
      <c r="E107" s="11" t="s">
        <v>81</v>
      </c>
    </row>
    <row r="108" spans="1:5" ht="18" x14ac:dyDescent="0.25">
      <c r="A108" s="9" t="str">
        <f>VLOOKUP(B108,'[1]LISTADO ATM'!$A$2:$C$817,3,0)</f>
        <v>NORTE</v>
      </c>
      <c r="B108" s="4">
        <v>756</v>
      </c>
      <c r="C108" s="4" t="str">
        <f>VLOOKUP(B108,'[1]LISTADO ATM'!$A$2:$B$816,2,0)</f>
        <v xml:space="preserve">ATM UNP Villa La Mata (Cotuí) </v>
      </c>
      <c r="D108" s="4" t="s">
        <v>15</v>
      </c>
      <c r="E108" s="11" t="s">
        <v>82</v>
      </c>
    </row>
    <row r="109" spans="1:5" ht="18" x14ac:dyDescent="0.25">
      <c r="A109" s="9" t="str">
        <f>VLOOKUP(B109,'[1]LISTADO ATM'!$A$2:$C$817,3,0)</f>
        <v>NORTE</v>
      </c>
      <c r="B109" s="4">
        <v>95</v>
      </c>
      <c r="C109" s="4" t="str">
        <f>VLOOKUP(B109,'[1]LISTADO ATM'!$A$2:$B$816,2,0)</f>
        <v xml:space="preserve">ATM Oficina Tenares </v>
      </c>
      <c r="D109" s="4" t="s">
        <v>15</v>
      </c>
      <c r="E109" s="11" t="s">
        <v>83</v>
      </c>
    </row>
    <row r="110" spans="1:5" ht="18" x14ac:dyDescent="0.25">
      <c r="A110" s="9" t="str">
        <f>VLOOKUP(B110,'[1]LISTADO ATM'!$A$2:$C$817,3,0)</f>
        <v>DISTRITO NACIONAL</v>
      </c>
      <c r="B110" s="4">
        <v>938</v>
      </c>
      <c r="C110" s="4" t="str">
        <f>VLOOKUP(B110,'[1]LISTADO ATM'!$A$2:$B$816,2,0)</f>
        <v xml:space="preserve">ATM Autobanco Oficina Filadelfia Plaza </v>
      </c>
      <c r="D110" s="4" t="s">
        <v>15</v>
      </c>
      <c r="E110" s="11" t="s">
        <v>84</v>
      </c>
    </row>
    <row r="111" spans="1:5" ht="18" x14ac:dyDescent="0.25">
      <c r="A111" s="9" t="str">
        <f>VLOOKUP(B111,'[1]LISTADO ATM'!$A$2:$C$817,3,0)</f>
        <v>NORTE</v>
      </c>
      <c r="B111" s="4">
        <v>315</v>
      </c>
      <c r="C111" s="4" t="str">
        <f>VLOOKUP(B111,'[1]LISTADO ATM'!$A$2:$B$816,2,0)</f>
        <v xml:space="preserve">ATM Oficina Estrella Sadalá </v>
      </c>
      <c r="D111" s="4" t="s">
        <v>15</v>
      </c>
      <c r="E111" s="11" t="s">
        <v>88</v>
      </c>
    </row>
    <row r="112" spans="1:5" ht="18" x14ac:dyDescent="0.25">
      <c r="A112" s="9" t="str">
        <f>VLOOKUP(B112,'[1]LISTADO ATM'!$A$2:$C$817,3,0)</f>
        <v>NORTE</v>
      </c>
      <c r="B112" s="4">
        <v>151</v>
      </c>
      <c r="C112" s="4" t="str">
        <f>VLOOKUP(B112,'[1]LISTADO ATM'!$A$2:$B$816,2,0)</f>
        <v xml:space="preserve">ATM Oficina Nagua </v>
      </c>
      <c r="D112" s="4" t="s">
        <v>15</v>
      </c>
      <c r="E112" s="11">
        <v>335806040</v>
      </c>
    </row>
    <row r="113" spans="1:5" ht="18" x14ac:dyDescent="0.25">
      <c r="A113" s="9" t="str">
        <f>VLOOKUP(B113,'[1]LISTADO ATM'!$A$2:$C$817,3,0)</f>
        <v>DISTRITO NACIONAL</v>
      </c>
      <c r="B113" s="4">
        <v>572</v>
      </c>
      <c r="C113" s="4" t="str">
        <f>VLOOKUP(B113,'[1]LISTADO ATM'!$A$2:$B$816,2,0)</f>
        <v xml:space="preserve">ATM Olé Ovando </v>
      </c>
      <c r="D113" s="4" t="s">
        <v>15</v>
      </c>
      <c r="E113" s="11" t="s">
        <v>91</v>
      </c>
    </row>
    <row r="114" spans="1:5" ht="18" x14ac:dyDescent="0.25">
      <c r="A114" s="9" t="str">
        <f>VLOOKUP(B114,'[1]LISTADO ATM'!$A$2:$C$817,3,0)</f>
        <v>ESTE</v>
      </c>
      <c r="B114" s="4">
        <v>844</v>
      </c>
      <c r="C114" s="4" t="str">
        <f>VLOOKUP(B114,'[1]LISTADO ATM'!$A$2:$B$816,2,0)</f>
        <v xml:space="preserve">ATM San Juan Shopping Center (Bávaro) </v>
      </c>
      <c r="D114" s="4" t="s">
        <v>15</v>
      </c>
      <c r="E114" s="11">
        <v>335806017</v>
      </c>
    </row>
    <row r="115" spans="1:5" ht="18" x14ac:dyDescent="0.25">
      <c r="A115" s="9" t="str">
        <f>VLOOKUP(B115,'[1]LISTADO ATM'!$A$2:$C$817,3,0)</f>
        <v>NORTE</v>
      </c>
      <c r="B115" s="4">
        <v>292</v>
      </c>
      <c r="C115" s="4" t="str">
        <f>VLOOKUP(B115,'[1]LISTADO ATM'!$A$2:$B$816,2,0)</f>
        <v xml:space="preserve">ATM UNP Castañuelas (Montecristi) </v>
      </c>
      <c r="D115" s="4" t="s">
        <v>15</v>
      </c>
      <c r="E115" s="11">
        <v>335806016</v>
      </c>
    </row>
    <row r="116" spans="1:5" ht="18.75" thickBot="1" x14ac:dyDescent="0.3">
      <c r="A116" s="6" t="s">
        <v>11</v>
      </c>
      <c r="B116" s="12">
        <f>COUNT(B86:B115)</f>
        <v>30</v>
      </c>
      <c r="C116" s="21"/>
      <c r="D116" s="5"/>
      <c r="E116" s="23"/>
    </row>
    <row r="117" spans="1:5" ht="15.75" thickBot="1" x14ac:dyDescent="0.3">
      <c r="E117" s="8"/>
    </row>
    <row r="118" spans="1:5" ht="18.75" thickBot="1" x14ac:dyDescent="0.3">
      <c r="A118" s="34" t="s">
        <v>12</v>
      </c>
      <c r="B118" s="35"/>
      <c r="E118" s="8"/>
    </row>
    <row r="119" spans="1:5" ht="18.75" thickBot="1" x14ac:dyDescent="0.3">
      <c r="A119" s="30">
        <f>+B82+B116</f>
        <v>76</v>
      </c>
      <c r="B119" s="31"/>
      <c r="E119" s="8"/>
    </row>
    <row r="120" spans="1:5" ht="15.75" thickBot="1" x14ac:dyDescent="0.3">
      <c r="E120" s="8"/>
    </row>
    <row r="121" spans="1:5" ht="18.75" thickBot="1" x14ac:dyDescent="0.3">
      <c r="A121" s="27" t="s">
        <v>13</v>
      </c>
      <c r="B121" s="28"/>
      <c r="C121" s="28"/>
      <c r="D121" s="28"/>
      <c r="E121" s="29"/>
    </row>
    <row r="122" spans="1:5" ht="18" x14ac:dyDescent="0.25">
      <c r="A122" s="13" t="s">
        <v>5</v>
      </c>
      <c r="B122" s="13" t="s">
        <v>6</v>
      </c>
      <c r="C122" s="7" t="s">
        <v>7</v>
      </c>
      <c r="D122" s="36" t="s">
        <v>8</v>
      </c>
      <c r="E122" s="37"/>
    </row>
    <row r="123" spans="1:5" ht="18" x14ac:dyDescent="0.25">
      <c r="A123" s="4" t="str">
        <f>VLOOKUP(B123,'[1]LISTADO ATM'!$A$2:$C$817,3,0)</f>
        <v>ESTE</v>
      </c>
      <c r="B123" s="4">
        <v>293</v>
      </c>
      <c r="C123" s="9" t="str">
        <f>VLOOKUP(B123,'[1]LISTADO ATM'!$A$2:$B$816,2,0)</f>
        <v xml:space="preserve">ATM S/M Nueva Visión (San Pedro) </v>
      </c>
      <c r="D123" s="25" t="s">
        <v>16</v>
      </c>
      <c r="E123" s="26"/>
    </row>
    <row r="124" spans="1:5" ht="18" x14ac:dyDescent="0.25">
      <c r="A124" s="4" t="str">
        <f>VLOOKUP(B124,'[1]LISTADO ATM'!$A$2:$C$817,3,0)</f>
        <v>DISTRITO NACIONAL</v>
      </c>
      <c r="B124" s="4">
        <v>745</v>
      </c>
      <c r="C124" s="9" t="str">
        <f>VLOOKUP(B124,'[1]LISTADO ATM'!$A$2:$B$816,2,0)</f>
        <v xml:space="preserve">ATM Oficina Ave. Duarte </v>
      </c>
      <c r="D124" s="25" t="s">
        <v>17</v>
      </c>
      <c r="E124" s="26"/>
    </row>
    <row r="125" spans="1:5" ht="18" x14ac:dyDescent="0.25">
      <c r="A125" s="4" t="str">
        <f>VLOOKUP(B125,'[1]LISTADO ATM'!$A$2:$C$817,3,0)</f>
        <v>SUR</v>
      </c>
      <c r="B125" s="4">
        <v>870</v>
      </c>
      <c r="C125" s="9" t="str">
        <f>VLOOKUP(B125,'[1]LISTADO ATM'!$A$2:$B$816,2,0)</f>
        <v xml:space="preserve">ATM Willbes Dominicana (Barahona) </v>
      </c>
      <c r="D125" s="25" t="s">
        <v>14</v>
      </c>
      <c r="E125" s="26"/>
    </row>
    <row r="126" spans="1:5" ht="18" x14ac:dyDescent="0.25">
      <c r="A126" s="4" t="str">
        <f>VLOOKUP(B126,'[1]LISTADO ATM'!$A$2:$C$817,3,0)</f>
        <v>DISTRITO NACIONAL</v>
      </c>
      <c r="B126" s="4">
        <v>690</v>
      </c>
      <c r="C126" s="9" t="str">
        <f>VLOOKUP(B126,'[1]LISTADO ATM'!$A$2:$B$816,2,0)</f>
        <v>ATM Eco Petroleo Esperanza</v>
      </c>
      <c r="D126" s="25" t="s">
        <v>14</v>
      </c>
      <c r="E126" s="26"/>
    </row>
    <row r="127" spans="1:5" ht="18" x14ac:dyDescent="0.25">
      <c r="A127" s="4" t="str">
        <f>VLOOKUP(B127,'[1]LISTADO ATM'!$A$2:$C$817,3,0)</f>
        <v>NORTE</v>
      </c>
      <c r="B127" s="4">
        <v>496</v>
      </c>
      <c r="C127" s="9" t="str">
        <f>VLOOKUP(B127,'[1]LISTADO ATM'!$A$2:$B$816,2,0)</f>
        <v xml:space="preserve">ATM Multicentro La Sirena Bonao </v>
      </c>
      <c r="D127" s="25" t="s">
        <v>14</v>
      </c>
      <c r="E127" s="26"/>
    </row>
    <row r="128" spans="1:5" ht="18" x14ac:dyDescent="0.25">
      <c r="A128" s="4" t="str">
        <f>VLOOKUP(B128,'[1]LISTADO ATM'!$A$2:$C$817,3,0)</f>
        <v>NORTE</v>
      </c>
      <c r="B128" s="4">
        <v>606</v>
      </c>
      <c r="C128" s="9" t="str">
        <f>VLOOKUP(B128,'[1]LISTADO ATM'!$A$2:$B$816,2,0)</f>
        <v xml:space="preserve">ATM UNP Manolo Tavarez Justo </v>
      </c>
      <c r="D128" s="25" t="s">
        <v>14</v>
      </c>
      <c r="E128" s="26"/>
    </row>
    <row r="129" spans="1:5" ht="18" x14ac:dyDescent="0.25">
      <c r="A129" s="4" t="str">
        <f>VLOOKUP(B129,'[1]LISTADO ATM'!$A$2:$C$817,3,0)</f>
        <v>DISTRITO NACIONAL</v>
      </c>
      <c r="B129" s="4">
        <v>549</v>
      </c>
      <c r="C129" s="9" t="str">
        <f>VLOOKUP(B129,'[1]LISTADO ATM'!$A$2:$B$816,2,0)</f>
        <v xml:space="preserve">ATM Ministerio de Turismo (Oficinas Gubernamentales) </v>
      </c>
      <c r="D129" s="25" t="s">
        <v>14</v>
      </c>
      <c r="E129" s="26"/>
    </row>
    <row r="130" spans="1:5" ht="18" x14ac:dyDescent="0.25">
      <c r="A130" s="4" t="str">
        <f>VLOOKUP(B130,'[1]LISTADO ATM'!$A$2:$C$817,3,0)</f>
        <v>ESTE</v>
      </c>
      <c r="B130" s="4">
        <v>673</v>
      </c>
      <c r="C130" s="9" t="str">
        <f>VLOOKUP(B130,'[1]LISTADO ATM'!$A$2:$B$816,2,0)</f>
        <v>ATM Clínica Dr. Cruz Jiminián</v>
      </c>
      <c r="D130" s="25" t="s">
        <v>17</v>
      </c>
      <c r="E130" s="26"/>
    </row>
    <row r="131" spans="1:5" ht="18" x14ac:dyDescent="0.25">
      <c r="A131" s="4" t="str">
        <f>VLOOKUP(B131,'[1]LISTADO ATM'!$A$2:$C$817,3,0)</f>
        <v>DISTRITO NACIONAL</v>
      </c>
      <c r="B131" s="4">
        <v>676</v>
      </c>
      <c r="C131" s="9" t="str">
        <f>VLOOKUP(B131,'[1]LISTADO ATM'!$A$2:$B$816,2,0)</f>
        <v>ATM S/M Bravo Colina Del Oeste</v>
      </c>
      <c r="D131" s="25" t="s">
        <v>14</v>
      </c>
      <c r="E131" s="26"/>
    </row>
    <row r="132" spans="1:5" ht="18" x14ac:dyDescent="0.25">
      <c r="A132" s="4" t="str">
        <f>VLOOKUP(B132,'[1]LISTADO ATM'!$A$2:$C$817,3,0)</f>
        <v>DISTRITO NACIONAL</v>
      </c>
      <c r="B132" s="4">
        <v>715</v>
      </c>
      <c r="C132" s="9" t="str">
        <f>VLOOKUP(B132,'[1]LISTADO ATM'!$A$2:$B$816,2,0)</f>
        <v xml:space="preserve">ATM Oficina 27 de Febrero (Lobby) </v>
      </c>
      <c r="D132" s="25" t="s">
        <v>14</v>
      </c>
      <c r="E132" s="26"/>
    </row>
    <row r="133" spans="1:5" ht="18" x14ac:dyDescent="0.25">
      <c r="A133" s="4" t="str">
        <f>VLOOKUP(B133,'[1]LISTADO ATM'!$A$2:$C$817,3,0)</f>
        <v>NORTE</v>
      </c>
      <c r="B133" s="4">
        <v>778</v>
      </c>
      <c r="C133" s="9" t="str">
        <f>VLOOKUP(B133,'[1]LISTADO ATM'!$A$2:$B$816,2,0)</f>
        <v xml:space="preserve">ATM Oficina Esperanza (Mao) </v>
      </c>
      <c r="D133" s="25" t="s">
        <v>14</v>
      </c>
      <c r="E133" s="26"/>
    </row>
    <row r="134" spans="1:5" ht="18" x14ac:dyDescent="0.25">
      <c r="A134" s="4" t="str">
        <f>VLOOKUP(B134,'[1]LISTADO ATM'!$A$2:$C$817,3,0)</f>
        <v>NORTE</v>
      </c>
      <c r="B134" s="4">
        <v>779</v>
      </c>
      <c r="C134" s="9" t="str">
        <f>VLOOKUP(B134,'[1]LISTADO ATM'!$A$2:$B$816,2,0)</f>
        <v xml:space="preserve">ATM Zona Franca Esperanza I (Mao) </v>
      </c>
      <c r="D134" s="25" t="s">
        <v>14</v>
      </c>
      <c r="E134" s="26"/>
    </row>
    <row r="135" spans="1:5" ht="18" x14ac:dyDescent="0.25">
      <c r="A135" s="4" t="str">
        <f>VLOOKUP(B135,'[1]LISTADO ATM'!$A$2:$C$817,3,0)</f>
        <v>DISTRITO NACIONAL</v>
      </c>
      <c r="B135" s="4">
        <v>957</v>
      </c>
      <c r="C135" s="9" t="str">
        <f>VLOOKUP(B135,'[1]LISTADO ATM'!$A$2:$B$816,2,0)</f>
        <v xml:space="preserve">ATM Oficina Venezuela </v>
      </c>
      <c r="D135" s="25" t="s">
        <v>14</v>
      </c>
      <c r="E135" s="26"/>
    </row>
    <row r="136" spans="1:5" ht="18" x14ac:dyDescent="0.25">
      <c r="A136" s="4" t="str">
        <f>VLOOKUP(B136,'[1]LISTADO ATM'!$A$2:$C$817,3,0)</f>
        <v>NORTE</v>
      </c>
      <c r="B136" s="4">
        <v>228</v>
      </c>
      <c r="C136" s="9" t="str">
        <f>VLOOKUP(B136,'[1]LISTADO ATM'!$A$2:$B$816,2,0)</f>
        <v xml:space="preserve">ATM Oficina SAJOMA </v>
      </c>
      <c r="D136" s="25" t="s">
        <v>17</v>
      </c>
      <c r="E136" s="26"/>
    </row>
    <row r="137" spans="1:5" ht="18" x14ac:dyDescent="0.25">
      <c r="A137" s="4" t="str">
        <f>VLOOKUP(B137,'[1]LISTADO ATM'!$A$2:$C$817,3,0)</f>
        <v>DISTRITO NACIONAL</v>
      </c>
      <c r="B137" s="4">
        <v>459</v>
      </c>
      <c r="C137" s="9" t="str">
        <f>VLOOKUP(B137,'[1]LISTADO ATM'!$A$2:$B$816,2,0)</f>
        <v>ATM Estación Jima Bonao</v>
      </c>
      <c r="D137" s="25" t="s">
        <v>14</v>
      </c>
      <c r="E137" s="26"/>
    </row>
    <row r="138" spans="1:5" ht="18" x14ac:dyDescent="0.25">
      <c r="A138" s="4" t="str">
        <f>VLOOKUP(B138,'[1]LISTADO ATM'!$A$2:$C$817,3,0)</f>
        <v>SUR</v>
      </c>
      <c r="B138" s="4">
        <v>871</v>
      </c>
      <c r="C138" s="9" t="str">
        <f>VLOOKUP(B138,'[1]LISTADO ATM'!$A$2:$B$816,2,0)</f>
        <v>ATM Plaza Cultural San Juan</v>
      </c>
      <c r="D138" s="25" t="s">
        <v>17</v>
      </c>
      <c r="E138" s="26"/>
    </row>
    <row r="139" spans="1:5" ht="18" x14ac:dyDescent="0.25">
      <c r="A139" s="4" t="str">
        <f>VLOOKUP(B139,'[1]LISTADO ATM'!$A$2:$C$817,3,0)</f>
        <v>NORTE</v>
      </c>
      <c r="B139" s="4">
        <v>181</v>
      </c>
      <c r="C139" s="9" t="str">
        <f>VLOOKUP(B139,'[1]LISTADO ATM'!$A$2:$B$816,2,0)</f>
        <v xml:space="preserve">ATM Oficina Sabaneta </v>
      </c>
      <c r="D139" s="25" t="s">
        <v>17</v>
      </c>
      <c r="E139" s="26"/>
    </row>
    <row r="140" spans="1:5" ht="18" x14ac:dyDescent="0.25">
      <c r="A140" s="4" t="str">
        <f>VLOOKUP(B140,'[1]LISTADO ATM'!$A$2:$C$817,3,0)</f>
        <v>NORTE</v>
      </c>
      <c r="B140" s="4">
        <v>171</v>
      </c>
      <c r="C140" s="9" t="str">
        <f>VLOOKUP(B140,'[1]LISTADO ATM'!$A$2:$B$816,2,0)</f>
        <v xml:space="preserve">ATM Oficina Moca </v>
      </c>
      <c r="D140" s="25" t="s">
        <v>14</v>
      </c>
      <c r="E140" s="26"/>
    </row>
    <row r="141" spans="1:5" ht="18" x14ac:dyDescent="0.25">
      <c r="A141" s="4" t="str">
        <f>VLOOKUP(B141,'[1]LISTADO ATM'!$A$2:$C$817,3,0)</f>
        <v>SUR</v>
      </c>
      <c r="B141" s="4">
        <v>182</v>
      </c>
      <c r="C141" s="9" t="str">
        <f>VLOOKUP(B141,'[1]LISTADO ATM'!$A$2:$B$816,2,0)</f>
        <v xml:space="preserve">ATM Barahona Comb </v>
      </c>
      <c r="D141" s="25" t="s">
        <v>14</v>
      </c>
      <c r="E141" s="26"/>
    </row>
    <row r="142" spans="1:5" ht="18" x14ac:dyDescent="0.25">
      <c r="A142" s="4" t="str">
        <f>VLOOKUP(B142,'[1]LISTADO ATM'!$A$2:$C$817,3,0)</f>
        <v>NORTE</v>
      </c>
      <c r="B142" s="4">
        <v>277</v>
      </c>
      <c r="C142" s="9" t="str">
        <f>VLOOKUP(B142,'[1]LISTADO ATM'!$A$2:$B$816,2,0)</f>
        <v xml:space="preserve">ATM Oficina Duarte (Santiago) </v>
      </c>
      <c r="D142" s="25" t="s">
        <v>14</v>
      </c>
      <c r="E142" s="26"/>
    </row>
    <row r="143" spans="1:5" ht="18.75" thickBot="1" x14ac:dyDescent="0.3">
      <c r="A143" s="6" t="s">
        <v>11</v>
      </c>
      <c r="B143" s="12">
        <f>COUNT(B123:B142)</f>
        <v>20</v>
      </c>
      <c r="C143" s="21"/>
      <c r="D143" s="32"/>
      <c r="E143" s="33"/>
    </row>
  </sheetData>
  <mergeCells count="31">
    <mergeCell ref="A1:E1"/>
    <mergeCell ref="A7:E7"/>
    <mergeCell ref="C31:E31"/>
    <mergeCell ref="A33:E33"/>
    <mergeCell ref="A2:E2"/>
    <mergeCell ref="D143:E143"/>
    <mergeCell ref="A118:B118"/>
    <mergeCell ref="D122:E122"/>
    <mergeCell ref="D123:E123"/>
    <mergeCell ref="D124:E124"/>
    <mergeCell ref="D127:E127"/>
    <mergeCell ref="D125:E125"/>
    <mergeCell ref="D126:E126"/>
    <mergeCell ref="D128:E128"/>
    <mergeCell ref="D131:E131"/>
    <mergeCell ref="D141:E141"/>
    <mergeCell ref="D135:E135"/>
    <mergeCell ref="D129:E129"/>
    <mergeCell ref="D130:E130"/>
    <mergeCell ref="D132:E132"/>
    <mergeCell ref="D136:E136"/>
    <mergeCell ref="A84:E84"/>
    <mergeCell ref="A119:B119"/>
    <mergeCell ref="A121:E121"/>
    <mergeCell ref="D133:E133"/>
    <mergeCell ref="D134:E134"/>
    <mergeCell ref="D138:E138"/>
    <mergeCell ref="D139:E139"/>
    <mergeCell ref="D142:E142"/>
    <mergeCell ref="D140:E140"/>
    <mergeCell ref="D137:E137"/>
  </mergeCells>
  <phoneticPr fontId="11" type="noConversion"/>
  <conditionalFormatting sqref="B143 B116:B127 B130:B131 B53:B70 B79:B95 B1:B48">
    <cfRule type="duplicateValues" dxfId="232" priority="319"/>
  </conditionalFormatting>
  <conditionalFormatting sqref="B96">
    <cfRule type="duplicateValues" dxfId="231" priority="303"/>
  </conditionalFormatting>
  <conditionalFormatting sqref="B97">
    <cfRule type="duplicateValues" dxfId="230" priority="302"/>
  </conditionalFormatting>
  <conditionalFormatting sqref="B98">
    <cfRule type="duplicateValues" dxfId="229" priority="301"/>
  </conditionalFormatting>
  <conditionalFormatting sqref="B99">
    <cfRule type="duplicateValues" dxfId="228" priority="300"/>
  </conditionalFormatting>
  <conditionalFormatting sqref="B100">
    <cfRule type="duplicateValues" dxfId="227" priority="299"/>
  </conditionalFormatting>
  <conditionalFormatting sqref="B143 B116:B127 B130:B131 B53:B70 B79:B100 B1:B48">
    <cfRule type="duplicateValues" dxfId="226" priority="297"/>
  </conditionalFormatting>
  <conditionalFormatting sqref="B101">
    <cfRule type="duplicateValues" dxfId="225" priority="296"/>
  </conditionalFormatting>
  <conditionalFormatting sqref="B101">
    <cfRule type="duplicateValues" dxfId="224" priority="295"/>
  </conditionalFormatting>
  <conditionalFormatting sqref="B104">
    <cfRule type="duplicateValues" dxfId="223" priority="280"/>
  </conditionalFormatting>
  <conditionalFormatting sqref="B104">
    <cfRule type="duplicateValues" dxfId="222" priority="279"/>
  </conditionalFormatting>
  <conditionalFormatting sqref="B103">
    <cfRule type="duplicateValues" dxfId="221" priority="278"/>
  </conditionalFormatting>
  <conditionalFormatting sqref="B103">
    <cfRule type="duplicateValues" dxfId="220" priority="277"/>
  </conditionalFormatting>
  <conditionalFormatting sqref="B102">
    <cfRule type="duplicateValues" dxfId="219" priority="274"/>
  </conditionalFormatting>
  <conditionalFormatting sqref="B102">
    <cfRule type="duplicateValues" dxfId="218" priority="273"/>
  </conditionalFormatting>
  <conditionalFormatting sqref="B134 B132">
    <cfRule type="duplicateValues" dxfId="217" priority="203"/>
  </conditionalFormatting>
  <conditionalFormatting sqref="B134">
    <cfRule type="duplicateValues" dxfId="216" priority="202"/>
  </conditionalFormatting>
  <conditionalFormatting sqref="B133">
    <cfRule type="duplicateValues" dxfId="215" priority="201"/>
  </conditionalFormatting>
  <conditionalFormatting sqref="B133">
    <cfRule type="duplicateValues" dxfId="214" priority="200"/>
  </conditionalFormatting>
  <conditionalFormatting sqref="B135">
    <cfRule type="duplicateValues" dxfId="213" priority="193"/>
  </conditionalFormatting>
  <conditionalFormatting sqref="B135">
    <cfRule type="duplicateValues" dxfId="212" priority="192"/>
  </conditionalFormatting>
  <conditionalFormatting sqref="B129">
    <cfRule type="duplicateValues" dxfId="211" priority="183"/>
  </conditionalFormatting>
  <conditionalFormatting sqref="B129">
    <cfRule type="duplicateValues" dxfId="210" priority="182"/>
  </conditionalFormatting>
  <conditionalFormatting sqref="E9">
    <cfRule type="duplicateValues" dxfId="209" priority="180"/>
  </conditionalFormatting>
  <conditionalFormatting sqref="E9">
    <cfRule type="duplicateValues" dxfId="208" priority="179"/>
  </conditionalFormatting>
  <conditionalFormatting sqref="E9">
    <cfRule type="duplicateValues" dxfId="207" priority="176"/>
    <cfRule type="duplicateValues" dxfId="206" priority="177"/>
    <cfRule type="duplicateValues" dxfId="205" priority="178"/>
  </conditionalFormatting>
  <conditionalFormatting sqref="E9">
    <cfRule type="duplicateValues" dxfId="204" priority="174"/>
    <cfRule type="duplicateValues" dxfId="203" priority="175"/>
  </conditionalFormatting>
  <conditionalFormatting sqref="E9">
    <cfRule type="duplicateValues" dxfId="202" priority="173"/>
  </conditionalFormatting>
  <conditionalFormatting sqref="E9">
    <cfRule type="duplicateValues" dxfId="201" priority="171"/>
    <cfRule type="duplicateValues" dxfId="200" priority="172"/>
  </conditionalFormatting>
  <conditionalFormatting sqref="E9">
    <cfRule type="duplicateValues" dxfId="199" priority="170"/>
  </conditionalFormatting>
  <conditionalFormatting sqref="E9">
    <cfRule type="duplicateValues" dxfId="198" priority="169"/>
  </conditionalFormatting>
  <conditionalFormatting sqref="E143:E1048576 E1:E19 E79:E113 E116:E138 E31:E70">
    <cfRule type="duplicateValues" dxfId="197" priority="168"/>
  </conditionalFormatting>
  <conditionalFormatting sqref="E35:E43">
    <cfRule type="duplicateValues" dxfId="196" priority="339"/>
  </conditionalFormatting>
  <conditionalFormatting sqref="E35:E43">
    <cfRule type="duplicateValues" dxfId="195" priority="343"/>
    <cfRule type="duplicateValues" dxfId="194" priority="344"/>
    <cfRule type="duplicateValues" dxfId="193" priority="345"/>
  </conditionalFormatting>
  <conditionalFormatting sqref="E35:E43">
    <cfRule type="duplicateValues" dxfId="192" priority="349"/>
    <cfRule type="duplicateValues" dxfId="191" priority="350"/>
  </conditionalFormatting>
  <conditionalFormatting sqref="E10">
    <cfRule type="duplicateValues" dxfId="190" priority="166"/>
  </conditionalFormatting>
  <conditionalFormatting sqref="E10">
    <cfRule type="duplicateValues" dxfId="189" priority="165"/>
  </conditionalFormatting>
  <conditionalFormatting sqref="E10">
    <cfRule type="duplicateValues" dxfId="188" priority="162"/>
    <cfRule type="duplicateValues" dxfId="187" priority="163"/>
    <cfRule type="duplicateValues" dxfId="186" priority="164"/>
  </conditionalFormatting>
  <conditionalFormatting sqref="E10">
    <cfRule type="duplicateValues" dxfId="185" priority="160"/>
    <cfRule type="duplicateValues" dxfId="184" priority="161"/>
  </conditionalFormatting>
  <conditionalFormatting sqref="E10">
    <cfRule type="duplicateValues" dxfId="183" priority="159"/>
  </conditionalFormatting>
  <conditionalFormatting sqref="E10">
    <cfRule type="duplicateValues" dxfId="182" priority="157"/>
    <cfRule type="duplicateValues" dxfId="181" priority="158"/>
  </conditionalFormatting>
  <conditionalFormatting sqref="E10">
    <cfRule type="duplicateValues" dxfId="180" priority="156"/>
  </conditionalFormatting>
  <conditionalFormatting sqref="E10">
    <cfRule type="duplicateValues" dxfId="179" priority="167"/>
  </conditionalFormatting>
  <conditionalFormatting sqref="E12">
    <cfRule type="duplicateValues" dxfId="178" priority="148"/>
  </conditionalFormatting>
  <conditionalFormatting sqref="E12">
    <cfRule type="duplicateValues" dxfId="177" priority="147"/>
  </conditionalFormatting>
  <conditionalFormatting sqref="E12">
    <cfRule type="duplicateValues" dxfId="176" priority="144"/>
    <cfRule type="duplicateValues" dxfId="175" priority="145"/>
    <cfRule type="duplicateValues" dxfId="174" priority="146"/>
  </conditionalFormatting>
  <conditionalFormatting sqref="E12">
    <cfRule type="duplicateValues" dxfId="173" priority="142"/>
    <cfRule type="duplicateValues" dxfId="172" priority="143"/>
  </conditionalFormatting>
  <conditionalFormatting sqref="E12">
    <cfRule type="duplicateValues" dxfId="171" priority="141"/>
  </conditionalFormatting>
  <conditionalFormatting sqref="E12">
    <cfRule type="duplicateValues" dxfId="170" priority="139"/>
    <cfRule type="duplicateValues" dxfId="169" priority="140"/>
  </conditionalFormatting>
  <conditionalFormatting sqref="E12">
    <cfRule type="duplicateValues" dxfId="168" priority="138"/>
  </conditionalFormatting>
  <conditionalFormatting sqref="E12">
    <cfRule type="duplicateValues" dxfId="167" priority="137"/>
  </conditionalFormatting>
  <conditionalFormatting sqref="E11">
    <cfRule type="duplicateValues" dxfId="166" priority="149"/>
  </conditionalFormatting>
  <conditionalFormatting sqref="E11">
    <cfRule type="duplicateValues" dxfId="165" priority="150"/>
    <cfRule type="duplicateValues" dxfId="164" priority="151"/>
    <cfRule type="duplicateValues" dxfId="163" priority="152"/>
  </conditionalFormatting>
  <conditionalFormatting sqref="E11">
    <cfRule type="duplicateValues" dxfId="162" priority="153"/>
    <cfRule type="duplicateValues" dxfId="161" priority="154"/>
  </conditionalFormatting>
  <conditionalFormatting sqref="E11">
    <cfRule type="duplicateValues" dxfId="160" priority="155"/>
  </conditionalFormatting>
  <conditionalFormatting sqref="E13:E14">
    <cfRule type="duplicateValues" dxfId="159" priority="131"/>
  </conditionalFormatting>
  <conditionalFormatting sqref="E13:E14">
    <cfRule type="duplicateValues" dxfId="158" priority="132"/>
    <cfRule type="duplicateValues" dxfId="157" priority="133"/>
    <cfRule type="duplicateValues" dxfId="156" priority="134"/>
  </conditionalFormatting>
  <conditionalFormatting sqref="E13:E14">
    <cfRule type="duplicateValues" dxfId="155" priority="135"/>
    <cfRule type="duplicateValues" dxfId="154" priority="136"/>
  </conditionalFormatting>
  <conditionalFormatting sqref="B49">
    <cfRule type="duplicateValues" dxfId="153" priority="453"/>
  </conditionalFormatting>
  <conditionalFormatting sqref="E15">
    <cfRule type="duplicateValues" dxfId="152" priority="125"/>
  </conditionalFormatting>
  <conditionalFormatting sqref="E15">
    <cfRule type="duplicateValues" dxfId="151" priority="126"/>
    <cfRule type="duplicateValues" dxfId="150" priority="127"/>
    <cfRule type="duplicateValues" dxfId="149" priority="128"/>
  </conditionalFormatting>
  <conditionalFormatting sqref="E15">
    <cfRule type="duplicateValues" dxfId="148" priority="129"/>
    <cfRule type="duplicateValues" dxfId="147" priority="130"/>
  </conditionalFormatting>
  <conditionalFormatting sqref="E16">
    <cfRule type="duplicateValues" dxfId="146" priority="119"/>
  </conditionalFormatting>
  <conditionalFormatting sqref="E16">
    <cfRule type="duplicateValues" dxfId="145" priority="120"/>
    <cfRule type="duplicateValues" dxfId="144" priority="121"/>
    <cfRule type="duplicateValues" dxfId="143" priority="122"/>
  </conditionalFormatting>
  <conditionalFormatting sqref="E16">
    <cfRule type="duplicateValues" dxfId="142" priority="123"/>
    <cfRule type="duplicateValues" dxfId="141" priority="124"/>
  </conditionalFormatting>
  <conditionalFormatting sqref="B50:B52">
    <cfRule type="duplicateValues" dxfId="140" priority="472"/>
  </conditionalFormatting>
  <conditionalFormatting sqref="E49:E52">
    <cfRule type="duplicateValues" dxfId="139" priority="508"/>
  </conditionalFormatting>
  <conditionalFormatting sqref="E49:E52">
    <cfRule type="duplicateValues" dxfId="138" priority="509"/>
    <cfRule type="duplicateValues" dxfId="137" priority="510"/>
    <cfRule type="duplicateValues" dxfId="136" priority="511"/>
  </conditionalFormatting>
  <conditionalFormatting sqref="E49:E52">
    <cfRule type="duplicateValues" dxfId="135" priority="512"/>
    <cfRule type="duplicateValues" dxfId="134" priority="513"/>
  </conditionalFormatting>
  <conditionalFormatting sqref="E17">
    <cfRule type="duplicateValues" dxfId="133" priority="118"/>
  </conditionalFormatting>
  <conditionalFormatting sqref="E17">
    <cfRule type="duplicateValues" dxfId="132" priority="117"/>
  </conditionalFormatting>
  <conditionalFormatting sqref="E17">
    <cfRule type="duplicateValues" dxfId="131" priority="114"/>
    <cfRule type="duplicateValues" dxfId="130" priority="115"/>
    <cfRule type="duplicateValues" dxfId="129" priority="116"/>
  </conditionalFormatting>
  <conditionalFormatting sqref="E17">
    <cfRule type="duplicateValues" dxfId="128" priority="112"/>
    <cfRule type="duplicateValues" dxfId="127" priority="113"/>
  </conditionalFormatting>
  <conditionalFormatting sqref="E17">
    <cfRule type="duplicateValues" dxfId="126" priority="111"/>
  </conditionalFormatting>
  <conditionalFormatting sqref="E17">
    <cfRule type="duplicateValues" dxfId="125" priority="109"/>
    <cfRule type="duplicateValues" dxfId="124" priority="110"/>
  </conditionalFormatting>
  <conditionalFormatting sqref="E17">
    <cfRule type="duplicateValues" dxfId="123" priority="108"/>
  </conditionalFormatting>
  <conditionalFormatting sqref="E17">
    <cfRule type="duplicateValues" dxfId="122" priority="107"/>
  </conditionalFormatting>
  <conditionalFormatting sqref="E18">
    <cfRule type="duplicateValues" dxfId="121" priority="105"/>
  </conditionalFormatting>
  <conditionalFormatting sqref="E18">
    <cfRule type="duplicateValues" dxfId="120" priority="104"/>
  </conditionalFormatting>
  <conditionalFormatting sqref="E18">
    <cfRule type="duplicateValues" dxfId="119" priority="101"/>
    <cfRule type="duplicateValues" dxfId="118" priority="102"/>
    <cfRule type="duplicateValues" dxfId="117" priority="103"/>
  </conditionalFormatting>
  <conditionalFormatting sqref="E18">
    <cfRule type="duplicateValues" dxfId="116" priority="99"/>
    <cfRule type="duplicateValues" dxfId="115" priority="100"/>
  </conditionalFormatting>
  <conditionalFormatting sqref="E18">
    <cfRule type="duplicateValues" dxfId="114" priority="98"/>
  </conditionalFormatting>
  <conditionalFormatting sqref="E18">
    <cfRule type="duplicateValues" dxfId="113" priority="96"/>
    <cfRule type="duplicateValues" dxfId="112" priority="97"/>
  </conditionalFormatting>
  <conditionalFormatting sqref="E18">
    <cfRule type="duplicateValues" dxfId="111" priority="106"/>
  </conditionalFormatting>
  <conditionalFormatting sqref="E19">
    <cfRule type="duplicateValues" dxfId="110" priority="94"/>
  </conditionalFormatting>
  <conditionalFormatting sqref="E19">
    <cfRule type="duplicateValues" dxfId="109" priority="93"/>
  </conditionalFormatting>
  <conditionalFormatting sqref="E19">
    <cfRule type="duplicateValues" dxfId="108" priority="90"/>
    <cfRule type="duplicateValues" dxfId="107" priority="91"/>
    <cfRule type="duplicateValues" dxfId="106" priority="92"/>
  </conditionalFormatting>
  <conditionalFormatting sqref="E19">
    <cfRule type="duplicateValues" dxfId="105" priority="88"/>
    <cfRule type="duplicateValues" dxfId="104" priority="89"/>
  </conditionalFormatting>
  <conditionalFormatting sqref="E19">
    <cfRule type="duplicateValues" dxfId="103" priority="87"/>
  </conditionalFormatting>
  <conditionalFormatting sqref="E19">
    <cfRule type="duplicateValues" dxfId="102" priority="85"/>
    <cfRule type="duplicateValues" dxfId="101" priority="86"/>
  </conditionalFormatting>
  <conditionalFormatting sqref="E19">
    <cfRule type="duplicateValues" dxfId="100" priority="95"/>
  </conditionalFormatting>
  <conditionalFormatting sqref="B128">
    <cfRule type="duplicateValues" dxfId="99" priority="723"/>
  </conditionalFormatting>
  <conditionalFormatting sqref="E139">
    <cfRule type="duplicateValues" dxfId="98" priority="83"/>
  </conditionalFormatting>
  <conditionalFormatting sqref="B76:B78">
    <cfRule type="duplicateValues" dxfId="97" priority="82"/>
  </conditionalFormatting>
  <conditionalFormatting sqref="B76:B78">
    <cfRule type="duplicateValues" dxfId="96" priority="81"/>
  </conditionalFormatting>
  <conditionalFormatting sqref="B76:B78">
    <cfRule type="duplicateValues" dxfId="95" priority="80"/>
  </conditionalFormatting>
  <conditionalFormatting sqref="E76:E78">
    <cfRule type="duplicateValues" dxfId="94" priority="79"/>
  </conditionalFormatting>
  <conditionalFormatting sqref="B73:B75">
    <cfRule type="duplicateValues" dxfId="93" priority="78"/>
  </conditionalFormatting>
  <conditionalFormatting sqref="B73:B75">
    <cfRule type="duplicateValues" dxfId="92" priority="77"/>
  </conditionalFormatting>
  <conditionalFormatting sqref="B73:B75">
    <cfRule type="duplicateValues" dxfId="91" priority="76"/>
  </conditionalFormatting>
  <conditionalFormatting sqref="E73:E75">
    <cfRule type="duplicateValues" dxfId="90" priority="75"/>
  </conditionalFormatting>
  <conditionalFormatting sqref="E72">
    <cfRule type="duplicateValues" dxfId="89" priority="71"/>
  </conditionalFormatting>
  <conditionalFormatting sqref="E71">
    <cfRule type="duplicateValues" dxfId="88" priority="70"/>
  </conditionalFormatting>
  <conditionalFormatting sqref="E71">
    <cfRule type="duplicateValues" dxfId="87" priority="69"/>
  </conditionalFormatting>
  <conditionalFormatting sqref="E71">
    <cfRule type="duplicateValues" dxfId="86" priority="68"/>
  </conditionalFormatting>
  <conditionalFormatting sqref="B20:B22">
    <cfRule type="duplicateValues" dxfId="85" priority="49"/>
  </conditionalFormatting>
  <conditionalFormatting sqref="B20:B22">
    <cfRule type="duplicateValues" dxfId="84" priority="48"/>
  </conditionalFormatting>
  <conditionalFormatting sqref="B20:B22">
    <cfRule type="duplicateValues" dxfId="83" priority="47"/>
  </conditionalFormatting>
  <conditionalFormatting sqref="E20:E22">
    <cfRule type="duplicateValues" dxfId="82" priority="46"/>
  </conditionalFormatting>
  <conditionalFormatting sqref="E20">
    <cfRule type="duplicateValues" dxfId="81" priority="50"/>
  </conditionalFormatting>
  <conditionalFormatting sqref="E20">
    <cfRule type="duplicateValues" dxfId="80" priority="51"/>
    <cfRule type="duplicateValues" dxfId="79" priority="52"/>
    <cfRule type="duplicateValues" dxfId="78" priority="53"/>
  </conditionalFormatting>
  <conditionalFormatting sqref="E20">
    <cfRule type="duplicateValues" dxfId="77" priority="54"/>
    <cfRule type="duplicateValues" dxfId="76" priority="55"/>
  </conditionalFormatting>
  <conditionalFormatting sqref="E20">
    <cfRule type="duplicateValues" dxfId="75" priority="56"/>
  </conditionalFormatting>
  <conditionalFormatting sqref="E44:E48">
    <cfRule type="duplicateValues" dxfId="74" priority="769"/>
  </conditionalFormatting>
  <conditionalFormatting sqref="E44:E48">
    <cfRule type="duplicateValues" dxfId="73" priority="770"/>
    <cfRule type="duplicateValues" dxfId="72" priority="771"/>
    <cfRule type="duplicateValues" dxfId="71" priority="772"/>
  </conditionalFormatting>
  <conditionalFormatting sqref="E44:E48">
    <cfRule type="duplicateValues" dxfId="70" priority="773"/>
    <cfRule type="duplicateValues" dxfId="69" priority="774"/>
  </conditionalFormatting>
  <conditionalFormatting sqref="E35:E48">
    <cfRule type="duplicateValues" dxfId="68" priority="775"/>
  </conditionalFormatting>
  <conditionalFormatting sqref="B23">
    <cfRule type="duplicateValues" dxfId="67" priority="36"/>
  </conditionalFormatting>
  <conditionalFormatting sqref="B23:B25">
    <cfRule type="duplicateValues" dxfId="66" priority="35"/>
  </conditionalFormatting>
  <conditionalFormatting sqref="E23">
    <cfRule type="duplicateValues" dxfId="65" priority="34"/>
  </conditionalFormatting>
  <conditionalFormatting sqref="E23">
    <cfRule type="duplicateValues" dxfId="64" priority="33"/>
  </conditionalFormatting>
  <conditionalFormatting sqref="E23">
    <cfRule type="duplicateValues" dxfId="63" priority="30"/>
    <cfRule type="duplicateValues" dxfId="62" priority="31"/>
    <cfRule type="duplicateValues" dxfId="61" priority="32"/>
  </conditionalFormatting>
  <conditionalFormatting sqref="E23">
    <cfRule type="duplicateValues" dxfId="60" priority="28"/>
    <cfRule type="duplicateValues" dxfId="59" priority="29"/>
  </conditionalFormatting>
  <conditionalFormatting sqref="E23">
    <cfRule type="duplicateValues" dxfId="58" priority="27"/>
  </conditionalFormatting>
  <conditionalFormatting sqref="E23">
    <cfRule type="duplicateValues" dxfId="57" priority="25"/>
    <cfRule type="duplicateValues" dxfId="56" priority="26"/>
  </conditionalFormatting>
  <conditionalFormatting sqref="B23:B30">
    <cfRule type="duplicateValues" dxfId="55" priority="24"/>
  </conditionalFormatting>
  <conditionalFormatting sqref="E23:E30">
    <cfRule type="duplicateValues" dxfId="54" priority="23"/>
  </conditionalFormatting>
  <conditionalFormatting sqref="E23:E30">
    <cfRule type="duplicateValues" dxfId="53" priority="37"/>
  </conditionalFormatting>
  <conditionalFormatting sqref="B24">
    <cfRule type="duplicateValues" dxfId="52" priority="16"/>
  </conditionalFormatting>
  <conditionalFormatting sqref="B25">
    <cfRule type="duplicateValues" dxfId="51" priority="15"/>
  </conditionalFormatting>
  <conditionalFormatting sqref="E24:E25">
    <cfRule type="duplicateValues" dxfId="50" priority="17"/>
  </conditionalFormatting>
  <conditionalFormatting sqref="E24:E25">
    <cfRule type="duplicateValues" dxfId="49" priority="18"/>
    <cfRule type="duplicateValues" dxfId="48" priority="19"/>
    <cfRule type="duplicateValues" dxfId="47" priority="20"/>
  </conditionalFormatting>
  <conditionalFormatting sqref="E24:E25">
    <cfRule type="duplicateValues" dxfId="46" priority="21"/>
    <cfRule type="duplicateValues" dxfId="45" priority="22"/>
  </conditionalFormatting>
  <conditionalFormatting sqref="B26">
    <cfRule type="duplicateValues" dxfId="44" priority="8"/>
  </conditionalFormatting>
  <conditionalFormatting sqref="B26">
    <cfRule type="duplicateValues" dxfId="43" priority="7"/>
  </conditionalFormatting>
  <conditionalFormatting sqref="B27">
    <cfRule type="duplicateValues" dxfId="42" priority="6"/>
  </conditionalFormatting>
  <conditionalFormatting sqref="B27">
    <cfRule type="duplicateValues" dxfId="41" priority="5"/>
  </conditionalFormatting>
  <conditionalFormatting sqref="E26:E30">
    <cfRule type="duplicateValues" dxfId="40" priority="9"/>
  </conditionalFormatting>
  <conditionalFormatting sqref="E26:E30">
    <cfRule type="duplicateValues" dxfId="39" priority="10"/>
    <cfRule type="duplicateValues" dxfId="38" priority="11"/>
    <cfRule type="duplicateValues" dxfId="37" priority="12"/>
  </conditionalFormatting>
  <conditionalFormatting sqref="E26:E30">
    <cfRule type="duplicateValues" dxfId="36" priority="13"/>
    <cfRule type="duplicateValues" dxfId="35" priority="14"/>
  </conditionalFormatting>
  <conditionalFormatting sqref="B28:B30">
    <cfRule type="duplicateValues" dxfId="34" priority="4"/>
  </conditionalFormatting>
  <conditionalFormatting sqref="B28:B30">
    <cfRule type="duplicateValues" dxfId="33" priority="3"/>
  </conditionalFormatting>
  <conditionalFormatting sqref="E96:E100">
    <cfRule type="duplicateValues" dxfId="32" priority="797"/>
  </conditionalFormatting>
  <conditionalFormatting sqref="E96:E100">
    <cfRule type="duplicateValues" dxfId="31" priority="798"/>
    <cfRule type="duplicateValues" dxfId="30" priority="799"/>
    <cfRule type="duplicateValues" dxfId="29" priority="800"/>
  </conditionalFormatting>
  <conditionalFormatting sqref="E96:E100">
    <cfRule type="duplicateValues" dxfId="28" priority="801"/>
    <cfRule type="duplicateValues" dxfId="27" priority="802"/>
  </conditionalFormatting>
  <conditionalFormatting sqref="E86:E95">
    <cfRule type="duplicateValues" dxfId="26" priority="829"/>
  </conditionalFormatting>
  <conditionalFormatting sqref="E86:E95">
    <cfRule type="duplicateValues" dxfId="25" priority="831"/>
    <cfRule type="duplicateValues" dxfId="24" priority="832"/>
    <cfRule type="duplicateValues" dxfId="23" priority="833"/>
  </conditionalFormatting>
  <conditionalFormatting sqref="E86:E95">
    <cfRule type="duplicateValues" dxfId="22" priority="834"/>
    <cfRule type="duplicateValues" dxfId="21" priority="835"/>
  </conditionalFormatting>
  <conditionalFormatting sqref="B71:B72">
    <cfRule type="duplicateValues" dxfId="20" priority="861"/>
  </conditionalFormatting>
  <conditionalFormatting sqref="B105:B113">
    <cfRule type="duplicateValues" dxfId="19" priority="897"/>
  </conditionalFormatting>
  <conditionalFormatting sqref="E140">
    <cfRule type="duplicateValues" dxfId="18" priority="2"/>
  </conditionalFormatting>
  <conditionalFormatting sqref="B136:B142">
    <cfRule type="duplicateValues" dxfId="17" priority="961"/>
  </conditionalFormatting>
  <conditionalFormatting sqref="E141:E142">
    <cfRule type="duplicateValues" dxfId="16" priority="1"/>
  </conditionalFormatting>
  <conditionalFormatting sqref="B105:B113">
    <cfRule type="duplicateValues" dxfId="15" priority="972"/>
  </conditionalFormatting>
  <conditionalFormatting sqref="B116:B1048576 B79:B113 B1:B70">
    <cfRule type="duplicateValues" dxfId="14" priority="974"/>
  </conditionalFormatting>
  <conditionalFormatting sqref="E101:E113">
    <cfRule type="duplicateValues" dxfId="13" priority="982"/>
  </conditionalFormatting>
  <conditionalFormatting sqref="E101:E113">
    <cfRule type="duplicateValues" dxfId="12" priority="983"/>
    <cfRule type="duplicateValues" dxfId="11" priority="984"/>
    <cfRule type="duplicateValues" dxfId="10" priority="985"/>
  </conditionalFormatting>
  <conditionalFormatting sqref="E101:E113">
    <cfRule type="duplicateValues" dxfId="9" priority="986"/>
    <cfRule type="duplicateValues" dxfId="8" priority="987"/>
  </conditionalFormatting>
  <conditionalFormatting sqref="E86:E113">
    <cfRule type="duplicateValues" dxfId="7" priority="988"/>
  </conditionalFormatting>
  <conditionalFormatting sqref="B114:B115">
    <cfRule type="duplicateValues" dxfId="6" priority="989"/>
  </conditionalFormatting>
  <conditionalFormatting sqref="E114:E115">
    <cfRule type="duplicateValues" dxfId="5" priority="992"/>
  </conditionalFormatting>
  <conditionalFormatting sqref="E114:E115">
    <cfRule type="duplicateValues" dxfId="4" priority="994"/>
    <cfRule type="duplicateValues" dxfId="3" priority="995"/>
    <cfRule type="duplicateValues" dxfId="2" priority="996"/>
  </conditionalFormatting>
  <conditionalFormatting sqref="E114:E115">
    <cfRule type="duplicateValues" dxfId="1" priority="997"/>
    <cfRule type="duplicateValues" dxfId="0" priority="99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2021-02-28T21:34:04Z</dcterms:modified>
</cp:coreProperties>
</file>