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5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Efectivo!$A$62:$E$62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A93" i="1"/>
  <c r="A94" i="1"/>
  <c r="A95" i="1"/>
  <c r="A96" i="1"/>
  <c r="A97" i="1"/>
  <c r="C98" i="1"/>
  <c r="C99" i="1"/>
  <c r="C100" i="1"/>
  <c r="A98" i="1"/>
  <c r="A99" i="1"/>
  <c r="A100" i="1"/>
  <c r="C44" i="1" l="1"/>
  <c r="C45" i="1"/>
  <c r="C46" i="1"/>
  <c r="A43" i="1"/>
  <c r="A44" i="1"/>
  <c r="A45" i="1"/>
  <c r="A46" i="1"/>
  <c r="C43" i="1"/>
  <c r="B101" i="1" l="1"/>
  <c r="B73" i="1"/>
  <c r="B59" i="1"/>
  <c r="B15" i="1"/>
  <c r="B50" i="1"/>
  <c r="C90" i="1"/>
  <c r="C91" i="1"/>
  <c r="C92" i="1"/>
  <c r="A90" i="1"/>
  <c r="A91" i="1"/>
  <c r="A92" i="1"/>
  <c r="A84" i="1"/>
  <c r="A85" i="1"/>
  <c r="A86" i="1"/>
  <c r="A87" i="1"/>
  <c r="A88" i="1"/>
  <c r="A89" i="1"/>
  <c r="C84" i="1"/>
  <c r="C85" i="1"/>
  <c r="C86" i="1"/>
  <c r="C87" i="1"/>
  <c r="C88" i="1"/>
  <c r="C89" i="1"/>
  <c r="A41" i="1"/>
  <c r="A42" i="1"/>
  <c r="C41" i="1"/>
  <c r="C42" i="1"/>
  <c r="C66" i="1"/>
  <c r="A35" i="1" l="1"/>
  <c r="A36" i="1"/>
  <c r="A37" i="1"/>
  <c r="A38" i="1"/>
  <c r="A39" i="1"/>
  <c r="A40" i="1"/>
  <c r="A47" i="1"/>
  <c r="A48" i="1"/>
  <c r="C35" i="1"/>
  <c r="C36" i="1"/>
  <c r="C37" i="1"/>
  <c r="C38" i="1"/>
  <c r="C39" i="1"/>
  <c r="C40" i="1"/>
  <c r="C47" i="1"/>
  <c r="C48" i="1"/>
  <c r="A56" i="1"/>
  <c r="C56" i="1"/>
  <c r="A9" i="1"/>
  <c r="B10" i="1" l="1"/>
  <c r="A71" i="1"/>
  <c r="A72" i="1"/>
  <c r="C71" i="1"/>
  <c r="C72" i="1"/>
  <c r="C68" i="1"/>
  <c r="A68" i="1"/>
  <c r="A34" i="1"/>
  <c r="A49" i="1"/>
  <c r="C34" i="1"/>
  <c r="C49" i="1"/>
  <c r="C33" i="1"/>
  <c r="A33" i="1"/>
  <c r="C9" i="1"/>
  <c r="A30" i="1" l="1"/>
  <c r="C30" i="1"/>
  <c r="A31" i="1"/>
  <c r="C31" i="1"/>
  <c r="A32" i="1"/>
  <c r="C32" i="1"/>
  <c r="A82" i="1"/>
  <c r="C82" i="1"/>
  <c r="A83" i="1"/>
  <c r="C83" i="1"/>
  <c r="A27" i="1"/>
  <c r="C27" i="1"/>
  <c r="A28" i="1"/>
  <c r="C28" i="1"/>
  <c r="A29" i="1"/>
  <c r="C29" i="1"/>
  <c r="A26" i="1"/>
  <c r="C26" i="1"/>
  <c r="A58" i="1"/>
  <c r="C58" i="1"/>
  <c r="C65" i="1"/>
  <c r="C70" i="1"/>
  <c r="C67" i="1"/>
  <c r="A69" i="1"/>
  <c r="A64" i="1"/>
  <c r="A65" i="1"/>
  <c r="A70" i="1"/>
  <c r="A67" i="1"/>
  <c r="C64" i="1"/>
  <c r="C69" i="1" l="1"/>
  <c r="A63" i="1" l="1"/>
  <c r="C63" i="1"/>
  <c r="A25" i="1"/>
  <c r="C25" i="1"/>
  <c r="C14" i="1" l="1"/>
  <c r="A14" i="1"/>
  <c r="C24" i="1" l="1"/>
  <c r="A24" i="1"/>
  <c r="C81" i="1"/>
  <c r="A81" i="1"/>
  <c r="C23" i="1" l="1"/>
  <c r="C57" i="1"/>
  <c r="A22" i="1"/>
  <c r="A23" i="1"/>
  <c r="A57" i="1"/>
  <c r="C22" i="1"/>
  <c r="A80" i="1"/>
  <c r="C80" i="1"/>
  <c r="A55" i="1" l="1"/>
  <c r="C55" i="1"/>
  <c r="A21" i="1" l="1"/>
  <c r="C21" i="1"/>
  <c r="A20" i="1"/>
  <c r="C20" i="1"/>
  <c r="A19" i="1" l="1"/>
  <c r="C19" i="1"/>
  <c r="A54" i="1" l="1"/>
  <c r="C54" i="1"/>
  <c r="E2" i="3" l="1"/>
  <c r="A76" i="1"/>
</calcChain>
</file>

<file path=xl/sharedStrings.xml><?xml version="1.0" encoding="utf-8"?>
<sst xmlns="http://schemas.openxmlformats.org/spreadsheetml/2006/main" count="1004" uniqueCount="28">
  <si>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</si>
  <si>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</si>
  <si>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</si>
  <si>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</si>
  <si>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</si>
  <si>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</si>
  <si>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</si>
  <si>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</si>
  <si>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</si>
  <si>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</si>
  <si>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</si>
  <si>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</si>
  <si>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</si>
  <si>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</si>
  <si>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</si>
  <si>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</si>
  <si>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</si>
  <si>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</si>
  <si>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</si>
  <si>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</si>
  <si>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</si>
  <si>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</si>
  <si>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</si>
  <si>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</si>
  <si>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GAVETA DE RECHAZO LLENA</t>
  </si>
  <si>
    <t>3335941475 </t>
  </si>
  <si>
    <t>2 Gavetas Vacias + 1 Fallando</t>
  </si>
  <si>
    <t>3335941489 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</si>
</sst>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zoomScale="78" zoomScaleNormal="78" workbookViewId="0">
      <selection activeCell="C22" sqref="C22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44381.708333333336</v>
      </c>
      <c r="C4" s="1"/>
      <c r="D4" s="1"/>
      <c r="E4" s="10"/>
    </row>
    <row r="5" spans="1:5" ht="18.75" thickBot="1" x14ac:dyDescent="0.3">
      <c r="A5" s="7" t="s">
        <v>3</v>
      </c>
      <c r="B5" s="35">
        <v>44382.25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7.25" customHeight="1" x14ac:dyDescent="0.25">
      <c r="A9" s="18" t="e">
        <f>VLOOKUP(B9,'[1]LISTADO ATM'!$A$2:$C$822,3,0)</f>
        <v>#N/A</v>
      </c>
      <c r="B9" s="36"/>
      <c r="C9" s="24" t="e">
        <f>VLOOKUP(B9,'[1]LISTADO ATM'!$A$2:$B$822,2,0)</f>
        <v>#N/A</v>
      </c>
      <c r="D9" s="15" t="s">
        <v>21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54"/>
      <c r="D10" s="55"/>
      <c r="E10" s="56"/>
    </row>
    <row r="11" spans="1:5" x14ac:dyDescent="0.25">
      <c r="B11" s="5"/>
      <c r="E11" s="5"/>
    </row>
    <row r="12" spans="1:5" ht="18" x14ac:dyDescent="0.25">
      <c r="A12" s="51" t="s">
        <v>16</v>
      </c>
      <c r="B12" s="52"/>
      <c r="C12" s="52"/>
      <c r="D12" s="52"/>
      <c r="E12" s="53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54"/>
      <c r="D15" s="55"/>
      <c r="E15" s="56"/>
    </row>
    <row r="16" spans="1:5" ht="15.75" thickBot="1" x14ac:dyDescent="0.3">
      <c r="B16" s="5"/>
      <c r="E16" s="5"/>
    </row>
    <row r="17" spans="1:5" ht="18.75" thickBot="1" x14ac:dyDescent="0.3">
      <c r="A17" s="57" t="s">
        <v>14</v>
      </c>
      <c r="B17" s="58"/>
      <c r="C17" s="58"/>
      <c r="D17" s="58"/>
      <c r="E17" s="59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1" t="str">
        <f>VLOOKUP(B19,'[1]LISTADO ATM'!$A$2:$C$822,3,0)</f>
        <v>NORTE</v>
      </c>
      <c r="B19" s="21">
        <v>851</v>
      </c>
      <c r="C19" s="24" t="str">
        <f>VLOOKUP(B19,'[1]LISTADO ATM'!$A$2:$B$822,2,0)</f>
        <v xml:space="preserve">ATM Hospital Vinicio Calventi </v>
      </c>
      <c r="D19" s="14" t="s">
        <v>10</v>
      </c>
      <c r="E19" s="26">
        <v>3335938142</v>
      </c>
    </row>
    <row r="20" spans="1:5" ht="18" x14ac:dyDescent="0.25">
      <c r="A20" s="21" t="str">
        <f>VLOOKUP(B20,'[1]LISTADO ATM'!$A$2:$C$822,3,0)</f>
        <v>DISTRITO NACIONAL</v>
      </c>
      <c r="B20" s="21">
        <v>410</v>
      </c>
      <c r="C20" s="24" t="str">
        <f>VLOOKUP(B20,'[1]LISTADO ATM'!$A$2:$B$822,2,0)</f>
        <v xml:space="preserve">ATM Oficina Las Palmas de Herrera II </v>
      </c>
      <c r="D20" s="14" t="s">
        <v>10</v>
      </c>
      <c r="E20" s="26">
        <v>3335941368</v>
      </c>
    </row>
    <row r="21" spans="1:5" ht="18" x14ac:dyDescent="0.25">
      <c r="A21" s="21" t="str">
        <f>VLOOKUP(B21,'[1]LISTADO ATM'!$A$2:$C$822,3,0)</f>
        <v>ESTE</v>
      </c>
      <c r="B21" s="21">
        <v>353</v>
      </c>
      <c r="C21" s="24" t="str">
        <f>VLOOKUP(B21,'[1]LISTADO ATM'!$A$2:$B$822,2,0)</f>
        <v xml:space="preserve">ATM Estación Boulevard Juan Dolio </v>
      </c>
      <c r="D21" s="14" t="s">
        <v>10</v>
      </c>
      <c r="E21" s="26">
        <v>3335941371</v>
      </c>
    </row>
    <row r="22" spans="1:5" ht="18" x14ac:dyDescent="0.25">
      <c r="A22" s="21" t="str">
        <f>VLOOKUP(B22,'[1]LISTADO ATM'!$A$2:$C$822,3,0)</f>
        <v>SUR</v>
      </c>
      <c r="B22" s="21">
        <v>252</v>
      </c>
      <c r="C22" s="24" t="str">
        <f>VLOOKUP(B22,'[1]LISTADO ATM'!$A$2:$B$822,2,0)</f>
        <v xml:space="preserve">ATM Banco Agrícola (Barahona) </v>
      </c>
      <c r="D22" s="14" t="s">
        <v>10</v>
      </c>
      <c r="E22" s="26">
        <v>3335941270</v>
      </c>
    </row>
    <row r="23" spans="1:5" ht="18" x14ac:dyDescent="0.25">
      <c r="A23" s="21" t="str">
        <f>VLOOKUP(B23,'[1]LISTADO ATM'!$A$2:$C$822,3,0)</f>
        <v>DISTRITO NACIONAL</v>
      </c>
      <c r="B23" s="21">
        <v>354</v>
      </c>
      <c r="C23" s="24" t="str">
        <f>VLOOKUP(B23,'[1]LISTADO ATM'!$A$2:$B$822,2,0)</f>
        <v xml:space="preserve">ATM Oficina Núñez de Cáceres II </v>
      </c>
      <c r="D23" s="14" t="s">
        <v>10</v>
      </c>
      <c r="E23" s="26">
        <v>3335941044</v>
      </c>
    </row>
    <row r="24" spans="1:5" ht="18" x14ac:dyDescent="0.25">
      <c r="A24" s="21" t="str">
        <f>VLOOKUP(B24,'[1]LISTADO ATM'!$A$2:$C$822,3,0)</f>
        <v>DISTRITO NACIONAL</v>
      </c>
      <c r="B24" s="36">
        <v>314</v>
      </c>
      <c r="C24" s="24" t="str">
        <f>VLOOKUP(B24,'[1]LISTADO ATM'!$A$2:$B$822,2,0)</f>
        <v xml:space="preserve">ATM UNP Cambita Garabito (San Cristóbal) </v>
      </c>
      <c r="D24" s="14" t="s">
        <v>10</v>
      </c>
      <c r="E24" s="26">
        <v>3335941289</v>
      </c>
    </row>
    <row r="25" spans="1:5" ht="18" x14ac:dyDescent="0.25">
      <c r="A25" s="21" t="str">
        <f>VLOOKUP(B25,'[1]LISTADO ATM'!$A$2:$C$822,3,0)</f>
        <v>ESTE</v>
      </c>
      <c r="B25" s="36">
        <v>480</v>
      </c>
      <c r="C25" s="24" t="str">
        <f>VLOOKUP(B25,'[1]LISTADO ATM'!$A$2:$B$822,2,0)</f>
        <v>ATM UNP Farmaconal Higuey</v>
      </c>
      <c r="D25" s="14" t="s">
        <v>10</v>
      </c>
      <c r="E25" s="26">
        <v>3335941303</v>
      </c>
    </row>
    <row r="26" spans="1:5" ht="18" x14ac:dyDescent="0.25">
      <c r="A26" s="21" t="str">
        <f>VLOOKUP(B26,'[1]LISTADO ATM'!$A$2:$C$822,3,0)</f>
        <v>DISTRITO NACIONAL</v>
      </c>
      <c r="B26" s="36">
        <v>347</v>
      </c>
      <c r="C26" s="24" t="str">
        <f>VLOOKUP(B26,'[1]LISTADO ATM'!$A$2:$B$822,2,0)</f>
        <v>ATM Patio de Colombia</v>
      </c>
      <c r="D26" s="14" t="s">
        <v>10</v>
      </c>
      <c r="E26" s="26">
        <v>3335941376</v>
      </c>
    </row>
    <row r="27" spans="1:5" ht="18" x14ac:dyDescent="0.25">
      <c r="A27" s="21" t="str">
        <f>VLOOKUP(B27,'[1]LISTADO ATM'!$A$2:$C$822,3,0)</f>
        <v>DISTRITO NACIONAL</v>
      </c>
      <c r="B27" s="36">
        <v>946</v>
      </c>
      <c r="C27" s="24" t="str">
        <f>VLOOKUP(B27,'[1]LISTADO ATM'!$A$2:$B$822,2,0)</f>
        <v xml:space="preserve">ATM Oficina Núñez de Cáceres I </v>
      </c>
      <c r="D27" s="14" t="s">
        <v>10</v>
      </c>
      <c r="E27" s="26">
        <v>3335941377</v>
      </c>
    </row>
    <row r="28" spans="1:5" ht="18" x14ac:dyDescent="0.25">
      <c r="A28" s="21" t="str">
        <f>VLOOKUP(B28,'[1]LISTADO ATM'!$A$2:$C$822,3,0)</f>
        <v>ESTE</v>
      </c>
      <c r="B28" s="36">
        <v>211</v>
      </c>
      <c r="C28" s="24" t="str">
        <f>VLOOKUP(B28,'[1]LISTADO ATM'!$A$2:$B$822,2,0)</f>
        <v xml:space="preserve">ATM Oficina La Romana I </v>
      </c>
      <c r="D28" s="14" t="s">
        <v>10</v>
      </c>
      <c r="E28" s="26">
        <v>3335941382</v>
      </c>
    </row>
    <row r="29" spans="1:5" ht="18" x14ac:dyDescent="0.25">
      <c r="A29" s="21" t="str">
        <f>VLOOKUP(B29,'[1]LISTADO ATM'!$A$2:$C$822,3,0)</f>
        <v>DISTRITO NACIONAL</v>
      </c>
      <c r="B29" s="36">
        <v>983</v>
      </c>
      <c r="C29" s="24" t="str">
        <f>VLOOKUP(B29,'[1]LISTADO ATM'!$A$2:$B$822,2,0)</f>
        <v xml:space="preserve">ATM Bravo República de Colombia </v>
      </c>
      <c r="D29" s="14" t="s">
        <v>10</v>
      </c>
      <c r="E29" s="26">
        <v>3335941396</v>
      </c>
    </row>
    <row r="30" spans="1:5" ht="18" x14ac:dyDescent="0.25">
      <c r="A30" s="21" t="str">
        <f>VLOOKUP(B30,'[1]LISTADO ATM'!$A$2:$C$822,3,0)</f>
        <v>NORTE</v>
      </c>
      <c r="B30" s="36">
        <v>63</v>
      </c>
      <c r="C30" s="24" t="str">
        <f>VLOOKUP(B30,'[1]LISTADO ATM'!$A$2:$B$822,2,0)</f>
        <v xml:space="preserve">ATM Oficina Villa Vásquez (Montecristi) </v>
      </c>
      <c r="D30" s="14" t="s">
        <v>10</v>
      </c>
      <c r="E30" s="26">
        <v>3335941407</v>
      </c>
    </row>
    <row r="31" spans="1:5" ht="18" x14ac:dyDescent="0.25">
      <c r="A31" s="21" t="str">
        <f>VLOOKUP(B31,'[1]LISTADO ATM'!$A$2:$C$822,3,0)</f>
        <v>DISTRITO NACIONAL</v>
      </c>
      <c r="B31" s="36">
        <v>949</v>
      </c>
      <c r="C31" s="24" t="str">
        <f>VLOOKUP(B31,'[1]LISTADO ATM'!$A$2:$B$822,2,0)</f>
        <v xml:space="preserve">ATM S/M Bravo San Isidro Coral Mall </v>
      </c>
      <c r="D31" s="14" t="s">
        <v>10</v>
      </c>
      <c r="E31" s="26">
        <v>3335941411</v>
      </c>
    </row>
    <row r="32" spans="1:5" ht="18" x14ac:dyDescent="0.25">
      <c r="A32" s="21" t="str">
        <f>VLOOKUP(B32,'[1]LISTADO ATM'!$A$2:$C$822,3,0)</f>
        <v>DISTRITO NACIONAL</v>
      </c>
      <c r="B32" s="36">
        <v>957</v>
      </c>
      <c r="C32" s="24" t="str">
        <f>VLOOKUP(B32,'[1]LISTADO ATM'!$A$2:$B$822,2,0)</f>
        <v xml:space="preserve">ATM Oficina Venezuela </v>
      </c>
      <c r="D32" s="14" t="s">
        <v>10</v>
      </c>
      <c r="E32" s="26">
        <v>3335941417</v>
      </c>
    </row>
    <row r="33" spans="1:5" ht="18" x14ac:dyDescent="0.25">
      <c r="A33" s="21" t="str">
        <f>VLOOKUP(B33,'[1]LISTADO ATM'!$A$2:$C$822,3,0)</f>
        <v>ESTE</v>
      </c>
      <c r="B33" s="36">
        <v>158</v>
      </c>
      <c r="C33" s="24" t="str">
        <f>VLOOKUP(B33,'[1]LISTADO ATM'!$A$2:$B$822,2,0)</f>
        <v xml:space="preserve">ATM Oficina Romana Norte </v>
      </c>
      <c r="D33" s="14" t="s">
        <v>10</v>
      </c>
      <c r="E33" s="26">
        <v>3335941443</v>
      </c>
    </row>
    <row r="34" spans="1:5" ht="18" x14ac:dyDescent="0.25">
      <c r="A34" s="21" t="str">
        <f>VLOOKUP(B34,'[1]LISTADO ATM'!$A$2:$C$822,3,0)</f>
        <v>DISTRITO NACIONAL</v>
      </c>
      <c r="B34" s="36">
        <v>409</v>
      </c>
      <c r="C34" s="24" t="str">
        <f>VLOOKUP(B34,'[1]LISTADO ATM'!$A$2:$B$822,2,0)</f>
        <v xml:space="preserve">ATM Oficina Las Palmas de Herrera I </v>
      </c>
      <c r="D34" s="14" t="s">
        <v>10</v>
      </c>
      <c r="E34" s="26">
        <v>3335941445</v>
      </c>
    </row>
    <row r="35" spans="1:5" ht="18" x14ac:dyDescent="0.25">
      <c r="A35" s="21" t="str">
        <f>VLOOKUP(B35,'[1]LISTADO ATM'!$A$2:$C$822,3,0)</f>
        <v>DISTRITO NACIONAL</v>
      </c>
      <c r="B35" s="36">
        <v>713</v>
      </c>
      <c r="C35" s="24" t="str">
        <f>VLOOKUP(B35,'[1]LISTADO ATM'!$A$2:$B$822,2,0)</f>
        <v xml:space="preserve">ATM Oficina Las Américas </v>
      </c>
      <c r="D35" s="14" t="s">
        <v>10</v>
      </c>
      <c r="E35" s="26">
        <v>3335941467</v>
      </c>
    </row>
    <row r="36" spans="1:5" ht="18" x14ac:dyDescent="0.25">
      <c r="A36" s="21" t="str">
        <f>VLOOKUP(B36,'[1]LISTADO ATM'!$A$2:$C$822,3,0)</f>
        <v>SUR</v>
      </c>
      <c r="B36" s="36">
        <v>615</v>
      </c>
      <c r="C36" s="24" t="str">
        <f>VLOOKUP(B36,'[1]LISTADO ATM'!$A$2:$B$822,2,0)</f>
        <v xml:space="preserve">ATM Estación Sunix Cabral (Barahona) </v>
      </c>
      <c r="D36" s="14" t="s">
        <v>10</v>
      </c>
      <c r="E36" s="26">
        <v>3335941468</v>
      </c>
    </row>
    <row r="37" spans="1:5" ht="18" x14ac:dyDescent="0.25">
      <c r="A37" s="21" t="str">
        <f>VLOOKUP(B37,'[1]LISTADO ATM'!$A$2:$C$822,3,0)</f>
        <v>ESTE</v>
      </c>
      <c r="B37" s="36">
        <v>114</v>
      </c>
      <c r="C37" s="24" t="str">
        <f>VLOOKUP(B37,'[1]LISTADO ATM'!$A$2:$B$822,2,0)</f>
        <v xml:space="preserve">ATM Oficina Hato Mayor </v>
      </c>
      <c r="D37" s="14" t="s">
        <v>10</v>
      </c>
      <c r="E37" s="26">
        <v>3335941469</v>
      </c>
    </row>
    <row r="38" spans="1:5" ht="18" x14ac:dyDescent="0.25">
      <c r="A38" s="21" t="str">
        <f>VLOOKUP(B38,'[1]LISTADO ATM'!$A$2:$C$822,3,0)</f>
        <v>NORTE</v>
      </c>
      <c r="B38" s="36">
        <v>796</v>
      </c>
      <c r="C38" s="24" t="str">
        <f>VLOOKUP(B38,'[1]LISTADO ATM'!$A$2:$B$822,2,0)</f>
        <v xml:space="preserve">ATM Oficina Plaza Ventura (Nagua) </v>
      </c>
      <c r="D38" s="14" t="s">
        <v>10</v>
      </c>
      <c r="E38" s="26">
        <v>3335941470</v>
      </c>
    </row>
    <row r="39" spans="1:5" ht="18" x14ac:dyDescent="0.25">
      <c r="A39" s="21" t="str">
        <f>VLOOKUP(B39,'[1]LISTADO ATM'!$A$2:$C$822,3,0)</f>
        <v>ESTE</v>
      </c>
      <c r="B39" s="36">
        <v>843</v>
      </c>
      <c r="C39" s="24" t="str">
        <f>VLOOKUP(B39,'[1]LISTADO ATM'!$A$2:$B$822,2,0)</f>
        <v xml:space="preserve">ATM Oficina Romana Centro </v>
      </c>
      <c r="D39" s="14" t="s">
        <v>10</v>
      </c>
      <c r="E39" s="26">
        <v>3335941471</v>
      </c>
    </row>
    <row r="40" spans="1:5" ht="18" x14ac:dyDescent="0.25">
      <c r="A40" s="21" t="str">
        <f>VLOOKUP(B40,'[1]LISTADO ATM'!$A$2:$C$822,3,0)</f>
        <v>ESTE</v>
      </c>
      <c r="B40" s="36">
        <v>838</v>
      </c>
      <c r="C40" s="24" t="str">
        <f>VLOOKUP(B40,'[1]LISTADO ATM'!$A$2:$B$822,2,0)</f>
        <v xml:space="preserve">ATM UNP Consuelo </v>
      </c>
      <c r="D40" s="14" t="s">
        <v>10</v>
      </c>
      <c r="E40" s="26">
        <v>3335941472</v>
      </c>
    </row>
    <row r="41" spans="1:5" ht="18" x14ac:dyDescent="0.25">
      <c r="A41" s="21" t="str">
        <f>VLOOKUP(B41,'[1]LISTADO ATM'!$A$2:$C$822,3,0)</f>
        <v>NORTE</v>
      </c>
      <c r="B41" s="36">
        <v>77</v>
      </c>
      <c r="C41" s="24" t="str">
        <f>VLOOKUP(B41,'[1]LISTADO ATM'!$A$2:$B$822,2,0)</f>
        <v xml:space="preserve">ATM Oficina Cruce de Imbert </v>
      </c>
      <c r="D41" s="14" t="s">
        <v>10</v>
      </c>
      <c r="E41" s="26">
        <v>3335941476</v>
      </c>
    </row>
    <row r="42" spans="1:5" ht="18" x14ac:dyDescent="0.25">
      <c r="A42" s="21" t="str">
        <f>VLOOKUP(B42,'[1]LISTADO ATM'!$A$2:$C$822,3,0)</f>
        <v>DISTRITO NACIONAL</v>
      </c>
      <c r="B42" s="36">
        <v>629</v>
      </c>
      <c r="C42" s="24" t="str">
        <f>VLOOKUP(B42,'[1]LISTADO ATM'!$A$2:$B$822,2,0)</f>
        <v xml:space="preserve">ATM Oficina Americana Independencia I </v>
      </c>
      <c r="D42" s="14" t="s">
        <v>10</v>
      </c>
      <c r="E42" s="26" t="s">
        <v>25</v>
      </c>
    </row>
    <row r="43" spans="1:5" ht="18" x14ac:dyDescent="0.25">
      <c r="A43" s="21" t="str">
        <f>VLOOKUP(B43,'[1]LISTADO ATM'!$A$2:$C$822,3,0)</f>
        <v>DISTRITO NACIONAL</v>
      </c>
      <c r="B43" s="36">
        <v>424</v>
      </c>
      <c r="C43" s="24" t="str">
        <f>VLOOKUP(B43,'[1]LISTADO ATM'!$A$2:$B$822,2,0)</f>
        <v xml:space="preserve">ATM UNP Jumbo Luperón I </v>
      </c>
      <c r="D43" s="14" t="s">
        <v>10</v>
      </c>
      <c r="E43" s="26">
        <v>3335941488</v>
      </c>
    </row>
    <row r="44" spans="1:5" ht="18" x14ac:dyDescent="0.25">
      <c r="A44" s="21" t="str">
        <f>VLOOKUP(B44,'[1]LISTADO ATM'!$A$2:$C$822,3,0)</f>
        <v>DISTRITO NACIONAL</v>
      </c>
      <c r="B44" s="36">
        <v>722</v>
      </c>
      <c r="C44" s="24" t="str">
        <f>VLOOKUP(B44,'[1]LISTADO ATM'!$A$2:$B$822,2,0)</f>
        <v xml:space="preserve">ATM Oficina Charles de Gaulle III </v>
      </c>
      <c r="D44" s="14" t="s">
        <v>10</v>
      </c>
      <c r="E44" s="26" t="s">
        <v>27</v>
      </c>
    </row>
    <row r="45" spans="1:5" ht="18" x14ac:dyDescent="0.25">
      <c r="A45" s="21" t="str">
        <f>VLOOKUP(B45,'[1]LISTADO ATM'!$A$2:$C$822,3,0)</f>
        <v>DISTRITO NACIONAL</v>
      </c>
      <c r="B45" s="36">
        <v>408</v>
      </c>
      <c r="C45" s="24" t="str">
        <f>VLOOKUP(B45,'[1]LISTADO ATM'!$A$2:$B$822,2,0)</f>
        <v xml:space="preserve">ATM Autobanco Las Palmas de Herrera </v>
      </c>
      <c r="D45" s="14" t="s">
        <v>10</v>
      </c>
      <c r="E45" s="26">
        <v>3335941490</v>
      </c>
    </row>
    <row r="46" spans="1:5" ht="18" x14ac:dyDescent="0.25">
      <c r="A46" s="21" t="str">
        <f>VLOOKUP(B46,'[1]LISTADO ATM'!$A$2:$C$822,3,0)</f>
        <v>NORTE</v>
      </c>
      <c r="B46" s="36">
        <v>154</v>
      </c>
      <c r="C46" s="24" t="str">
        <f>VLOOKUP(B46,'[1]LISTADO ATM'!$A$2:$B$822,2,0)</f>
        <v xml:space="preserve">ATM Oficina Sánchez </v>
      </c>
      <c r="D46" s="14" t="s">
        <v>10</v>
      </c>
      <c r="E46" s="26">
        <v>3335941491</v>
      </c>
    </row>
    <row r="47" spans="1:5" ht="18" x14ac:dyDescent="0.25">
      <c r="A47" s="21" t="str">
        <f>VLOOKUP(B47,'[1]LISTADO ATM'!$A$2:$C$822,3,0)</f>
        <v>ESTE</v>
      </c>
      <c r="B47" s="36">
        <v>651</v>
      </c>
      <c r="C47" s="24" t="str">
        <f>VLOOKUP(B47,'[1]LISTADO ATM'!$A$2:$B$822,2,0)</f>
        <v>ATM Eco Petroleo Romana</v>
      </c>
      <c r="D47" s="14" t="s">
        <v>10</v>
      </c>
      <c r="E47" s="26">
        <v>3335941474</v>
      </c>
    </row>
    <row r="48" spans="1:5" ht="18" x14ac:dyDescent="0.25">
      <c r="A48" s="21" t="str">
        <f>VLOOKUP(B48,'[1]LISTADO ATM'!$A$2:$C$822,3,0)</f>
        <v>NORTE</v>
      </c>
      <c r="B48" s="36">
        <v>198</v>
      </c>
      <c r="C48" s="24" t="str">
        <f>VLOOKUP(B48,'[1]LISTADO ATM'!$A$2:$B$822,2,0)</f>
        <v xml:space="preserve">ATM Almacenes El Encanto  (Santiago) </v>
      </c>
      <c r="D48" s="14" t="s">
        <v>10</v>
      </c>
      <c r="E48" s="26">
        <v>3335941466</v>
      </c>
    </row>
    <row r="49" spans="1:5" ht="18" x14ac:dyDescent="0.25">
      <c r="A49" s="21" t="str">
        <f>VLOOKUP(B49,'[1]LISTADO ATM'!$A$2:$C$822,3,0)</f>
        <v>ESTE</v>
      </c>
      <c r="B49" s="36">
        <v>660</v>
      </c>
      <c r="C49" s="24" t="str">
        <f>VLOOKUP(B49,'[1]LISTADO ATM'!$A$2:$B$822,2,0)</f>
        <v>ATM Oficina Romana Norte II</v>
      </c>
      <c r="D49" s="14" t="s">
        <v>10</v>
      </c>
      <c r="E49" s="26">
        <v>3335941444</v>
      </c>
    </row>
    <row r="50" spans="1:5" ht="18.75" thickBot="1" x14ac:dyDescent="0.3">
      <c r="A50" s="25"/>
      <c r="B50" s="38">
        <f>COUNT(B19:B49)</f>
        <v>31</v>
      </c>
      <c r="C50" s="13"/>
      <c r="D50" s="13"/>
      <c r="E50" s="13"/>
    </row>
    <row r="51" spans="1:5" ht="15.75" thickBot="1" x14ac:dyDescent="0.3">
      <c r="B51" s="5"/>
      <c r="E51" s="5"/>
    </row>
    <row r="52" spans="1:5" ht="18.75" thickBot="1" x14ac:dyDescent="0.3">
      <c r="A52" s="57" t="s">
        <v>20</v>
      </c>
      <c r="B52" s="58"/>
      <c r="C52" s="58"/>
      <c r="D52" s="58"/>
      <c r="E52" s="59"/>
    </row>
    <row r="53" spans="1:5" ht="18" x14ac:dyDescent="0.25">
      <c r="A53" s="2" t="s">
        <v>5</v>
      </c>
      <c r="B53" s="2" t="s">
        <v>6</v>
      </c>
      <c r="C53" s="2" t="s">
        <v>7</v>
      </c>
      <c r="D53" s="2" t="s">
        <v>8</v>
      </c>
      <c r="E53" s="2" t="s">
        <v>9</v>
      </c>
    </row>
    <row r="54" spans="1:5" ht="18" x14ac:dyDescent="0.25">
      <c r="A54" s="32" t="str">
        <f>VLOOKUP(B54,'[1]LISTADO ATM'!$A$2:$C$822,3,0)</f>
        <v>DISTRITO NACIONAL</v>
      </c>
      <c r="B54" s="21">
        <v>567</v>
      </c>
      <c r="C54" s="24" t="str">
        <f>VLOOKUP(B54,'[1]LISTADO ATM'!$A$2:$B$822,2,0)</f>
        <v xml:space="preserve">ATM Oficina Máximo Gómez </v>
      </c>
      <c r="D54" s="21" t="s">
        <v>18</v>
      </c>
      <c r="E54" s="26">
        <v>3335936543</v>
      </c>
    </row>
    <row r="55" spans="1:5" ht="18" x14ac:dyDescent="0.25">
      <c r="A55" s="32" t="str">
        <f>VLOOKUP(B55,'[1]LISTADO ATM'!$A$2:$C$822,3,0)</f>
        <v>SUR</v>
      </c>
      <c r="B55" s="21">
        <v>582</v>
      </c>
      <c r="C55" s="24" t="str">
        <f>VLOOKUP(B55,'[1]LISTADO ATM'!$A$2:$B$822,2,0)</f>
        <v>ATM Estación Sabana Yegua</v>
      </c>
      <c r="D55" s="21" t="s">
        <v>18</v>
      </c>
      <c r="E55" s="26">
        <v>3335940155</v>
      </c>
    </row>
    <row r="56" spans="1:5" ht="18" x14ac:dyDescent="0.25">
      <c r="A56" s="32" t="str">
        <f>VLOOKUP(B56,'[1]LISTADO ATM'!$A$2:$C$822,3,0)</f>
        <v>ESTE</v>
      </c>
      <c r="B56" s="21">
        <v>912</v>
      </c>
      <c r="C56" s="24" t="str">
        <f>VLOOKUP(B56,'[1]LISTADO ATM'!$A$2:$B$822,2,0)</f>
        <v xml:space="preserve">ATM Oficina San Pedro II </v>
      </c>
      <c r="D56" s="21" t="s">
        <v>18</v>
      </c>
      <c r="E56" s="26">
        <v>3335941465</v>
      </c>
    </row>
    <row r="57" spans="1:5" ht="18" x14ac:dyDescent="0.25">
      <c r="A57" s="21" t="str">
        <f>VLOOKUP(B57,'[1]LISTADO ATM'!$A$2:$C$822,3,0)</f>
        <v>ESTE</v>
      </c>
      <c r="B57" s="21">
        <v>399</v>
      </c>
      <c r="C57" s="24" t="str">
        <f>VLOOKUP(B57,'[1]LISTADO ATM'!$A$2:$B$822,2,0)</f>
        <v xml:space="preserve">ATM Oficina La Romana II </v>
      </c>
      <c r="D57" s="21" t="s">
        <v>18</v>
      </c>
      <c r="E57" s="26">
        <v>3335941297</v>
      </c>
    </row>
    <row r="58" spans="1:5" ht="18" x14ac:dyDescent="0.25">
      <c r="A58" s="21" t="str">
        <f>VLOOKUP(B58,'[1]LISTADO ATM'!$A$2:$C$822,3,0)</f>
        <v>ESTE</v>
      </c>
      <c r="B58" s="21">
        <v>385</v>
      </c>
      <c r="C58" s="24" t="str">
        <f>VLOOKUP(B58,'[1]LISTADO ATM'!$A$2:$B$822,2,0)</f>
        <v xml:space="preserve">ATM Plaza Verón I </v>
      </c>
      <c r="D58" s="21" t="s">
        <v>18</v>
      </c>
      <c r="E58" s="26">
        <v>3335941410</v>
      </c>
    </row>
    <row r="59" spans="1:5" ht="18" x14ac:dyDescent="0.25">
      <c r="A59" s="25" t="s">
        <v>11</v>
      </c>
      <c r="B59" s="37">
        <f>COUNT(B54:B58)</f>
        <v>5</v>
      </c>
      <c r="C59" s="13"/>
      <c r="D59" s="13"/>
      <c r="E59" s="13"/>
    </row>
    <row r="60" spans="1:5" ht="15.75" thickBot="1" x14ac:dyDescent="0.3">
      <c r="B60" s="5"/>
      <c r="E60" s="5"/>
    </row>
    <row r="61" spans="1:5" ht="18" x14ac:dyDescent="0.25">
      <c r="A61" s="64" t="s">
        <v>13</v>
      </c>
      <c r="B61" s="65"/>
      <c r="C61" s="65"/>
      <c r="D61" s="65"/>
      <c r="E61" s="66"/>
    </row>
    <row r="62" spans="1:5" ht="18" x14ac:dyDescent="0.25">
      <c r="A62" s="2" t="s">
        <v>5</v>
      </c>
      <c r="B62" s="2" t="s">
        <v>6</v>
      </c>
      <c r="C62" s="4" t="s">
        <v>7</v>
      </c>
      <c r="D62" s="17" t="s">
        <v>8</v>
      </c>
      <c r="E62" s="17" t="s">
        <v>9</v>
      </c>
    </row>
    <row r="63" spans="1:5" ht="18" x14ac:dyDescent="0.25">
      <c r="A63" s="18" t="str">
        <f>VLOOKUP(B63,'[1]LISTADO ATM'!$A$2:$C$822,3,0)</f>
        <v>ESTE</v>
      </c>
      <c r="B63" s="21">
        <v>158</v>
      </c>
      <c r="C63" s="24" t="str">
        <f>VLOOKUP(B63,'[1]LISTADO ATM'!$A$2:$B$822,2,0)</f>
        <v xml:space="preserve">ATM Oficina Romana Norte </v>
      </c>
      <c r="D63" s="40" t="s">
        <v>22</v>
      </c>
      <c r="E63" s="26">
        <v>3335941374</v>
      </c>
    </row>
    <row r="64" spans="1:5" ht="18" x14ac:dyDescent="0.25">
      <c r="A64" s="18" t="str">
        <f>VLOOKUP(B64,'[1]LISTADO ATM'!$A$2:$C$822,3,0)</f>
        <v>ESTE</v>
      </c>
      <c r="B64" s="21">
        <v>608</v>
      </c>
      <c r="C64" s="24" t="str">
        <f>VLOOKUP(B64,'[1]LISTADO ATM'!$A$2:$B$822,2,0)</f>
        <v xml:space="preserve">ATM Oficina Jumbo (San Pedro) </v>
      </c>
      <c r="D64" s="40" t="s">
        <v>22</v>
      </c>
      <c r="E64" s="26">
        <v>3335941391</v>
      </c>
    </row>
    <row r="65" spans="1:5" ht="18" x14ac:dyDescent="0.25">
      <c r="A65" s="18" t="str">
        <f>VLOOKUP(B65,'[1]LISTADO ATM'!$A$2:$C$822,3,0)</f>
        <v>DISTRITO NACIONAL</v>
      </c>
      <c r="B65" s="21">
        <v>813</v>
      </c>
      <c r="C65" s="24" t="str">
        <f>VLOOKUP(B65,'[1]LISTADO ATM'!$A$2:$B$822,2,0)</f>
        <v>ATM Oficina Occidental Mall</v>
      </c>
      <c r="D65" s="40" t="s">
        <v>22</v>
      </c>
      <c r="E65" s="26">
        <v>3335941401</v>
      </c>
    </row>
    <row r="66" spans="1:5" ht="18" x14ac:dyDescent="0.25">
      <c r="A66" s="18"/>
      <c r="B66" s="21">
        <v>8</v>
      </c>
      <c r="C66" s="24" t="str">
        <f>VLOOKUP(B66,'[1]LISTADO ATM'!$A$2:$B$822,2,0)</f>
        <v>ATM Autoservicio Yaque</v>
      </c>
      <c r="D66" s="40" t="s">
        <v>22</v>
      </c>
      <c r="E66" s="26">
        <v>3335941473</v>
      </c>
    </row>
    <row r="67" spans="1:5" ht="18" x14ac:dyDescent="0.25">
      <c r="A67" s="18" t="str">
        <f>VLOOKUP(B67,'[1]LISTADO ATM'!$A$2:$C$822,3,0)</f>
        <v>DISTRITO NACIONAL</v>
      </c>
      <c r="B67" s="21">
        <v>165</v>
      </c>
      <c r="C67" s="24" t="str">
        <f>VLOOKUP(B67,'[1]LISTADO ATM'!$A$2:$B$822,2,0)</f>
        <v>ATM Autoservicio Megacentro</v>
      </c>
      <c r="D67" s="40" t="s">
        <v>22</v>
      </c>
      <c r="E67" s="26">
        <v>3335940555</v>
      </c>
    </row>
    <row r="68" spans="1:5" ht="18" x14ac:dyDescent="0.25">
      <c r="A68" s="18" t="str">
        <f>VLOOKUP(B68,'[1]LISTADO ATM'!$A$2:$C$822,3,0)</f>
        <v>NORTE</v>
      </c>
      <c r="B68" s="21">
        <v>288</v>
      </c>
      <c r="C68" s="24" t="str">
        <f>VLOOKUP(B68,'[1]LISTADO ATM'!$A$2:$B$822,2,0)</f>
        <v xml:space="preserve">ATM Oficina Camino Real II (Puerto Plata) </v>
      </c>
      <c r="D68" s="40" t="s">
        <v>22</v>
      </c>
      <c r="E68" s="26">
        <v>3335941462</v>
      </c>
    </row>
    <row r="69" spans="1:5" ht="18" x14ac:dyDescent="0.25">
      <c r="A69" s="18" t="str">
        <f>VLOOKUP(B69,'[1]LISTADO ATM'!$A$2:$C$822,3,0)</f>
        <v>DISTRITO NACIONAL</v>
      </c>
      <c r="B69" s="21">
        <v>979</v>
      </c>
      <c r="C69" s="24" t="str">
        <f>VLOOKUP(B69,'[1]LISTADO ATM'!$A$2:$B$822,2,0)</f>
        <v xml:space="preserve">ATM Oficina Luperón I </v>
      </c>
      <c r="D69" s="41" t="s">
        <v>24</v>
      </c>
      <c r="E69" s="26">
        <v>3335941367</v>
      </c>
    </row>
    <row r="70" spans="1:5" ht="18" x14ac:dyDescent="0.25">
      <c r="A70" s="18" t="str">
        <f>VLOOKUP(B70,'[1]LISTADO ATM'!$A$2:$C$822,3,0)</f>
        <v>ESTE</v>
      </c>
      <c r="B70" s="21">
        <v>386</v>
      </c>
      <c r="C70" s="24" t="str">
        <f>VLOOKUP(B70,'[1]LISTADO ATM'!$A$2:$B$822,2,0)</f>
        <v xml:space="preserve">ATM Plaza Verón II </v>
      </c>
      <c r="D70" s="41" t="s">
        <v>24</v>
      </c>
      <c r="E70" s="26">
        <v>3335941442</v>
      </c>
    </row>
    <row r="71" spans="1:5" ht="18" x14ac:dyDescent="0.25">
      <c r="A71" s="18" t="str">
        <f>VLOOKUP(B71,'[1]LISTADO ATM'!$A$2:$C$822,3,0)</f>
        <v>DISTRITO NACIONAL</v>
      </c>
      <c r="B71" s="21">
        <v>494</v>
      </c>
      <c r="C71" s="24" t="str">
        <f>VLOOKUP(B71,'[1]LISTADO ATM'!$A$2:$B$822,2,0)</f>
        <v xml:space="preserve">ATM Oficina Blue Mall </v>
      </c>
      <c r="D71" s="41" t="s">
        <v>24</v>
      </c>
      <c r="E71" s="26">
        <v>3335941461</v>
      </c>
    </row>
    <row r="72" spans="1:5" ht="18" x14ac:dyDescent="0.25">
      <c r="A72" s="18" t="str">
        <f>VLOOKUP(B72,'[1]LISTADO ATM'!$A$2:$C$822,3,0)</f>
        <v>NORTE</v>
      </c>
      <c r="B72" s="21">
        <v>228</v>
      </c>
      <c r="C72" s="24" t="str">
        <f>VLOOKUP(B72,'[1]LISTADO ATM'!$A$2:$B$822,2,0)</f>
        <v xml:space="preserve">ATM Oficina SAJOMA </v>
      </c>
      <c r="D72" s="41" t="s">
        <v>24</v>
      </c>
      <c r="E72" s="26">
        <v>3335941455</v>
      </c>
    </row>
    <row r="73" spans="1:5" ht="18" x14ac:dyDescent="0.25">
      <c r="A73" s="25" t="s">
        <v>11</v>
      </c>
      <c r="B73" s="37">
        <f>COUNT(B63:B72)</f>
        <v>10</v>
      </c>
      <c r="C73" s="13"/>
      <c r="D73" s="16"/>
      <c r="E73" s="16"/>
    </row>
    <row r="74" spans="1:5" ht="15.75" thickBot="1" x14ac:dyDescent="0.3">
      <c r="B74" s="5"/>
      <c r="E74" s="5"/>
    </row>
    <row r="75" spans="1:5" ht="18.75" thickBot="1" x14ac:dyDescent="0.3">
      <c r="A75" s="62" t="s">
        <v>12</v>
      </c>
      <c r="B75" s="63"/>
      <c r="C75" t="s">
        <v>17</v>
      </c>
      <c r="D75" s="5"/>
      <c r="E75" s="5"/>
    </row>
    <row r="76" spans="1:5" ht="18.75" thickBot="1" x14ac:dyDescent="0.3">
      <c r="A76" s="33">
        <f>+B50+B59+B73</f>
        <v>46</v>
      </c>
      <c r="B76" s="39"/>
    </row>
    <row r="77" spans="1:5" ht="15.75" thickBot="1" x14ac:dyDescent="0.3">
      <c r="B77" s="5"/>
      <c r="E77" s="5"/>
    </row>
    <row r="78" spans="1:5" ht="18.75" thickBot="1" x14ac:dyDescent="0.3">
      <c r="A78" s="57" t="s">
        <v>15</v>
      </c>
      <c r="B78" s="58"/>
      <c r="C78" s="58"/>
      <c r="D78" s="58"/>
      <c r="E78" s="59"/>
    </row>
    <row r="79" spans="1:5" ht="18" x14ac:dyDescent="0.25">
      <c r="A79" s="6" t="s">
        <v>5</v>
      </c>
      <c r="B79" s="6" t="s">
        <v>6</v>
      </c>
      <c r="C79" s="4" t="s">
        <v>7</v>
      </c>
      <c r="D79" s="60" t="s">
        <v>8</v>
      </c>
      <c r="E79" s="61"/>
    </row>
    <row r="80" spans="1:5" ht="18" x14ac:dyDescent="0.25">
      <c r="A80" s="21" t="str">
        <f>VLOOKUP(B80,'[1]LISTADO ATM'!$A$2:$C$822,3,0)</f>
        <v>ESTE</v>
      </c>
      <c r="B80" s="36">
        <v>630</v>
      </c>
      <c r="C80" s="21" t="str">
        <f>VLOOKUP(B80,'[1]LISTADO ATM'!$A$2:$B$822,2,0)</f>
        <v xml:space="preserve">ATM Oficina Plaza Zaglul (SPM) </v>
      </c>
      <c r="D80" s="43" t="s">
        <v>23</v>
      </c>
      <c r="E80" s="44"/>
    </row>
    <row r="81" spans="1:5" ht="18" x14ac:dyDescent="0.25">
      <c r="A81" s="21" t="str">
        <f>VLOOKUP(B81,'[1]LISTADO ATM'!$A$2:$C$822,3,0)</f>
        <v>DISTRITO NACIONAL</v>
      </c>
      <c r="B81" s="36">
        <v>670</v>
      </c>
      <c r="C81" s="21" t="str">
        <f>VLOOKUP(B81,'[1]LISTADO ATM'!$A$2:$B$822,2,0)</f>
        <v>ATM Estación Texaco Algodón</v>
      </c>
      <c r="D81" s="43" t="s">
        <v>23</v>
      </c>
      <c r="E81" s="44"/>
    </row>
    <row r="82" spans="1:5" ht="18" x14ac:dyDescent="0.25">
      <c r="A82" s="21" t="str">
        <f>VLOOKUP(B82,'[1]LISTADO ATM'!$A$2:$C$822,3,0)</f>
        <v>DISTRITO NACIONAL</v>
      </c>
      <c r="B82" s="36">
        <v>32</v>
      </c>
      <c r="C82" s="21" t="str">
        <f>VLOOKUP(B82,'[1]LISTADO ATM'!$A$2:$B$822,2,0)</f>
        <v xml:space="preserve">ATM Oficina San Martín II </v>
      </c>
      <c r="D82" s="43" t="s">
        <v>23</v>
      </c>
      <c r="E82" s="44"/>
    </row>
    <row r="83" spans="1:5" ht="18" x14ac:dyDescent="0.25">
      <c r="A83" s="21" t="str">
        <f>VLOOKUP(B83,'[1]LISTADO ATM'!$A$2:$C$822,3,0)</f>
        <v>ESTE</v>
      </c>
      <c r="B83" s="36">
        <v>386</v>
      </c>
      <c r="C83" s="21" t="str">
        <f>VLOOKUP(B83,'[1]LISTADO ATM'!$A$2:$B$822,2,0)</f>
        <v xml:space="preserve">ATM Plaza Verón II </v>
      </c>
      <c r="D83" s="43" t="s">
        <v>23</v>
      </c>
      <c r="E83" s="44"/>
    </row>
    <row r="84" spans="1:5" ht="18" x14ac:dyDescent="0.25">
      <c r="A84" s="21" t="str">
        <f>VLOOKUP(B84,'[1]LISTADO ATM'!$A$2:$C$822,3,0)</f>
        <v>NORTE</v>
      </c>
      <c r="B84" s="36">
        <v>154</v>
      </c>
      <c r="C84" s="21" t="str">
        <f>VLOOKUP(B84,'[1]LISTADO ATM'!$A$2:$B$822,2,0)</f>
        <v xml:space="preserve">ATM Oficina Sánchez </v>
      </c>
      <c r="D84" s="43" t="s">
        <v>23</v>
      </c>
      <c r="E84" s="44"/>
    </row>
    <row r="85" spans="1:5" ht="18" x14ac:dyDescent="0.25">
      <c r="A85" s="21" t="str">
        <f>VLOOKUP(B85,'[1]LISTADO ATM'!$A$2:$C$822,3,0)</f>
        <v>ESTE</v>
      </c>
      <c r="B85" s="36">
        <v>293</v>
      </c>
      <c r="C85" s="21" t="str">
        <f>VLOOKUP(B85,'[1]LISTADO ATM'!$A$2:$B$822,2,0)</f>
        <v xml:space="preserve">ATM S/M Nueva Visión (San Pedro) </v>
      </c>
      <c r="D85" s="43" t="s">
        <v>26</v>
      </c>
      <c r="E85" s="44"/>
    </row>
    <row r="86" spans="1:5" ht="18" x14ac:dyDescent="0.25">
      <c r="A86" s="21" t="str">
        <f>VLOOKUP(B86,'[1]LISTADO ATM'!$A$2:$C$822,3,0)</f>
        <v>DISTRITO NACIONAL</v>
      </c>
      <c r="B86" s="36">
        <v>406</v>
      </c>
      <c r="C86" s="21" t="str">
        <f>VLOOKUP(B86,'[1]LISTADO ATM'!$A$2:$B$822,2,0)</f>
        <v xml:space="preserve">ATM UNP Plaza Lama Máximo Gómez </v>
      </c>
      <c r="D86" s="43" t="s">
        <v>26</v>
      </c>
      <c r="E86" s="44"/>
    </row>
    <row r="87" spans="1:5" ht="18" x14ac:dyDescent="0.25">
      <c r="A87" s="21" t="str">
        <f>VLOOKUP(B87,'[1]LISTADO ATM'!$A$2:$C$822,3,0)</f>
        <v>DISTRITO NACIONAL</v>
      </c>
      <c r="B87" s="36">
        <v>424</v>
      </c>
      <c r="C87" s="21" t="str">
        <f>VLOOKUP(B87,'[1]LISTADO ATM'!$A$2:$B$822,2,0)</f>
        <v xml:space="preserve">ATM UNP Jumbo Luperón I </v>
      </c>
      <c r="D87" s="43" t="s">
        <v>23</v>
      </c>
      <c r="E87" s="44"/>
    </row>
    <row r="88" spans="1:5" ht="18" x14ac:dyDescent="0.25">
      <c r="A88" s="21" t="str">
        <f>VLOOKUP(B88,'[1]LISTADO ATM'!$A$2:$C$822,3,0)</f>
        <v>DISTRITO NACIONAL</v>
      </c>
      <c r="B88" s="36">
        <v>557</v>
      </c>
      <c r="C88" s="21" t="str">
        <f>VLOOKUP(B88,'[1]LISTADO ATM'!$A$2:$B$822,2,0)</f>
        <v xml:space="preserve">ATM Multicentro La Sirena Ave. Mella </v>
      </c>
      <c r="D88" s="43" t="s">
        <v>26</v>
      </c>
      <c r="E88" s="44"/>
    </row>
    <row r="89" spans="1:5" ht="18" x14ac:dyDescent="0.25">
      <c r="A89" s="21" t="str">
        <f>VLOOKUP(B89,'[1]LISTADO ATM'!$A$2:$C$822,3,0)</f>
        <v>ESTE</v>
      </c>
      <c r="B89" s="36">
        <v>608</v>
      </c>
      <c r="C89" s="21" t="str">
        <f>VLOOKUP(B89,'[1]LISTADO ATM'!$A$2:$B$822,2,0)</f>
        <v xml:space="preserve">ATM Oficina Jumbo (San Pedro) </v>
      </c>
      <c r="D89" s="43" t="s">
        <v>23</v>
      </c>
      <c r="E89" s="44"/>
    </row>
    <row r="90" spans="1:5" ht="18" x14ac:dyDescent="0.25">
      <c r="A90" s="21" t="str">
        <f>VLOOKUP(B90,'[1]LISTADO ATM'!$A$2:$C$822,3,0)</f>
        <v>SUR</v>
      </c>
      <c r="B90" s="36">
        <v>616</v>
      </c>
      <c r="C90" s="21" t="str">
        <f>VLOOKUP(B90,'[1]LISTADO ATM'!$A$2:$B$822,2,0)</f>
        <v xml:space="preserve">ATM 5ta. Brigada Barahona </v>
      </c>
      <c r="D90" s="43" t="s">
        <v>26</v>
      </c>
      <c r="E90" s="44"/>
    </row>
    <row r="91" spans="1:5" ht="18" x14ac:dyDescent="0.25">
      <c r="A91" s="21" t="str">
        <f>VLOOKUP(B91,'[1]LISTADO ATM'!$A$2:$C$822,3,0)</f>
        <v>SUR</v>
      </c>
      <c r="B91" s="36">
        <v>781</v>
      </c>
      <c r="C91" s="21" t="str">
        <f>VLOOKUP(B91,'[1]LISTADO ATM'!$A$2:$B$822,2,0)</f>
        <v xml:space="preserve">ATM Estación Isla Barahona </v>
      </c>
      <c r="D91" s="43" t="s">
        <v>23</v>
      </c>
      <c r="E91" s="44"/>
    </row>
    <row r="92" spans="1:5" ht="18" x14ac:dyDescent="0.25">
      <c r="A92" s="21" t="str">
        <f>VLOOKUP(B92,'[1]LISTADO ATM'!$A$2:$C$822,3,0)</f>
        <v>DISTRITO NACIONAL</v>
      </c>
      <c r="B92" s="36">
        <v>879</v>
      </c>
      <c r="C92" s="21" t="str">
        <f>VLOOKUP(B92,'[1]LISTADO ATM'!$A$2:$B$822,2,0)</f>
        <v xml:space="preserve">ATM Plaza Metropolitana </v>
      </c>
      <c r="D92" s="43" t="s">
        <v>26</v>
      </c>
      <c r="E92" s="44"/>
    </row>
    <row r="93" spans="1:5" ht="18" x14ac:dyDescent="0.25">
      <c r="A93" s="21" t="str">
        <f>VLOOKUP(B93,'[1]LISTADO ATM'!$A$2:$C$822,3,0)</f>
        <v>SUR</v>
      </c>
      <c r="B93" s="36">
        <v>50</v>
      </c>
      <c r="C93" s="21" t="str">
        <f>VLOOKUP(B93,'[1]LISTADO ATM'!$A$2:$B$822,2,0)</f>
        <v xml:space="preserve">ATM Oficina Padre Las Casas (Azua) </v>
      </c>
      <c r="D93" s="43" t="s">
        <v>23</v>
      </c>
      <c r="E93" s="44"/>
    </row>
    <row r="94" spans="1:5" ht="18" x14ac:dyDescent="0.25">
      <c r="A94" s="21" t="str">
        <f>VLOOKUP(B94,'[1]LISTADO ATM'!$A$2:$C$822,3,0)</f>
        <v>NORTE</v>
      </c>
      <c r="B94" s="36">
        <v>283</v>
      </c>
      <c r="C94" s="21" t="str">
        <f>VLOOKUP(B94,'[1]LISTADO ATM'!$A$2:$B$822,2,0)</f>
        <v xml:space="preserve">ATM Oficina Nibaje </v>
      </c>
      <c r="D94" s="43" t="s">
        <v>23</v>
      </c>
      <c r="E94" s="44"/>
    </row>
    <row r="95" spans="1:5" ht="18" x14ac:dyDescent="0.25">
      <c r="A95" s="21" t="str">
        <f>VLOOKUP(B95,'[1]LISTADO ATM'!$A$2:$C$822,3,0)</f>
        <v>DISTRITO NACIONAL</v>
      </c>
      <c r="B95" s="36">
        <v>325</v>
      </c>
      <c r="C95" s="21" t="str">
        <f>VLOOKUP(B95,'[1]LISTADO ATM'!$A$2:$B$822,2,0)</f>
        <v>ATM Casa Edwin</v>
      </c>
      <c r="D95" s="43" t="s">
        <v>23</v>
      </c>
      <c r="E95" s="44"/>
    </row>
    <row r="96" spans="1:5" ht="18" x14ac:dyDescent="0.25">
      <c r="A96" s="21" t="str">
        <f>VLOOKUP(B96,'[1]LISTADO ATM'!$A$2:$C$822,3,0)</f>
        <v>SUR</v>
      </c>
      <c r="B96" s="36">
        <v>342</v>
      </c>
      <c r="C96" s="21" t="str">
        <f>VLOOKUP(B96,'[1]LISTADO ATM'!$A$2:$B$822,2,0)</f>
        <v>ATM Oficina Obras Públicas Azua</v>
      </c>
      <c r="D96" s="43" t="s">
        <v>23</v>
      </c>
      <c r="E96" s="44"/>
    </row>
    <row r="97" spans="1:5" ht="18" x14ac:dyDescent="0.25">
      <c r="A97" s="21" t="str">
        <f>VLOOKUP(B97,'[1]LISTADO ATM'!$A$2:$C$822,3,0)</f>
        <v>NORTE</v>
      </c>
      <c r="B97" s="36">
        <v>373</v>
      </c>
      <c r="C97" s="21" t="str">
        <f>VLOOKUP(B97,'[1]LISTADO ATM'!$A$2:$B$822,2,0)</f>
        <v>S/M Tangui Nagua</v>
      </c>
      <c r="D97" s="43" t="s">
        <v>23</v>
      </c>
      <c r="E97" s="44"/>
    </row>
    <row r="98" spans="1:5" ht="18" x14ac:dyDescent="0.25">
      <c r="A98" s="21" t="str">
        <f>VLOOKUP(B98,'[1]LISTADO ATM'!$A$2:$C$822,3,0)</f>
        <v>DISTRITO NACIONAL</v>
      </c>
      <c r="B98" s="36">
        <v>561</v>
      </c>
      <c r="C98" s="21" t="str">
        <f>VLOOKUP(B98,'[1]LISTADO ATM'!$A$2:$B$822,2,0)</f>
        <v xml:space="preserve">ATM Comando Regional P.N. S.D. Este </v>
      </c>
      <c r="D98" s="43" t="s">
        <v>26</v>
      </c>
      <c r="E98" s="44"/>
    </row>
    <row r="99" spans="1:5" ht="18" x14ac:dyDescent="0.25">
      <c r="A99" s="21" t="str">
        <f>VLOOKUP(B99,'[1]LISTADO ATM'!$A$2:$C$822,3,0)</f>
        <v>DISTRITO NACIONAL</v>
      </c>
      <c r="B99" s="36">
        <v>684</v>
      </c>
      <c r="C99" s="21" t="str">
        <f>VLOOKUP(B99,'[1]LISTADO ATM'!$A$2:$B$822,2,0)</f>
        <v>ATM Estación Texaco Prolongación 27 Febrero</v>
      </c>
      <c r="D99" s="43" t="s">
        <v>23</v>
      </c>
      <c r="E99" s="44"/>
    </row>
    <row r="100" spans="1:5" ht="18" x14ac:dyDescent="0.25">
      <c r="A100" s="21" t="str">
        <f>VLOOKUP(B100,'[1]LISTADO ATM'!$A$2:$C$822,3,0)</f>
        <v>NORTE</v>
      </c>
      <c r="B100" s="36">
        <v>991</v>
      </c>
      <c r="C100" s="21" t="str">
        <f>VLOOKUP(B100,'[1]LISTADO ATM'!$A$2:$B$822,2,0)</f>
        <v xml:space="preserve">ATM UNP Las Matas de Santa Cruz </v>
      </c>
      <c r="D100" s="43" t="s">
        <v>23</v>
      </c>
      <c r="E100" s="44"/>
    </row>
    <row r="101" spans="1:5" ht="18.75" thickBot="1" x14ac:dyDescent="0.3">
      <c r="A101" s="25" t="s">
        <v>11</v>
      </c>
      <c r="B101" s="38">
        <f>COUNT(B80:B100)</f>
        <v>21</v>
      </c>
      <c r="C101" s="22"/>
      <c r="D101" s="22"/>
      <c r="E101" s="23"/>
    </row>
    <row r="104" spans="1:5" x14ac:dyDescent="0.25">
      <c r="B104" s="42"/>
    </row>
    <row r="105" spans="1:5" x14ac:dyDescent="0.25">
      <c r="B105" s="42"/>
    </row>
    <row r="106" spans="1:5" x14ac:dyDescent="0.25">
      <c r="B106" s="42"/>
    </row>
    <row r="107" spans="1:5" x14ac:dyDescent="0.25">
      <c r="B107" s="42"/>
    </row>
  </sheetData>
  <mergeCells count="33">
    <mergeCell ref="D87:E87"/>
    <mergeCell ref="D82:E82"/>
    <mergeCell ref="D83:E83"/>
    <mergeCell ref="D84:E84"/>
    <mergeCell ref="D85:E85"/>
    <mergeCell ref="D86:E86"/>
    <mergeCell ref="D81:E81"/>
    <mergeCell ref="D80:E80"/>
    <mergeCell ref="C15:E15"/>
    <mergeCell ref="A17:E17"/>
    <mergeCell ref="D79:E79"/>
    <mergeCell ref="A78:E78"/>
    <mergeCell ref="A75:B75"/>
    <mergeCell ref="A61:E61"/>
    <mergeCell ref="A52:E52"/>
    <mergeCell ref="A1:E1"/>
    <mergeCell ref="A2:E2"/>
    <mergeCell ref="A7:E7"/>
    <mergeCell ref="C10:E10"/>
    <mergeCell ref="A12:E12"/>
    <mergeCell ref="D88:E88"/>
    <mergeCell ref="D89:E89"/>
    <mergeCell ref="D90:E90"/>
    <mergeCell ref="D91:E91"/>
    <mergeCell ref="D93:E93"/>
    <mergeCell ref="D92:E92"/>
    <mergeCell ref="D99:E99"/>
    <mergeCell ref="D100:E100"/>
    <mergeCell ref="D94:E94"/>
    <mergeCell ref="D95:E95"/>
    <mergeCell ref="D96:E96"/>
    <mergeCell ref="D97:E97"/>
    <mergeCell ref="D98:E98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23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21"/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5" ht="18.75" thickBot="1" x14ac:dyDescent="0.3">
      <c r="B3" s="21"/>
      <c r="C3" s="28" t="s">
        <v>17</v>
      </c>
    </row>
    <row r="4" spans="2:5" ht="18.75" thickBot="1" x14ac:dyDescent="0.3">
      <c r="B4" s="21"/>
      <c r="C4" s="28" t="s">
        <v>17</v>
      </c>
    </row>
    <row r="5" spans="2:5" ht="18.75" thickBot="1" x14ac:dyDescent="0.3">
      <c r="B5" s="21"/>
      <c r="C5" s="28" t="s">
        <v>17</v>
      </c>
    </row>
    <row r="6" spans="2:5" ht="18.75" thickBot="1" x14ac:dyDescent="0.3">
      <c r="B6" s="21"/>
      <c r="C6" s="28" t="s">
        <v>17</v>
      </c>
    </row>
    <row r="7" spans="2:5" ht="18.75" thickBot="1" x14ac:dyDescent="0.3">
      <c r="B7" s="21"/>
      <c r="C7" s="28" t="s">
        <v>17</v>
      </c>
    </row>
    <row r="8" spans="2:5" ht="18.75" thickBot="1" x14ac:dyDescent="0.3">
      <c r="B8" s="21"/>
      <c r="C8" s="28" t="s">
        <v>17</v>
      </c>
    </row>
    <row r="9" spans="2:5" ht="18.75" thickBot="1" x14ac:dyDescent="0.3">
      <c r="B9" s="21"/>
      <c r="C9" s="28" t="s">
        <v>17</v>
      </c>
    </row>
    <row r="10" spans="2:5" ht="18.75" thickBot="1" x14ac:dyDescent="0.3">
      <c r="B10" s="21"/>
      <c r="C10" s="28" t="s">
        <v>17</v>
      </c>
    </row>
    <row r="11" spans="2:5" ht="18.75" thickBot="1" x14ac:dyDescent="0.3">
      <c r="B11" s="21"/>
      <c r="C11" s="28" t="s">
        <v>17</v>
      </c>
    </row>
    <row r="12" spans="2:5" ht="18.75" thickBot="1" x14ac:dyDescent="0.3">
      <c r="B12" s="21"/>
      <c r="C12" s="28" t="s">
        <v>17</v>
      </c>
    </row>
    <row r="13" spans="2:5" ht="18.75" thickBot="1" x14ac:dyDescent="0.3">
      <c r="B13" s="21"/>
      <c r="C13" s="28" t="s">
        <v>17</v>
      </c>
    </row>
    <row r="14" spans="2:5" ht="18.75" thickBot="1" x14ac:dyDescent="0.3">
      <c r="B14" s="21"/>
      <c r="C14" s="28" t="s">
        <v>17</v>
      </c>
    </row>
    <row r="15" spans="2:5" ht="18.75" thickBot="1" x14ac:dyDescent="0.3">
      <c r="B15" s="21"/>
      <c r="C15" s="28" t="s">
        <v>17</v>
      </c>
    </row>
    <row r="16" spans="2:5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113" priority="1655"/>
  </conditionalFormatting>
  <conditionalFormatting sqref="B43:B68">
    <cfRule type="duplicateValues" dxfId="112" priority="1653"/>
  </conditionalFormatting>
  <conditionalFormatting sqref="B42">
    <cfRule type="duplicateValues" dxfId="111" priority="414"/>
  </conditionalFormatting>
  <conditionalFormatting sqref="B42">
    <cfRule type="duplicateValues" dxfId="110" priority="412"/>
    <cfRule type="duplicateValues" dxfId="109" priority="413"/>
  </conditionalFormatting>
  <conditionalFormatting sqref="B42">
    <cfRule type="duplicateValues" dxfId="108" priority="415"/>
    <cfRule type="duplicateValues" dxfId="107" priority="416"/>
  </conditionalFormatting>
  <conditionalFormatting sqref="B42">
    <cfRule type="duplicateValues" dxfId="106" priority="417"/>
  </conditionalFormatting>
  <conditionalFormatting sqref="B42">
    <cfRule type="duplicateValues" dxfId="105" priority="418"/>
    <cfRule type="duplicateValues" dxfId="104" priority="419"/>
    <cfRule type="duplicateValues" dxfId="103" priority="420"/>
  </conditionalFormatting>
  <conditionalFormatting sqref="B34:B41">
    <cfRule type="duplicateValues" dxfId="102" priority="390"/>
  </conditionalFormatting>
  <conditionalFormatting sqref="B34:B41">
    <cfRule type="duplicateValues" dxfId="101" priority="387"/>
    <cfRule type="duplicateValues" dxfId="100" priority="388"/>
    <cfRule type="duplicateValues" dxfId="99" priority="389"/>
  </conditionalFormatting>
  <conditionalFormatting sqref="B34:B41">
    <cfRule type="duplicateValues" dxfId="98" priority="391"/>
    <cfRule type="duplicateValues" dxfId="97" priority="392"/>
  </conditionalFormatting>
  <conditionalFormatting sqref="B34:B41">
    <cfRule type="duplicateValues" dxfId="96" priority="393"/>
    <cfRule type="duplicateValues" dxfId="95" priority="394"/>
    <cfRule type="duplicateValues" dxfId="94" priority="395"/>
  </conditionalFormatting>
  <conditionalFormatting sqref="B32:B33">
    <cfRule type="duplicateValues" dxfId="93" priority="361"/>
    <cfRule type="duplicateValues" dxfId="92" priority="362"/>
  </conditionalFormatting>
  <conditionalFormatting sqref="B32:B33">
    <cfRule type="duplicateValues" dxfId="91" priority="358"/>
    <cfRule type="duplicateValues" dxfId="90" priority="359"/>
    <cfRule type="duplicateValues" dxfId="89" priority="360"/>
  </conditionalFormatting>
  <conditionalFormatting sqref="B32:B33">
    <cfRule type="duplicateValues" dxfId="88" priority="357"/>
  </conditionalFormatting>
  <conditionalFormatting sqref="B30:B31">
    <cfRule type="duplicateValues" dxfId="87" priority="132"/>
    <cfRule type="duplicateValues" dxfId="86" priority="133"/>
  </conditionalFormatting>
  <conditionalFormatting sqref="B30:B31">
    <cfRule type="duplicateValues" dxfId="85" priority="129"/>
    <cfRule type="duplicateValues" dxfId="84" priority="130"/>
    <cfRule type="duplicateValues" dxfId="83" priority="131"/>
  </conditionalFormatting>
  <conditionalFormatting sqref="B30:B31">
    <cfRule type="duplicateValues" dxfId="82" priority="128"/>
  </conditionalFormatting>
  <conditionalFormatting sqref="B30:B31">
    <cfRule type="duplicateValues" dxfId="81" priority="124"/>
    <cfRule type="duplicateValues" dxfId="80" priority="125"/>
    <cfRule type="duplicateValues" dxfId="79" priority="126"/>
    <cfRule type="duplicateValues" dxfId="78" priority="127"/>
  </conditionalFormatting>
  <conditionalFormatting sqref="B30:B31">
    <cfRule type="duplicateValues" dxfId="77" priority="123"/>
  </conditionalFormatting>
  <conditionalFormatting sqref="B30:B31">
    <cfRule type="duplicateValues" dxfId="66" priority="112"/>
  </conditionalFormatting>
  <conditionalFormatting sqref="B23:B29">
    <cfRule type="duplicateValues" dxfId="53" priority="54"/>
  </conditionalFormatting>
  <conditionalFormatting sqref="B23">
    <cfRule type="duplicateValues" dxfId="52" priority="52"/>
    <cfRule type="duplicateValues" dxfId="51" priority="53"/>
  </conditionalFormatting>
  <conditionalFormatting sqref="B23">
    <cfRule type="duplicateValues" dxfId="50" priority="49"/>
    <cfRule type="duplicateValues" dxfId="49" priority="50"/>
    <cfRule type="duplicateValues" dxfId="48" priority="51"/>
  </conditionalFormatting>
  <conditionalFormatting sqref="B23">
    <cfRule type="duplicateValues" dxfId="47" priority="48"/>
  </conditionalFormatting>
  <conditionalFormatting sqref="B23">
    <cfRule type="duplicateValues" dxfId="46" priority="44"/>
    <cfRule type="duplicateValues" dxfId="45" priority="45"/>
    <cfRule type="duplicateValues" dxfId="44" priority="46"/>
    <cfRule type="duplicateValues" dxfId="43" priority="47"/>
  </conditionalFormatting>
  <conditionalFormatting sqref="B24:B29">
    <cfRule type="duplicateValues" dxfId="42" priority="42"/>
    <cfRule type="duplicateValues" dxfId="41" priority="43"/>
  </conditionalFormatting>
  <conditionalFormatting sqref="B24:B29">
    <cfRule type="duplicateValues" dxfId="40" priority="39"/>
    <cfRule type="duplicateValues" dxfId="39" priority="40"/>
    <cfRule type="duplicateValues" dxfId="38" priority="41"/>
  </conditionalFormatting>
  <conditionalFormatting sqref="B24:B29">
    <cfRule type="duplicateValues" dxfId="37" priority="38"/>
  </conditionalFormatting>
  <conditionalFormatting sqref="B24:B29">
    <cfRule type="duplicateValues" dxfId="36" priority="34"/>
    <cfRule type="duplicateValues" dxfId="35" priority="35"/>
    <cfRule type="duplicateValues" dxfId="34" priority="36"/>
    <cfRule type="duplicateValues" dxfId="33" priority="37"/>
  </conditionalFormatting>
  <conditionalFormatting sqref="B2:B22">
    <cfRule type="duplicateValues" dxfId="9" priority="9"/>
    <cfRule type="duplicateValues" dxfId="8" priority="10"/>
  </conditionalFormatting>
  <conditionalFormatting sqref="B2:B22">
    <cfRule type="duplicateValues" dxfId="7" priority="6"/>
    <cfRule type="duplicateValues" dxfId="6" priority="7"/>
    <cfRule type="duplicateValues" dxfId="5" priority="8"/>
  </conditionalFormatting>
  <conditionalFormatting sqref="B2:B22">
    <cfRule type="duplicateValues" dxfId="4" priority="5"/>
  </conditionalFormatting>
  <conditionalFormatting sqref="B2:B2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2021-07-05T10:34:25Z</dcterms:modified>
</cp:coreProperties>
</file>