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9\"/>
    </mc:Choice>
  </mc:AlternateContent>
  <bookViews>
    <workbookView xWindow="0" yWindow="0" windowWidth="19200" windowHeight="81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Efectivo!$A$35:$E$44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67" i="1"/>
  <c r="A67" i="1"/>
  <c r="B20" i="1" l="1"/>
  <c r="B70" i="1"/>
  <c r="C63" i="1"/>
  <c r="C62" i="1"/>
  <c r="C65" i="1"/>
  <c r="C66" i="1"/>
  <c r="C69" i="1"/>
  <c r="A63" i="1"/>
  <c r="A62" i="1"/>
  <c r="A65" i="1"/>
  <c r="A66" i="1"/>
  <c r="A69" i="1"/>
  <c r="B32" i="1"/>
  <c r="A28" i="1"/>
  <c r="A29" i="1"/>
  <c r="A30" i="1"/>
  <c r="A31" i="1"/>
  <c r="C28" i="1"/>
  <c r="C29" i="1"/>
  <c r="C30" i="1"/>
  <c r="C31" i="1"/>
  <c r="B49" i="1"/>
  <c r="C45" i="1"/>
  <c r="C46" i="1"/>
  <c r="C47" i="1"/>
  <c r="C48" i="1"/>
  <c r="A45" i="1"/>
  <c r="A46" i="1"/>
  <c r="A47" i="1"/>
  <c r="A48" i="1"/>
  <c r="C9" i="1"/>
  <c r="A9" i="1"/>
  <c r="B15" i="1"/>
  <c r="C14" i="1"/>
  <c r="A14" i="1"/>
  <c r="C27" i="1" l="1"/>
  <c r="A27" i="1"/>
  <c r="C68" i="1"/>
  <c r="C61" i="1"/>
  <c r="A68" i="1"/>
  <c r="A61" i="1"/>
  <c r="A60" i="1" l="1"/>
  <c r="C60" i="1"/>
  <c r="A64" i="1"/>
  <c r="C64" i="1"/>
  <c r="A57" i="1"/>
  <c r="C57" i="1"/>
  <c r="A58" i="1" l="1"/>
  <c r="C58" i="1"/>
  <c r="A59" i="1"/>
  <c r="C59" i="1"/>
  <c r="A44" i="1"/>
  <c r="C44" i="1"/>
  <c r="A38" i="1"/>
  <c r="C38" i="1"/>
  <c r="A39" i="1"/>
  <c r="C39" i="1"/>
  <c r="A40" i="1"/>
  <c r="C40" i="1"/>
  <c r="A41" i="1"/>
  <c r="C41" i="1"/>
  <c r="A42" i="1"/>
  <c r="C42" i="1"/>
  <c r="A25" i="1"/>
  <c r="C25" i="1"/>
  <c r="C43" i="1" l="1"/>
  <c r="A43" i="1"/>
  <c r="A24" i="1" l="1"/>
  <c r="C24" i="1"/>
  <c r="A37" i="1"/>
  <c r="C37" i="1"/>
  <c r="A26" i="1"/>
  <c r="C26" i="1"/>
  <c r="A19" i="1"/>
  <c r="C19" i="1"/>
  <c r="E2" i="3" l="1"/>
  <c r="A36" i="1" l="1"/>
  <c r="C36" i="1"/>
  <c r="A56" i="1" l="1"/>
  <c r="C56" i="1"/>
  <c r="A52" i="1" l="1"/>
</calcChain>
</file>

<file path=xl/sharedStrings.xml><?xml version="1.0" encoding="utf-8"?>
<sst xmlns="http://schemas.openxmlformats.org/spreadsheetml/2006/main" count="971" uniqueCount="28">
  <si>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</si>
  <si>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</si>
  <si>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</si>
  <si>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</si>
  <si>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</si>
  <si>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</si>
  <si>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</si>
  <si>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</si>
  <si>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</si>
  <si>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</si>
  <si>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</si>
  <si>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</si>
  <si>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</si>
  <si>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</si>
  <si>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</si>
  <si>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</si>
  <si>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</si>
  <si>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</si>
  <si>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</si>
  <si>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</si>
  <si>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</si>
  <si>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</si>
  <si>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</si>
  <si>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</si>
  <si>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 xml:space="preserve">  </t>
  </si>
  <si>
    <t>GAVETA DE RECHAZO LLENA</t>
  </si>
  <si>
    <t>2 Gavetas Vacias +  Gaveta Fallando</t>
  </si>
  <si>
    <t>1 Gavetas Vacias +  2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</si>
</sst>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firstColumnStripe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85" zoomScaleNormal="85" workbookViewId="0">
      <selection activeCell="F4" sqref="F4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44385.25</v>
      </c>
      <c r="C4" s="1"/>
      <c r="D4" s="1"/>
      <c r="E4" s="10"/>
    </row>
    <row r="5" spans="1:5" ht="18.75" thickBot="1" x14ac:dyDescent="0.3">
      <c r="A5" s="7" t="s">
        <v>3</v>
      </c>
      <c r="B5" s="34">
        <v>44385.708333333336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11" t="s">
        <v>6</v>
      </c>
      <c r="C8" s="2" t="s">
        <v>7</v>
      </c>
      <c r="D8" s="11" t="s">
        <v>8</v>
      </c>
      <c r="E8" s="11" t="s">
        <v>9</v>
      </c>
    </row>
    <row r="9" spans="1:5" ht="18.75" thickBot="1" x14ac:dyDescent="0.3">
      <c r="A9" s="21" t="e">
        <f>VLOOKUP(B9,'[1]LISTADO ATM'!$A$2:$C$822,3,0)</f>
        <v>#N/A</v>
      </c>
      <c r="B9" s="35"/>
      <c r="C9" s="24" t="e">
        <f>VLOOKUP(B9,'[1]LISTADO ATM'!$A$2:$B$822,2,0)</f>
        <v>#N/A</v>
      </c>
      <c r="D9" s="15" t="s">
        <v>21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51"/>
      <c r="D10" s="52"/>
      <c r="E10" s="53"/>
    </row>
    <row r="11" spans="1:5" x14ac:dyDescent="0.25">
      <c r="B11" s="5"/>
      <c r="E11" s="5"/>
    </row>
    <row r="12" spans="1:5" ht="18" x14ac:dyDescent="0.25">
      <c r="A12" s="48" t="s">
        <v>16</v>
      </c>
      <c r="B12" s="49"/>
      <c r="C12" s="49"/>
      <c r="D12" s="49"/>
      <c r="E12" s="50"/>
    </row>
    <row r="13" spans="1:5" ht="18" x14ac:dyDescent="0.25">
      <c r="A13" s="2" t="s">
        <v>5</v>
      </c>
      <c r="B13" s="11" t="s">
        <v>6</v>
      </c>
      <c r="C13" s="2" t="s">
        <v>7</v>
      </c>
      <c r="D13" s="2" t="s">
        <v>8</v>
      </c>
      <c r="E13" s="11" t="s">
        <v>9</v>
      </c>
    </row>
    <row r="14" spans="1:5" ht="18.75" thickBot="1" x14ac:dyDescent="0.3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51"/>
      <c r="D15" s="52"/>
      <c r="E15" s="53"/>
    </row>
    <row r="16" spans="1:5" ht="15.75" thickBot="1" x14ac:dyDescent="0.3">
      <c r="B16" s="5"/>
      <c r="E16" s="5"/>
    </row>
    <row r="17" spans="1:5" ht="18.75" thickBot="1" x14ac:dyDescent="0.3">
      <c r="A17" s="54" t="s">
        <v>14</v>
      </c>
      <c r="B17" s="55"/>
      <c r="C17" s="55"/>
      <c r="D17" s="55"/>
      <c r="E17" s="56"/>
    </row>
    <row r="18" spans="1:5" ht="18" x14ac:dyDescent="0.25">
      <c r="A18" s="2" t="s">
        <v>5</v>
      </c>
      <c r="B18" s="11" t="s">
        <v>6</v>
      </c>
      <c r="C18" s="2" t="s">
        <v>7</v>
      </c>
      <c r="D18" s="2" t="s">
        <v>8</v>
      </c>
      <c r="E18" s="11" t="s">
        <v>9</v>
      </c>
    </row>
    <row r="19" spans="1:5" ht="18" customHeight="1" thickBot="1" x14ac:dyDescent="0.3">
      <c r="A19" s="21" t="str">
        <f>VLOOKUP(B19,'[1]LISTADO ATM'!$A$2:$C$822,3,0)</f>
        <v>NORTE</v>
      </c>
      <c r="B19" s="35">
        <v>903</v>
      </c>
      <c r="C19" s="24" t="str">
        <f>VLOOKUP(B19,'[1]LISTADO ATM'!$A$2:$B$822,2,0)</f>
        <v xml:space="preserve">ATM Oficina La Vega Real I </v>
      </c>
      <c r="D19" s="14" t="s">
        <v>10</v>
      </c>
      <c r="E19" s="26">
        <v>3335948296</v>
      </c>
    </row>
    <row r="20" spans="1:5" ht="18.75" thickBot="1" x14ac:dyDescent="0.3">
      <c r="A20" s="25"/>
      <c r="B20" s="38">
        <f>COUNT(B19:B19)</f>
        <v>1</v>
      </c>
      <c r="C20" s="13"/>
      <c r="D20" s="13"/>
      <c r="E20" s="13"/>
    </row>
    <row r="21" spans="1:5" ht="15.75" thickBot="1" x14ac:dyDescent="0.3">
      <c r="B21" s="5"/>
      <c r="E21" s="5"/>
    </row>
    <row r="22" spans="1:5" ht="18.75" thickBot="1" x14ac:dyDescent="0.3">
      <c r="A22" s="54" t="s">
        <v>20</v>
      </c>
      <c r="B22" s="55"/>
      <c r="C22" s="55"/>
      <c r="D22" s="55"/>
      <c r="E22" s="56"/>
    </row>
    <row r="23" spans="1:5" ht="18" x14ac:dyDescent="0.25">
      <c r="A23" s="2" t="s">
        <v>5</v>
      </c>
      <c r="B23" s="11" t="s">
        <v>6</v>
      </c>
      <c r="C23" s="2" t="s">
        <v>24</v>
      </c>
      <c r="D23" s="2" t="s">
        <v>8</v>
      </c>
      <c r="E23" s="11" t="s">
        <v>9</v>
      </c>
    </row>
    <row r="24" spans="1:5" ht="18" x14ac:dyDescent="0.25">
      <c r="A24" s="21" t="str">
        <f>VLOOKUP(B24,'[1]LISTADO ATM'!$A$2:$C$822,3,0)</f>
        <v>DISTRITO NACIONAL</v>
      </c>
      <c r="B24" s="21">
        <v>563</v>
      </c>
      <c r="C24" s="24" t="str">
        <f>VLOOKUP(B24,'[1]LISTADO ATM'!$A$2:$B$822,2,0)</f>
        <v xml:space="preserve">ATM Base Aérea San Isidro </v>
      </c>
      <c r="D24" s="21" t="s">
        <v>18</v>
      </c>
      <c r="E24" s="26">
        <v>3335946577</v>
      </c>
    </row>
    <row r="25" spans="1:5" ht="18" x14ac:dyDescent="0.25">
      <c r="A25" s="21" t="str">
        <f>VLOOKUP(B25,'[1]LISTADO ATM'!$A$2:$C$822,3,0)</f>
        <v>DISTRITO NACIONAL</v>
      </c>
      <c r="B25" s="21">
        <v>321</v>
      </c>
      <c r="C25" s="24" t="str">
        <f>VLOOKUP(B25,'[1]LISTADO ATM'!$A$2:$B$822,2,0)</f>
        <v xml:space="preserve">ATM Oficina Jiménez Moya I </v>
      </c>
      <c r="D25" s="21" t="s">
        <v>18</v>
      </c>
      <c r="E25" s="26">
        <v>3335947146</v>
      </c>
    </row>
    <row r="26" spans="1:5" ht="18" x14ac:dyDescent="0.25">
      <c r="A26" s="21" t="str">
        <f>VLOOKUP(B26,'[1]LISTADO ATM'!$A$2:$C$822,3,0)</f>
        <v>DISTRITO NACIONAL</v>
      </c>
      <c r="B26" s="21">
        <v>578</v>
      </c>
      <c r="C26" s="24" t="str">
        <f>VLOOKUP(B26,'[1]LISTADO ATM'!$A$2:$B$822,2,0)</f>
        <v xml:space="preserve">ATM Procuraduría General de la República </v>
      </c>
      <c r="D26" s="21" t="s">
        <v>18</v>
      </c>
      <c r="E26" s="26">
        <v>3335948168</v>
      </c>
    </row>
    <row r="27" spans="1:5" ht="18" x14ac:dyDescent="0.25">
      <c r="A27" s="21" t="str">
        <f>VLOOKUP(B27,'[1]LISTADO ATM'!$A$2:$C$822,3,0)</f>
        <v>ESTE</v>
      </c>
      <c r="B27" s="21">
        <v>219</v>
      </c>
      <c r="C27" s="24" t="str">
        <f>VLOOKUP(B27,'[1]LISTADO ATM'!$A$2:$B$822,2,0)</f>
        <v xml:space="preserve">ATM Oficina La Altagracia (Higuey) </v>
      </c>
      <c r="D27" s="21" t="s">
        <v>18</v>
      </c>
      <c r="E27" s="26">
        <v>3335947630</v>
      </c>
    </row>
    <row r="28" spans="1:5" ht="18" x14ac:dyDescent="0.25">
      <c r="A28" s="21" t="str">
        <f>VLOOKUP(B28,'[1]LISTADO ATM'!$A$2:$C$822,3,0)</f>
        <v>ESTE</v>
      </c>
      <c r="B28" s="21">
        <v>912</v>
      </c>
      <c r="C28" s="24" t="str">
        <f>VLOOKUP(B28,'[1]LISTADO ATM'!$A$2:$B$822,2,0)</f>
        <v xml:space="preserve">ATM Oficina San Pedro II </v>
      </c>
      <c r="D28" s="21" t="s">
        <v>18</v>
      </c>
      <c r="E28" s="26">
        <v>3335948297</v>
      </c>
    </row>
    <row r="29" spans="1:5" ht="18" x14ac:dyDescent="0.25">
      <c r="A29" s="21" t="str">
        <f>VLOOKUP(B29,'[1]LISTADO ATM'!$A$2:$C$822,3,0)</f>
        <v>ESTE</v>
      </c>
      <c r="B29" s="21">
        <v>111</v>
      </c>
      <c r="C29" s="24" t="str">
        <f>VLOOKUP(B29,'[1]LISTADO ATM'!$A$2:$B$822,2,0)</f>
        <v xml:space="preserve">ATM Oficina San Pedro </v>
      </c>
      <c r="D29" s="21" t="s">
        <v>18</v>
      </c>
      <c r="E29" s="26">
        <v>3335948330</v>
      </c>
    </row>
    <row r="30" spans="1:5" ht="18" x14ac:dyDescent="0.25">
      <c r="A30" s="21" t="str">
        <f>VLOOKUP(B30,'[1]LISTADO ATM'!$A$2:$C$822,3,0)</f>
        <v>NORTE</v>
      </c>
      <c r="B30" s="21">
        <v>411</v>
      </c>
      <c r="C30" s="24" t="str">
        <f>VLOOKUP(B30,'[1]LISTADO ATM'!$A$2:$B$822,2,0)</f>
        <v xml:space="preserve">ATM UNP Piedra Blanca </v>
      </c>
      <c r="D30" s="21" t="s">
        <v>18</v>
      </c>
      <c r="E30" s="26">
        <v>3335948331</v>
      </c>
    </row>
    <row r="31" spans="1:5" ht="18.75" thickBot="1" x14ac:dyDescent="0.3">
      <c r="A31" s="21" t="str">
        <f>VLOOKUP(B31,'[1]LISTADO ATM'!$A$2:$C$822,3,0)</f>
        <v>ESTE</v>
      </c>
      <c r="B31" s="21">
        <v>867</v>
      </c>
      <c r="C31" s="24" t="str">
        <f>VLOOKUP(B31,'[1]LISTADO ATM'!$A$2:$B$822,2,0)</f>
        <v xml:space="preserve">ATM Estación Combustible Autopista El Coral </v>
      </c>
      <c r="D31" s="21" t="s">
        <v>18</v>
      </c>
      <c r="E31" s="26">
        <v>3335948332</v>
      </c>
    </row>
    <row r="32" spans="1:5" ht="18.75" thickBot="1" x14ac:dyDescent="0.3">
      <c r="A32" s="25" t="s">
        <v>11</v>
      </c>
      <c r="B32" s="38">
        <f>COUNT(B24:B31)</f>
        <v>8</v>
      </c>
      <c r="C32" s="13"/>
      <c r="D32" s="13"/>
      <c r="E32" s="13"/>
    </row>
    <row r="33" spans="1:5" ht="15.75" thickBot="1" x14ac:dyDescent="0.3">
      <c r="B33" s="5"/>
      <c r="E33" s="5"/>
    </row>
    <row r="34" spans="1:5" ht="18" x14ac:dyDescent="0.25">
      <c r="A34" s="61" t="s">
        <v>13</v>
      </c>
      <c r="B34" s="62"/>
      <c r="C34" s="62"/>
      <c r="D34" s="62"/>
      <c r="E34" s="63"/>
    </row>
    <row r="35" spans="1:5" ht="18" x14ac:dyDescent="0.25">
      <c r="A35" s="2" t="s">
        <v>5</v>
      </c>
      <c r="B35" s="11" t="s">
        <v>6</v>
      </c>
      <c r="C35" s="4" t="s">
        <v>7</v>
      </c>
      <c r="D35" s="17" t="s">
        <v>8</v>
      </c>
      <c r="E35" s="11" t="s">
        <v>9</v>
      </c>
    </row>
    <row r="36" spans="1:5" ht="18" x14ac:dyDescent="0.25">
      <c r="A36" s="18" t="str">
        <f>VLOOKUP(B36,'[1]LISTADO ATM'!$A$2:$C$822,3,0)</f>
        <v>DISTRITO NACIONAL</v>
      </c>
      <c r="B36" s="21">
        <v>755</v>
      </c>
      <c r="C36" s="24" t="str">
        <f>VLOOKUP(B36,'[1]LISTADO ATM'!$A$2:$B$822,2,0)</f>
        <v xml:space="preserve">ATM Oficina Galería del Este (Plaza) </v>
      </c>
      <c r="D36" s="37" t="s">
        <v>22</v>
      </c>
      <c r="E36" s="26">
        <v>3335946770</v>
      </c>
    </row>
    <row r="37" spans="1:5" ht="18" x14ac:dyDescent="0.25">
      <c r="A37" s="18" t="str">
        <f>VLOOKUP(B37,'[1]LISTADO ATM'!$A$2:$C$822,3,0)</f>
        <v>DISTRITO NACIONAL</v>
      </c>
      <c r="B37" s="21">
        <v>87</v>
      </c>
      <c r="C37" s="24" t="str">
        <f>VLOOKUP(B37,'[1]LISTADO ATM'!$A$2:$B$822,2,0)</f>
        <v xml:space="preserve">ATM Autoservicio Sarasota </v>
      </c>
      <c r="D37" s="37" t="s">
        <v>22</v>
      </c>
      <c r="E37" s="26">
        <v>3335946299</v>
      </c>
    </row>
    <row r="38" spans="1:5" ht="18" x14ac:dyDescent="0.25">
      <c r="A38" s="18" t="str">
        <f>VLOOKUP(B38,'[1]LISTADO ATM'!$A$2:$C$822,3,0)</f>
        <v>DISTRITO NACIONAL</v>
      </c>
      <c r="B38" s="21">
        <v>980</v>
      </c>
      <c r="C38" s="24" t="str">
        <f>VLOOKUP(B38,'[1]LISTADO ATM'!$A$2:$B$822,2,0)</f>
        <v xml:space="preserve">ATM Oficina Bella Vista Mall II </v>
      </c>
      <c r="D38" s="37" t="s">
        <v>22</v>
      </c>
      <c r="E38" s="26">
        <v>3335947094</v>
      </c>
    </row>
    <row r="39" spans="1:5" ht="18" x14ac:dyDescent="0.25">
      <c r="A39" s="18" t="str">
        <f>VLOOKUP(B39,'[1]LISTADO ATM'!$A$2:$C$822,3,0)</f>
        <v>DISTRITO NACIONAL</v>
      </c>
      <c r="B39" s="21">
        <v>946</v>
      </c>
      <c r="C39" s="24" t="str">
        <f>VLOOKUP(B39,'[1]LISTADO ATM'!$A$2:$B$822,2,0)</f>
        <v xml:space="preserve">ATM Oficina Núñez de Cáceres I </v>
      </c>
      <c r="D39" s="37" t="s">
        <v>22</v>
      </c>
      <c r="E39" s="26">
        <v>3335947111</v>
      </c>
    </row>
    <row r="40" spans="1:5" ht="18" x14ac:dyDescent="0.25">
      <c r="A40" s="18" t="str">
        <f>VLOOKUP(B40,'[1]LISTADO ATM'!$A$2:$C$822,3,0)</f>
        <v>DISTRITO NACIONAL</v>
      </c>
      <c r="B40" s="21">
        <v>743</v>
      </c>
      <c r="C40" s="24" t="str">
        <f>VLOOKUP(B40,'[1]LISTADO ATM'!$A$2:$B$822,2,0)</f>
        <v xml:space="preserve">ATM Oficina Los Frailes </v>
      </c>
      <c r="D40" s="37" t="s">
        <v>22</v>
      </c>
      <c r="E40" s="26">
        <v>3335947198</v>
      </c>
    </row>
    <row r="41" spans="1:5" ht="18" x14ac:dyDescent="0.25">
      <c r="A41" s="18" t="str">
        <f>VLOOKUP(B41,'[1]LISTADO ATM'!$A$2:$C$822,3,0)</f>
        <v>DISTRITO NACIONAL</v>
      </c>
      <c r="B41" s="21">
        <v>169</v>
      </c>
      <c r="C41" s="24" t="str">
        <f>VLOOKUP(B41,'[1]LISTADO ATM'!$A$2:$B$822,2,0)</f>
        <v xml:space="preserve">ATM Oficina Caonabo </v>
      </c>
      <c r="D41" s="37" t="s">
        <v>22</v>
      </c>
      <c r="E41" s="26">
        <v>3335947313</v>
      </c>
    </row>
    <row r="42" spans="1:5" ht="18" x14ac:dyDescent="0.25">
      <c r="A42" s="18" t="str">
        <f>VLOOKUP(B42,'[1]LISTADO ATM'!$A$2:$C$822,3,0)</f>
        <v>SUR</v>
      </c>
      <c r="B42" s="21">
        <v>880</v>
      </c>
      <c r="C42" s="24" t="str">
        <f>VLOOKUP(B42,'[1]LISTADO ATM'!$A$2:$B$822,2,0)</f>
        <v xml:space="preserve">ATM Autoservicio Barahona II </v>
      </c>
      <c r="D42" s="37" t="s">
        <v>22</v>
      </c>
      <c r="E42" s="26">
        <v>3335947792</v>
      </c>
    </row>
    <row r="43" spans="1:5" ht="18" x14ac:dyDescent="0.25">
      <c r="A43" s="18" t="str">
        <f>VLOOKUP(B43,'[1]LISTADO ATM'!$A$2:$C$822,3,0)</f>
        <v>DISTRITO NACIONAL</v>
      </c>
      <c r="B43" s="21">
        <v>238</v>
      </c>
      <c r="C43" s="24" t="str">
        <f>VLOOKUP(B43,'[1]LISTADO ATM'!$A$2:$B$822,2,0)</f>
        <v xml:space="preserve">ATM Multicentro La Sirena Charles de Gaulle </v>
      </c>
      <c r="D43" s="39" t="s">
        <v>25</v>
      </c>
      <c r="E43" s="26">
        <v>3335946926</v>
      </c>
    </row>
    <row r="44" spans="1:5" ht="18" x14ac:dyDescent="0.25">
      <c r="A44" s="18" t="str">
        <f>VLOOKUP(B44,'[1]LISTADO ATM'!$A$2:$C$822,3,0)</f>
        <v>DISTRITO NACIONAL</v>
      </c>
      <c r="B44" s="21">
        <v>336</v>
      </c>
      <c r="C44" s="24" t="str">
        <f>VLOOKUP(B44,'[1]LISTADO ATM'!$A$2:$B$822,2,0)</f>
        <v>ATM Instituto Nacional de Cancer (incart)</v>
      </c>
      <c r="D44" s="39" t="s">
        <v>25</v>
      </c>
      <c r="E44" s="26">
        <v>3335947029</v>
      </c>
    </row>
    <row r="45" spans="1:5" ht="18" x14ac:dyDescent="0.25">
      <c r="A45" s="18" t="str">
        <f>VLOOKUP(B45,'[1]LISTADO ATM'!$A$2:$C$822,3,0)</f>
        <v>NORTE</v>
      </c>
      <c r="B45" s="21">
        <v>497</v>
      </c>
      <c r="C45" s="24" t="str">
        <f>VLOOKUP(B45,'[1]LISTADO ATM'!$A$2:$B$822,2,0)</f>
        <v>ATM Ofic. El Portal ll (Santiago)</v>
      </c>
      <c r="D45" s="39" t="s">
        <v>25</v>
      </c>
      <c r="E45" s="26">
        <v>3335948282</v>
      </c>
    </row>
    <row r="46" spans="1:5" ht="18" x14ac:dyDescent="0.25">
      <c r="A46" s="18" t="str">
        <f>VLOOKUP(B46,'[1]LISTADO ATM'!$A$2:$C$822,3,0)</f>
        <v>NORTE</v>
      </c>
      <c r="B46" s="21">
        <v>985</v>
      </c>
      <c r="C46" s="24" t="str">
        <f>VLOOKUP(B46,'[1]LISTADO ATM'!$A$2:$B$822,2,0)</f>
        <v xml:space="preserve">ATM Oficina Dajabón II </v>
      </c>
      <c r="D46" s="39" t="s">
        <v>25</v>
      </c>
      <c r="E46" s="26">
        <v>3335948333</v>
      </c>
    </row>
    <row r="47" spans="1:5" ht="18" x14ac:dyDescent="0.25">
      <c r="A47" s="18" t="str">
        <f>VLOOKUP(B47,'[1]LISTADO ATM'!$A$2:$C$822,3,0)</f>
        <v>ESTE</v>
      </c>
      <c r="B47" s="21">
        <v>838</v>
      </c>
      <c r="C47" s="24" t="str">
        <f>VLOOKUP(B47,'[1]LISTADO ATM'!$A$2:$B$822,2,0)</f>
        <v xml:space="preserve">ATM UNP Consuelo </v>
      </c>
      <c r="D47" s="37" t="s">
        <v>22</v>
      </c>
      <c r="E47" s="26">
        <v>3335948334</v>
      </c>
    </row>
    <row r="48" spans="1:5" ht="18.75" thickBot="1" x14ac:dyDescent="0.3">
      <c r="A48" s="18" t="str">
        <f>VLOOKUP(B48,'[1]LISTADO ATM'!$A$2:$C$822,3,0)</f>
        <v>NORTE</v>
      </c>
      <c r="B48" s="21">
        <v>944</v>
      </c>
      <c r="C48" s="24" t="str">
        <f>VLOOKUP(B48,'[1]LISTADO ATM'!$A$2:$B$822,2,0)</f>
        <v xml:space="preserve">ATM UNP Mao </v>
      </c>
      <c r="D48" s="37" t="s">
        <v>22</v>
      </c>
      <c r="E48" s="26">
        <v>3335948335</v>
      </c>
    </row>
    <row r="49" spans="1:5" ht="18.75" thickBot="1" x14ac:dyDescent="0.3">
      <c r="A49" s="25" t="s">
        <v>11</v>
      </c>
      <c r="B49" s="38">
        <f>COUNT(B36:B48)</f>
        <v>13</v>
      </c>
      <c r="C49" s="13"/>
      <c r="D49" s="16"/>
      <c r="E49" s="16"/>
    </row>
    <row r="50" spans="1:5" ht="15.75" thickBot="1" x14ac:dyDescent="0.3">
      <c r="B50" s="5"/>
      <c r="E50" s="5"/>
    </row>
    <row r="51" spans="1:5" ht="18.75" thickBot="1" x14ac:dyDescent="0.3">
      <c r="A51" s="59" t="s">
        <v>12</v>
      </c>
      <c r="B51" s="60"/>
      <c r="C51" t="s">
        <v>17</v>
      </c>
      <c r="D51" s="5"/>
      <c r="E51" s="5"/>
    </row>
    <row r="52" spans="1:5" ht="18.75" thickBot="1" x14ac:dyDescent="0.3">
      <c r="A52" s="32">
        <f>+B20+B32+B49</f>
        <v>22</v>
      </c>
      <c r="B52" s="36"/>
    </row>
    <row r="53" spans="1:5" ht="15.75" thickBot="1" x14ac:dyDescent="0.3">
      <c r="B53" s="5"/>
      <c r="E53" s="5"/>
    </row>
    <row r="54" spans="1:5" ht="18.75" thickBot="1" x14ac:dyDescent="0.3">
      <c r="A54" s="54" t="s">
        <v>15</v>
      </c>
      <c r="B54" s="55"/>
      <c r="C54" s="55"/>
      <c r="D54" s="55"/>
      <c r="E54" s="56"/>
    </row>
    <row r="55" spans="1:5" ht="18" x14ac:dyDescent="0.25">
      <c r="A55" s="6" t="s">
        <v>5</v>
      </c>
      <c r="B55" s="11" t="s">
        <v>6</v>
      </c>
      <c r="C55" s="4" t="s">
        <v>7</v>
      </c>
      <c r="D55" s="57" t="s">
        <v>8</v>
      </c>
      <c r="E55" s="58"/>
    </row>
    <row r="56" spans="1:5" ht="18" x14ac:dyDescent="0.25">
      <c r="A56" s="21" t="str">
        <f>VLOOKUP(B56,'[1]LISTADO ATM'!$A$2:$C$822,3,0)</f>
        <v>DISTRITO NACIONAL</v>
      </c>
      <c r="B56" s="35">
        <v>561</v>
      </c>
      <c r="C56" s="21" t="str">
        <f>VLOOKUP(B56,'[1]LISTADO ATM'!$A$2:$B$822,2,0)</f>
        <v xml:space="preserve">ATM Comando Regional P.N. S.D. Este </v>
      </c>
      <c r="D56" s="40" t="s">
        <v>23</v>
      </c>
      <c r="E56" s="41"/>
    </row>
    <row r="57" spans="1:5" ht="18" x14ac:dyDescent="0.25">
      <c r="A57" s="21" t="str">
        <f>VLOOKUP(B57,'[1]LISTADO ATM'!$A$2:$C$822,3,0)</f>
        <v>DISTRITO NACIONAL</v>
      </c>
      <c r="B57" s="35">
        <v>573</v>
      </c>
      <c r="C57" s="21" t="str">
        <f>VLOOKUP(B57,'[1]LISTADO ATM'!$A$2:$B$822,2,0)</f>
        <v xml:space="preserve">ATM IDSS </v>
      </c>
      <c r="D57" s="40" t="s">
        <v>23</v>
      </c>
      <c r="E57" s="41"/>
    </row>
    <row r="58" spans="1:5" ht="18" x14ac:dyDescent="0.25">
      <c r="A58" s="21" t="str">
        <f>VLOOKUP(B58,'[1]LISTADO ATM'!$A$2:$C$822,3,0)</f>
        <v>DISTRITO NACIONAL</v>
      </c>
      <c r="B58" s="35">
        <v>24</v>
      </c>
      <c r="C58" s="21" t="str">
        <f>VLOOKUP(B58,'[1]LISTADO ATM'!$A$2:$B$822,2,0)</f>
        <v xml:space="preserve">ATM Oficina Eusebio Manzueta </v>
      </c>
      <c r="D58" s="40" t="s">
        <v>23</v>
      </c>
      <c r="E58" s="41"/>
    </row>
    <row r="59" spans="1:5" ht="18" x14ac:dyDescent="0.25">
      <c r="A59" s="21" t="str">
        <f>VLOOKUP(B59,'[1]LISTADO ATM'!$A$2:$C$822,3,0)</f>
        <v>DISTRITO NACIONAL</v>
      </c>
      <c r="B59" s="35">
        <v>239</v>
      </c>
      <c r="C59" s="21" t="str">
        <f>VLOOKUP(B59,'[1]LISTADO ATM'!$A$2:$B$822,2,0)</f>
        <v xml:space="preserve">ATM Autobanco Charles de Gaulle </v>
      </c>
      <c r="D59" s="40" t="s">
        <v>27</v>
      </c>
      <c r="E59" s="41"/>
    </row>
    <row r="60" spans="1:5" ht="18" x14ac:dyDescent="0.25">
      <c r="A60" s="21" t="str">
        <f>VLOOKUP(B60,'[1]LISTADO ATM'!$A$2:$C$822,3,0)</f>
        <v>SUR</v>
      </c>
      <c r="B60" s="35">
        <v>870</v>
      </c>
      <c r="C60" s="21" t="str">
        <f>VLOOKUP(B60,'[1]LISTADO ATM'!$A$2:$B$822,2,0)</f>
        <v xml:space="preserve">ATM Willbes Dominicana (Barahona) </v>
      </c>
      <c r="D60" s="40" t="s">
        <v>26</v>
      </c>
      <c r="E60" s="41"/>
    </row>
    <row r="61" spans="1:5" ht="18" x14ac:dyDescent="0.25">
      <c r="A61" s="21" t="str">
        <f>VLOOKUP(B61,'[1]LISTADO ATM'!$A$2:$C$822,3,0)</f>
        <v>DISTRITO NACIONAL</v>
      </c>
      <c r="B61" s="35">
        <v>993</v>
      </c>
      <c r="C61" s="21" t="str">
        <f>VLOOKUP(B61,'[1]LISTADO ATM'!$A$2:$B$822,2,0)</f>
        <v xml:space="preserve">ATM Centro Medico Integral II </v>
      </c>
      <c r="D61" s="40" t="s">
        <v>23</v>
      </c>
      <c r="E61" s="41"/>
    </row>
    <row r="62" spans="1:5" ht="18" x14ac:dyDescent="0.25">
      <c r="A62" s="21" t="str">
        <f>VLOOKUP(B62,'[1]LISTADO ATM'!$A$2:$C$822,3,0)</f>
        <v>NORTE</v>
      </c>
      <c r="B62" s="35">
        <v>63</v>
      </c>
      <c r="C62" s="21" t="str">
        <f>VLOOKUP(B62,'[1]LISTADO ATM'!$A$2:$B$822,2,0)</f>
        <v xml:space="preserve">ATM Oficina Villa Vásquez (Montecristi) </v>
      </c>
      <c r="D62" s="40" t="s">
        <v>23</v>
      </c>
      <c r="E62" s="41"/>
    </row>
    <row r="63" spans="1:5" ht="18" x14ac:dyDescent="0.25">
      <c r="A63" s="21" t="str">
        <f>VLOOKUP(B63,'[1]LISTADO ATM'!$A$2:$C$822,3,0)</f>
        <v>DISTRITO NACIONAL</v>
      </c>
      <c r="B63" s="35">
        <v>325</v>
      </c>
      <c r="C63" s="21" t="str">
        <f>VLOOKUP(B63,'[1]LISTADO ATM'!$A$2:$B$822,2,0)</f>
        <v>ATM Casa Edwin</v>
      </c>
      <c r="D63" s="40" t="s">
        <v>23</v>
      </c>
      <c r="E63" s="41"/>
    </row>
    <row r="64" spans="1:5" ht="18" x14ac:dyDescent="0.25">
      <c r="A64" s="21" t="str">
        <f>VLOOKUP(B64,'[1]LISTADO ATM'!$A$2:$C$822,3,0)</f>
        <v>ESTE</v>
      </c>
      <c r="B64" s="35">
        <v>427</v>
      </c>
      <c r="C64" s="21" t="str">
        <f>VLOOKUP(B64,'[1]LISTADO ATM'!$A$2:$B$822,2,0)</f>
        <v xml:space="preserve">ATM Almacenes Iberia (Hato Mayor) </v>
      </c>
      <c r="D64" s="40" t="s">
        <v>23</v>
      </c>
      <c r="E64" s="41"/>
    </row>
    <row r="65" spans="1:5" ht="18" x14ac:dyDescent="0.25">
      <c r="A65" s="21" t="str">
        <f>VLOOKUP(B65,'[1]LISTADO ATM'!$A$2:$C$822,3,0)</f>
        <v>ESTE</v>
      </c>
      <c r="B65" s="35">
        <v>268</v>
      </c>
      <c r="C65" s="21" t="str">
        <f>VLOOKUP(B65,'[1]LISTADO ATM'!$A$2:$B$822,2,0)</f>
        <v xml:space="preserve">ATM Autobanco La Altagracia (Higuey) </v>
      </c>
      <c r="D65" s="40" t="s">
        <v>23</v>
      </c>
      <c r="E65" s="41"/>
    </row>
    <row r="66" spans="1:5" ht="18" x14ac:dyDescent="0.25">
      <c r="A66" s="21" t="str">
        <f>VLOOKUP(B66,'[1]LISTADO ATM'!$A$2:$C$822,3,0)</f>
        <v>NORTE</v>
      </c>
      <c r="B66" s="35">
        <v>757</v>
      </c>
      <c r="C66" s="21" t="str">
        <f>VLOOKUP(B66,'[1]LISTADO ATM'!$A$2:$B$822,2,0)</f>
        <v xml:space="preserve">ATM UNP Plaza Paseo (Santiago) </v>
      </c>
      <c r="D66" s="40" t="s">
        <v>23</v>
      </c>
      <c r="E66" s="41"/>
    </row>
    <row r="67" spans="1:5" ht="18" x14ac:dyDescent="0.25">
      <c r="A67" s="21" t="str">
        <f>VLOOKUP(B67,'[1]LISTADO ATM'!$A$2:$C$822,3,0)</f>
        <v>SUR</v>
      </c>
      <c r="B67" s="35">
        <v>311</v>
      </c>
      <c r="C67" s="21" t="str">
        <f>VLOOKUP(B67,'[1]LISTADO ATM'!$A$2:$B$822,2,0)</f>
        <v>ATM Plaza Eroski</v>
      </c>
      <c r="D67" s="40" t="s">
        <v>23</v>
      </c>
      <c r="E67" s="41"/>
    </row>
    <row r="68" spans="1:5" ht="18" x14ac:dyDescent="0.25">
      <c r="A68" s="21" t="str">
        <f>VLOOKUP(B68,'[1]LISTADO ATM'!$A$2:$C$822,3,0)</f>
        <v>DISTRITO NACIONAL</v>
      </c>
      <c r="B68" s="35">
        <v>596</v>
      </c>
      <c r="C68" s="21" t="str">
        <f>VLOOKUP(B68,'[1]LISTADO ATM'!$A$2:$B$822,2,0)</f>
        <v xml:space="preserve">ATM Autobanco Malecón Center </v>
      </c>
      <c r="D68" s="40" t="s">
        <v>23</v>
      </c>
      <c r="E68" s="41"/>
    </row>
    <row r="69" spans="1:5" ht="18.75" thickBot="1" x14ac:dyDescent="0.3">
      <c r="A69" s="21" t="str">
        <f>VLOOKUP(B69,'[1]LISTADO ATM'!$A$2:$C$822,3,0)</f>
        <v>DISTRITO NACIONAL</v>
      </c>
      <c r="B69" s="35">
        <v>717</v>
      </c>
      <c r="C69" s="21" t="str">
        <f>VLOOKUP(B69,'[1]LISTADO ATM'!$A$2:$B$822,2,0)</f>
        <v xml:space="preserve">ATM Oficina Los Alcarrizos </v>
      </c>
      <c r="D69" s="40" t="s">
        <v>23</v>
      </c>
      <c r="E69" s="41"/>
    </row>
    <row r="70" spans="1:5" ht="18.75" thickBot="1" x14ac:dyDescent="0.3">
      <c r="A70" s="25" t="s">
        <v>11</v>
      </c>
      <c r="B70" s="38">
        <f>COUNT(B56:B69)</f>
        <v>14</v>
      </c>
      <c r="C70" s="22"/>
      <c r="D70" s="22"/>
      <c r="E70" s="23"/>
    </row>
  </sheetData>
  <mergeCells count="26">
    <mergeCell ref="D69:E69"/>
    <mergeCell ref="D63:E63"/>
    <mergeCell ref="D65:E65"/>
    <mergeCell ref="D66:E66"/>
    <mergeCell ref="D67:E67"/>
    <mergeCell ref="D57:E57"/>
    <mergeCell ref="D59:E59"/>
    <mergeCell ref="D64:E64"/>
    <mergeCell ref="D60:E60"/>
    <mergeCell ref="D62:E62"/>
    <mergeCell ref="D68:E68"/>
    <mergeCell ref="D61:E61"/>
    <mergeCell ref="D56:E56"/>
    <mergeCell ref="A1:E1"/>
    <mergeCell ref="A2:E2"/>
    <mergeCell ref="A7:E7"/>
    <mergeCell ref="C10:E10"/>
    <mergeCell ref="A12:E12"/>
    <mergeCell ref="C15:E15"/>
    <mergeCell ref="A17:E17"/>
    <mergeCell ref="D55:E55"/>
    <mergeCell ref="A54:E54"/>
    <mergeCell ref="A51:B51"/>
    <mergeCell ref="A34:E34"/>
    <mergeCell ref="A22:E22"/>
    <mergeCell ref="D58:E58"/>
  </mergeCells>
  <phoneticPr fontId="11" type="noConversion"/>
  <conditionalFormatting sqref="E62">
    <cfRule type="duplicateValues" dxfId="74" priority="13"/>
  </conditionalFormatting>
  <conditionalFormatting sqref="E63">
    <cfRule type="duplicateValues" dxfId="73" priority="12"/>
  </conditionalFormatting>
  <conditionalFormatting sqref="E65">
    <cfRule type="duplicateValues" dxfId="72" priority="11"/>
  </conditionalFormatting>
  <conditionalFormatting sqref="E66">
    <cfRule type="duplicateValues" dxfId="71" priority="10"/>
  </conditionalFormatting>
  <conditionalFormatting sqref="B67">
    <cfRule type="duplicateValues" dxfId="70" priority="9"/>
  </conditionalFormatting>
  <conditionalFormatting sqref="E67">
    <cfRule type="duplicateValues" dxfId="69" priority="7"/>
  </conditionalFormatting>
  <conditionalFormatting sqref="E59">
    <cfRule type="duplicateValues" dxfId="68" priority="3"/>
  </conditionalFormatting>
  <conditionalFormatting sqref="E68">
    <cfRule type="duplicateValues" dxfId="67" priority="2"/>
  </conditionalFormatting>
  <conditionalFormatting sqref="B71:B1048576 B68:B69 B1:B7 B9 B14 B19 B24:B31 B36:B48 B56:B66 B50:B54 B33:B34 B21:B22 B16:B17 B11:B12">
    <cfRule type="duplicateValues" dxfId="66" priority="1747"/>
  </conditionalFormatting>
  <conditionalFormatting sqref="E64 E1:E7 E70:E1048576 E60:E61 E9:E12 E14:E17 E19:E22 E24:E34 E36:E58">
    <cfRule type="duplicateValues" dxfId="65" priority="1751"/>
  </conditionalFormatting>
  <conditionalFormatting sqref="E69">
    <cfRule type="duplicateValues" dxfId="6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21">
        <v>563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563 321 578 219 912                                                         </v>
      </c>
    </row>
    <row r="3" spans="2:5" ht="18.75" thickBot="1" x14ac:dyDescent="0.3">
      <c r="B3" s="21">
        <v>321</v>
      </c>
      <c r="C3" s="28" t="s">
        <v>17</v>
      </c>
    </row>
    <row r="4" spans="2:5" ht="18.75" thickBot="1" x14ac:dyDescent="0.3">
      <c r="B4" s="21">
        <v>578</v>
      </c>
      <c r="C4" s="28" t="s">
        <v>17</v>
      </c>
    </row>
    <row r="5" spans="2:5" ht="18.75" thickBot="1" x14ac:dyDescent="0.3">
      <c r="B5" s="21">
        <v>219</v>
      </c>
      <c r="C5" s="28" t="s">
        <v>17</v>
      </c>
    </row>
    <row r="6" spans="2:5" ht="18.75" thickBot="1" x14ac:dyDescent="0.3">
      <c r="B6" s="21">
        <v>912</v>
      </c>
      <c r="C6" s="28" t="s">
        <v>17</v>
      </c>
    </row>
    <row r="7" spans="2:5" ht="18.75" thickBot="1" x14ac:dyDescent="0.3">
      <c r="B7" s="35"/>
      <c r="C7" s="28" t="s">
        <v>17</v>
      </c>
    </row>
    <row r="8" spans="2:5" ht="18.75" thickBot="1" x14ac:dyDescent="0.3">
      <c r="B8" s="35"/>
      <c r="C8" s="28" t="s">
        <v>17</v>
      </c>
    </row>
    <row r="9" spans="2:5" ht="18.75" thickBot="1" x14ac:dyDescent="0.3">
      <c r="B9" s="35"/>
      <c r="C9" s="28" t="s">
        <v>17</v>
      </c>
    </row>
    <row r="10" spans="2:5" ht="18.75" thickBot="1" x14ac:dyDescent="0.3">
      <c r="B10" s="35"/>
      <c r="C10" s="28" t="s">
        <v>17</v>
      </c>
    </row>
    <row r="11" spans="2:5" ht="18.75" thickBot="1" x14ac:dyDescent="0.3">
      <c r="B11" s="35"/>
      <c r="C11" s="28" t="s">
        <v>17</v>
      </c>
    </row>
    <row r="12" spans="2:5" ht="18.75" thickBot="1" x14ac:dyDescent="0.3">
      <c r="B12" s="35"/>
      <c r="C12" s="28" t="s">
        <v>17</v>
      </c>
    </row>
    <row r="13" spans="2:5" ht="18.75" thickBot="1" x14ac:dyDescent="0.3">
      <c r="B13" s="35"/>
      <c r="C13" s="28" t="s">
        <v>17</v>
      </c>
    </row>
    <row r="14" spans="2:5" ht="18.75" thickBot="1" x14ac:dyDescent="0.3">
      <c r="B14" s="35"/>
      <c r="C14" s="28" t="s">
        <v>17</v>
      </c>
    </row>
    <row r="15" spans="2:5" ht="18.75" thickBot="1" x14ac:dyDescent="0.3">
      <c r="B15" s="35"/>
      <c r="C15" s="28" t="s">
        <v>17</v>
      </c>
    </row>
    <row r="16" spans="2:5" ht="18.75" thickBot="1" x14ac:dyDescent="0.3">
      <c r="B16" s="35"/>
      <c r="C16" s="28" t="s">
        <v>17</v>
      </c>
    </row>
    <row r="17" spans="2:3" ht="18.75" thickBot="1" x14ac:dyDescent="0.3">
      <c r="B17" s="35"/>
      <c r="C17" s="28" t="s">
        <v>17</v>
      </c>
    </row>
    <row r="18" spans="2:3" ht="18.75" thickBot="1" x14ac:dyDescent="0.3">
      <c r="B18" s="35"/>
      <c r="C18" s="28" t="s">
        <v>17</v>
      </c>
    </row>
    <row r="19" spans="2:3" ht="18.75" thickBot="1" x14ac:dyDescent="0.3">
      <c r="B19" s="35"/>
      <c r="C19" s="28" t="s">
        <v>17</v>
      </c>
    </row>
    <row r="20" spans="2:3" ht="18.75" thickBot="1" x14ac:dyDescent="0.3">
      <c r="B20" s="35"/>
      <c r="C20" s="28" t="s">
        <v>17</v>
      </c>
    </row>
    <row r="21" spans="2:3" ht="18.75" thickBot="1" x14ac:dyDescent="0.3">
      <c r="B21" s="35"/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3" priority="1745"/>
  </conditionalFormatting>
  <conditionalFormatting sqref="B43:B68">
    <cfRule type="duplicateValues" dxfId="62" priority="1743"/>
  </conditionalFormatting>
  <conditionalFormatting sqref="B42">
    <cfRule type="duplicateValues" dxfId="61" priority="504"/>
  </conditionalFormatting>
  <conditionalFormatting sqref="B42">
    <cfRule type="duplicateValues" dxfId="60" priority="502"/>
    <cfRule type="duplicateValues" dxfId="59" priority="503"/>
  </conditionalFormatting>
  <conditionalFormatting sqref="B42">
    <cfRule type="duplicateValues" dxfId="58" priority="505"/>
    <cfRule type="duplicateValues" dxfId="57" priority="506"/>
  </conditionalFormatting>
  <conditionalFormatting sqref="B42">
    <cfRule type="duplicateValues" dxfId="56" priority="507"/>
  </conditionalFormatting>
  <conditionalFormatting sqref="B42">
    <cfRule type="duplicateValues" dxfId="55" priority="508"/>
    <cfRule type="duplicateValues" dxfId="54" priority="509"/>
    <cfRule type="duplicateValues" dxfId="53" priority="510"/>
  </conditionalFormatting>
  <conditionalFormatting sqref="B34:B41">
    <cfRule type="duplicateValues" dxfId="52" priority="480"/>
  </conditionalFormatting>
  <conditionalFormatting sqref="B34:B41">
    <cfRule type="duplicateValues" dxfId="51" priority="477"/>
    <cfRule type="duplicateValues" dxfId="50" priority="478"/>
    <cfRule type="duplicateValues" dxfId="49" priority="479"/>
  </conditionalFormatting>
  <conditionalFormatting sqref="B34:B41">
    <cfRule type="duplicateValues" dxfId="48" priority="481"/>
    <cfRule type="duplicateValues" dxfId="47" priority="482"/>
  </conditionalFormatting>
  <conditionalFormatting sqref="B34:B41">
    <cfRule type="duplicateValues" dxfId="46" priority="483"/>
    <cfRule type="duplicateValues" dxfId="45" priority="484"/>
    <cfRule type="duplicateValues" dxfId="44" priority="485"/>
  </conditionalFormatting>
  <conditionalFormatting sqref="B24:B33">
    <cfRule type="duplicateValues" dxfId="43" priority="89"/>
  </conditionalFormatting>
  <conditionalFormatting sqref="B24:B33">
    <cfRule type="duplicateValues" dxfId="42" priority="88"/>
  </conditionalFormatting>
  <conditionalFormatting sqref="B24:B33">
    <cfRule type="duplicateValues" dxfId="41" priority="87"/>
  </conditionalFormatting>
  <conditionalFormatting sqref="B24:B33">
    <cfRule type="duplicateValues" dxfId="40" priority="85"/>
    <cfRule type="duplicateValues" dxfId="39" priority="86"/>
  </conditionalFormatting>
  <conditionalFormatting sqref="B24:B33">
    <cfRule type="duplicateValues" dxfId="38" priority="82"/>
    <cfRule type="duplicateValues" dxfId="37" priority="83"/>
    <cfRule type="duplicateValues" dxfId="36" priority="84"/>
  </conditionalFormatting>
  <conditionalFormatting sqref="B24:B33">
    <cfRule type="duplicateValues" dxfId="35" priority="78"/>
    <cfRule type="duplicateValues" dxfId="34" priority="79"/>
    <cfRule type="duplicateValues" dxfId="33" priority="80"/>
    <cfRule type="duplicateValues" dxfId="32" priority="81"/>
  </conditionalFormatting>
  <conditionalFormatting sqref="B24:B33">
    <cfRule type="duplicateValues" dxfId="31" priority="76"/>
    <cfRule type="duplicateValues" dxfId="30" priority="77"/>
  </conditionalFormatting>
  <conditionalFormatting sqref="B24:B33">
    <cfRule type="duplicateValues" dxfId="29" priority="73"/>
    <cfRule type="duplicateValues" dxfId="28" priority="74"/>
    <cfRule type="duplicateValues" dxfId="27" priority="75"/>
  </conditionalFormatting>
  <conditionalFormatting sqref="B24:B33">
    <cfRule type="duplicateValues" dxfId="26" priority="72"/>
  </conditionalFormatting>
  <conditionalFormatting sqref="B24:B33">
    <cfRule type="duplicateValues" dxfId="25" priority="68"/>
    <cfRule type="duplicateValues" dxfId="24" priority="69"/>
    <cfRule type="duplicateValues" dxfId="23" priority="70"/>
    <cfRule type="duplicateValues" dxfId="22" priority="71"/>
  </conditionalFormatting>
  <conditionalFormatting sqref="B24:B33">
    <cfRule type="duplicateValues" dxfId="21" priority="56"/>
    <cfRule type="duplicateValues" dxfId="20" priority="57"/>
  </conditionalFormatting>
  <conditionalFormatting sqref="B24:B33">
    <cfRule type="duplicateValues" dxfId="19" priority="53"/>
    <cfRule type="duplicateValues" dxfId="18" priority="54"/>
    <cfRule type="duplicateValues" dxfId="17" priority="55"/>
  </conditionalFormatting>
  <conditionalFormatting sqref="B24:B33">
    <cfRule type="duplicateValues" dxfId="16" priority="52"/>
  </conditionalFormatting>
  <conditionalFormatting sqref="B24:B33">
    <cfRule type="duplicateValues" dxfId="15" priority="48"/>
    <cfRule type="duplicateValues" dxfId="14" priority="49"/>
    <cfRule type="duplicateValues" dxfId="13" priority="50"/>
    <cfRule type="duplicateValues" dxfId="12" priority="51"/>
  </conditionalFormatting>
  <conditionalFormatting sqref="B22:B23">
    <cfRule type="duplicateValues" dxfId="11" priority="47"/>
  </conditionalFormatting>
  <conditionalFormatting sqref="B17:B21">
    <cfRule type="duplicateValues" dxfId="10" priority="31"/>
  </conditionalFormatting>
  <conditionalFormatting sqref="B17:B21">
    <cfRule type="duplicateValues" dxfId="9" priority="36"/>
  </conditionalFormatting>
  <conditionalFormatting sqref="B17:B21">
    <cfRule type="duplicateValues" dxfId="8" priority="37"/>
    <cfRule type="duplicateValues" dxfId="7" priority="38"/>
  </conditionalFormatting>
  <conditionalFormatting sqref="B17:B21">
    <cfRule type="duplicateValues" dxfId="6" priority="32"/>
    <cfRule type="duplicateValues" dxfId="5" priority="33"/>
    <cfRule type="duplicateValues" dxfId="4" priority="34"/>
  </conditionalFormatting>
  <conditionalFormatting sqref="B17:B21">
    <cfRule type="duplicateValues" dxfId="3" priority="35"/>
  </conditionalFormatting>
  <conditionalFormatting sqref="B13:B16">
    <cfRule type="duplicateValues" dxfId="2" priority="13"/>
  </conditionalFormatting>
  <conditionalFormatting sqref="B7:B12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2021-07-09T09:34:07Z</dcterms:modified>
</cp:coreProperties>
</file>