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1\"/>
    </mc:Choice>
  </mc:AlternateContent>
  <bookViews>
    <workbookView xWindow="0" yWindow="0" windowWidth="5115" windowHeight="3030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Efectivo!$A$42:$E$42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C38" i="1"/>
  <c r="A38" i="1"/>
  <c r="B27" i="1"/>
  <c r="C26" i="1"/>
  <c r="A26" i="1"/>
  <c r="B52" i="1"/>
  <c r="C51" i="1"/>
  <c r="A51" i="1"/>
  <c r="C25" i="1"/>
  <c r="A25" i="1"/>
  <c r="C74" i="1"/>
  <c r="A74" i="1"/>
  <c r="B75" i="1"/>
  <c r="C73" i="1"/>
  <c r="A73" i="1"/>
  <c r="C72" i="1"/>
  <c r="A72" i="1"/>
  <c r="A49" i="1" l="1"/>
  <c r="A50" i="1"/>
  <c r="C49" i="1"/>
  <c r="C50" i="1"/>
  <c r="B10" i="1" l="1"/>
  <c r="C9" i="1"/>
  <c r="A9" i="1"/>
  <c r="B15" i="1"/>
  <c r="C14" i="1"/>
  <c r="A14" i="1"/>
  <c r="A23" i="1" l="1"/>
  <c r="A24" i="1"/>
  <c r="C23" i="1"/>
  <c r="C24" i="1"/>
  <c r="A36" i="1"/>
  <c r="A37" i="1"/>
  <c r="C36" i="1"/>
  <c r="C37" i="1"/>
  <c r="A47" i="1"/>
  <c r="A48" i="1"/>
  <c r="A45" i="1"/>
  <c r="A46" i="1"/>
  <c r="C48" i="1"/>
  <c r="C45" i="1"/>
  <c r="C46" i="1"/>
  <c r="C68" i="1"/>
  <c r="C69" i="1"/>
  <c r="C70" i="1"/>
  <c r="C71" i="1"/>
  <c r="A69" i="1"/>
  <c r="A70" i="1"/>
  <c r="A71" i="1"/>
  <c r="C66" i="1" l="1"/>
  <c r="C67" i="1"/>
  <c r="A66" i="1"/>
  <c r="A67" i="1"/>
  <c r="A68" i="1"/>
  <c r="C47" i="1"/>
  <c r="C35" i="1"/>
  <c r="A34" i="1"/>
  <c r="A35" i="1"/>
  <c r="C22" i="1"/>
  <c r="A22" i="1"/>
  <c r="A33" i="1" l="1"/>
  <c r="C33" i="1"/>
  <c r="A20" i="1"/>
  <c r="C20" i="1"/>
  <c r="C64" i="1"/>
  <c r="A64" i="1"/>
  <c r="A43" i="1"/>
  <c r="C43" i="1"/>
  <c r="C34" i="1"/>
  <c r="C61" i="1" l="1"/>
  <c r="C62" i="1"/>
  <c r="C63" i="1"/>
  <c r="C65" i="1"/>
  <c r="A62" i="1"/>
  <c r="A63" i="1"/>
  <c r="A65" i="1"/>
  <c r="A21" i="1"/>
  <c r="C21" i="1"/>
  <c r="C44" i="1" l="1"/>
  <c r="A44" i="1"/>
  <c r="A61" i="1"/>
  <c r="C60" i="1" l="1"/>
  <c r="A60" i="1"/>
  <c r="E2" i="3" l="1"/>
  <c r="C32" i="1" l="1"/>
  <c r="A32" i="1"/>
  <c r="C19" i="1" l="1"/>
  <c r="A19" i="1"/>
  <c r="A59" i="1" l="1"/>
  <c r="C59" i="1"/>
  <c r="A31" i="1" l="1"/>
  <c r="C31" i="1"/>
  <c r="A55" i="1" l="1"/>
</calcChain>
</file>

<file path=xl/sharedStrings.xml><?xml version="1.0" encoding="utf-8"?>
<sst xmlns="http://schemas.openxmlformats.org/spreadsheetml/2006/main" count="976" uniqueCount="26">
  <si>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</si>
  <si>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</si>
  <si>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</si>
  <si>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</si>
  <si>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</si>
  <si>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</si>
  <si>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</si>
  <si>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</si>
  <si>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</si>
  <si>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</si>
  <si>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</si>
  <si>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</si>
  <si>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</si>
  <si>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</si>
  <si>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</si>
  <si>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</si>
  <si>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</si>
  <si>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</si>
  <si>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</si>
  <si>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</si>
  <si>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</si>
  <si>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</si>
  <si>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</si>
  <si>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</si>
  <si>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</si>
  <si>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2 Gavetas Vacias + 1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</si>
</sst>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0" fillId="5" borderId="0" xfId="0" applyFont="1" applyFill="1" applyBorder="1" applyAlignment="1">
      <alignment horizontal="center" vertical="center" wrapText="1"/>
    </xf>
    <xf numFmtId="0" fontId="41" fillId="8" borderId="3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1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4"/>
      <tableStyleElement type="headerRow" dxfId="93"/>
      <tableStyleElement type="totalRow" dxfId="92"/>
      <tableStyleElement type="firstColumn" dxfId="91"/>
      <tableStyleElement type="lastColumn" dxfId="90"/>
      <tableStyleElement type="firstRowStripe" dxfId="89"/>
      <tableStyleElement type="firstColumnStripe" dxfId="8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topLeftCell="A19" zoomScale="85" zoomScaleNormal="85" workbookViewId="0">
      <selection activeCell="C45" sqref="C45"/>
    </sheetView>
  </sheetViews>
  <sheetFormatPr baseColWidth="10" defaultColWidth="23.42578125" defaultRowHeight="15" x14ac:dyDescent="0.25"/>
  <cols>
    <col min="1" max="1" width="26.42578125" bestFit="1" customWidth="1"/>
    <col min="2" max="2" width="23" style="42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58" t="s">
        <v>1</v>
      </c>
      <c r="B1" s="59"/>
      <c r="C1" s="59"/>
      <c r="D1" s="59"/>
      <c r="E1" s="60"/>
    </row>
    <row r="2" spans="1:5" ht="25.5" x14ac:dyDescent="0.25">
      <c r="A2" s="61" t="s">
        <v>0</v>
      </c>
      <c r="B2" s="62"/>
      <c r="C2" s="62"/>
      <c r="D2" s="62"/>
      <c r="E2" s="63"/>
    </row>
    <row r="3" spans="1:5" ht="18" x14ac:dyDescent="0.25">
      <c r="B3" s="37"/>
      <c r="C3" s="1"/>
      <c r="D3" s="1"/>
      <c r="E3" s="9"/>
    </row>
    <row r="4" spans="1:5" ht="18.75" thickBot="1" x14ac:dyDescent="0.3">
      <c r="A4" s="7" t="s">
        <v>2</v>
      </c>
      <c r="B4" s="33">
        <v>44387.708333333336</v>
      </c>
      <c r="C4" s="1"/>
      <c r="D4" s="1"/>
      <c r="E4" s="10"/>
    </row>
    <row r="5" spans="1:5" ht="18.75" thickBot="1" x14ac:dyDescent="0.3">
      <c r="A5" s="7" t="s">
        <v>3</v>
      </c>
      <c r="B5" s="33">
        <v>44388.25</v>
      </c>
      <c r="C5" s="8"/>
      <c r="D5" s="1"/>
      <c r="E5" s="10"/>
    </row>
    <row r="6" spans="1:5" ht="18" x14ac:dyDescent="0.25">
      <c r="B6" s="37"/>
      <c r="C6" s="1"/>
      <c r="D6" s="1"/>
      <c r="E6" s="12"/>
    </row>
    <row r="7" spans="1:5" ht="18" x14ac:dyDescent="0.25">
      <c r="A7" s="64" t="s">
        <v>4</v>
      </c>
      <c r="B7" s="65"/>
      <c r="C7" s="65"/>
      <c r="D7" s="65"/>
      <c r="E7" s="66"/>
    </row>
    <row r="8" spans="1:5" ht="18" x14ac:dyDescent="0.25">
      <c r="A8" s="2" t="s">
        <v>5</v>
      </c>
      <c r="B8" s="38" t="s">
        <v>6</v>
      </c>
      <c r="C8" s="2" t="s">
        <v>7</v>
      </c>
      <c r="D8" s="11" t="s">
        <v>8</v>
      </c>
      <c r="E8" s="11" t="s">
        <v>9</v>
      </c>
    </row>
    <row r="9" spans="1:5" ht="18" customHeight="1" x14ac:dyDescent="0.25">
      <c r="A9" s="21" t="e">
        <f>VLOOKUP(B9,'[1]LISTADO ATM'!$A$2:$C$822,3,0)</f>
        <v>#N/A</v>
      </c>
      <c r="B9" s="21"/>
      <c r="C9" s="24" t="e">
        <f>VLOOKUP(B9,'[1]LISTADO ATM'!$A$2:$B$822,2,0)</f>
        <v>#N/A</v>
      </c>
      <c r="D9" s="15" t="s">
        <v>20</v>
      </c>
      <c r="E9" s="26"/>
    </row>
    <row r="10" spans="1:5" ht="18.75" thickBot="1" x14ac:dyDescent="0.3">
      <c r="A10" s="3" t="s">
        <v>11</v>
      </c>
      <c r="B10" s="39">
        <f>COUNT(B9:B9)</f>
        <v>0</v>
      </c>
      <c r="C10" s="45"/>
      <c r="D10" s="46"/>
      <c r="E10" s="47"/>
    </row>
    <row r="11" spans="1:5" x14ac:dyDescent="0.25">
      <c r="B11" s="40"/>
      <c r="E11" s="5"/>
    </row>
    <row r="12" spans="1:5" ht="18" x14ac:dyDescent="0.25">
      <c r="A12" s="64" t="s">
        <v>16</v>
      </c>
      <c r="B12" s="65"/>
      <c r="C12" s="65"/>
      <c r="D12" s="65"/>
      <c r="E12" s="66"/>
    </row>
    <row r="13" spans="1:5" ht="18" x14ac:dyDescent="0.25">
      <c r="A13" s="2" t="s">
        <v>5</v>
      </c>
      <c r="B13" s="38" t="s">
        <v>6</v>
      </c>
      <c r="C13" s="2" t="s">
        <v>7</v>
      </c>
      <c r="D13" s="2" t="s">
        <v>8</v>
      </c>
      <c r="E13" s="11" t="s">
        <v>9</v>
      </c>
    </row>
    <row r="14" spans="1:5" ht="18" x14ac:dyDescent="0.25">
      <c r="A14" s="18" t="e">
        <f>VLOOKUP(B14,'[1]LISTADO ATM'!$A$2:$C$822,3,0)</f>
        <v>#N/A</v>
      </c>
      <c r="B14" s="21"/>
      <c r="C14" s="24" t="e">
        <f>VLOOKUP(B14,'[1]LISTADO ATM'!$A$2:$B$822,2,0)</f>
        <v>#N/A</v>
      </c>
      <c r="D14" s="15" t="s">
        <v>19</v>
      </c>
      <c r="E14" s="26"/>
    </row>
    <row r="15" spans="1:5" ht="18" customHeight="1" thickBot="1" x14ac:dyDescent="0.3">
      <c r="A15" s="3" t="s">
        <v>11</v>
      </c>
      <c r="B15" s="39">
        <f>COUNT(B14:B14)</f>
        <v>0</v>
      </c>
      <c r="C15" s="45"/>
      <c r="D15" s="46"/>
      <c r="E15" s="47"/>
    </row>
    <row r="16" spans="1:5" ht="15.75" thickBot="1" x14ac:dyDescent="0.3">
      <c r="B16" s="40"/>
      <c r="E16" s="5"/>
    </row>
    <row r="17" spans="1:5" ht="18.75" thickBot="1" x14ac:dyDescent="0.3">
      <c r="A17" s="48" t="s">
        <v>14</v>
      </c>
      <c r="B17" s="49"/>
      <c r="C17" s="49"/>
      <c r="D17" s="49"/>
      <c r="E17" s="50"/>
    </row>
    <row r="18" spans="1:5" ht="18" x14ac:dyDescent="0.25">
      <c r="A18" s="2" t="s">
        <v>5</v>
      </c>
      <c r="B18" s="38" t="s">
        <v>6</v>
      </c>
      <c r="C18" s="2" t="s">
        <v>7</v>
      </c>
      <c r="D18" s="2" t="s">
        <v>8</v>
      </c>
      <c r="E18" s="11" t="s">
        <v>9</v>
      </c>
    </row>
    <row r="19" spans="1:5" ht="18" customHeight="1" x14ac:dyDescent="0.25">
      <c r="A19" s="21" t="str">
        <f>VLOOKUP(B19,'[1]LISTADO ATM'!$A$2:$C$822,3,0)</f>
        <v>DISTRITO NACIONAL</v>
      </c>
      <c r="B19" s="34">
        <v>947</v>
      </c>
      <c r="C19" s="24" t="str">
        <f>VLOOKUP(B19,'[1]LISTADO ATM'!$A$2:$B$822,2,0)</f>
        <v xml:space="preserve">ATM Superintendencia de Bancos </v>
      </c>
      <c r="D19" s="14" t="s">
        <v>10</v>
      </c>
      <c r="E19" s="26">
        <v>3335949259</v>
      </c>
    </row>
    <row r="20" spans="1:5" ht="18" customHeight="1" x14ac:dyDescent="0.25">
      <c r="A20" s="21" t="str">
        <f>VLOOKUP(B20,'[1]LISTADO ATM'!$A$2:$C$822,3,0)</f>
        <v>ESTE</v>
      </c>
      <c r="B20" s="34">
        <v>211</v>
      </c>
      <c r="C20" s="24" t="str">
        <f>VLOOKUP(B20,'[1]LISTADO ATM'!$A$2:$B$822,2,0)</f>
        <v xml:space="preserve">ATM Oficina La Romana I </v>
      </c>
      <c r="D20" s="14" t="s">
        <v>10</v>
      </c>
      <c r="E20" s="26">
        <v>3335949912</v>
      </c>
    </row>
    <row r="21" spans="1:5" ht="18" customHeight="1" x14ac:dyDescent="0.25">
      <c r="A21" s="21" t="str">
        <f>VLOOKUP(B21,'[1]LISTADO ATM'!$A$2:$C$822,3,0)</f>
        <v>SUR</v>
      </c>
      <c r="B21" s="34">
        <v>582</v>
      </c>
      <c r="C21" s="24" t="str">
        <f>VLOOKUP(B21,'[1]LISTADO ATM'!$A$2:$B$822,2,0)</f>
        <v>ATM Estación Sabana Yegua</v>
      </c>
      <c r="D21" s="14" t="s">
        <v>10</v>
      </c>
      <c r="E21" s="26">
        <v>3335949687</v>
      </c>
    </row>
    <row r="22" spans="1:5" ht="18" customHeight="1" x14ac:dyDescent="0.25">
      <c r="A22" s="21" t="str">
        <f>VLOOKUP(B22,'[1]LISTADO ATM'!$A$2:$C$822,3,0)</f>
        <v>NORTE</v>
      </c>
      <c r="B22" s="34">
        <v>142</v>
      </c>
      <c r="C22" s="24" t="str">
        <f>VLOOKUP(B22,'[1]LISTADO ATM'!$A$2:$B$822,2,0)</f>
        <v xml:space="preserve">ATM Centro de Caja Galerías Bonao </v>
      </c>
      <c r="D22" s="14" t="s">
        <v>10</v>
      </c>
      <c r="E22" s="26">
        <v>3335949987</v>
      </c>
    </row>
    <row r="23" spans="1:5" ht="18" customHeight="1" x14ac:dyDescent="0.25">
      <c r="A23" s="21" t="str">
        <f>VLOOKUP(B23,'[1]LISTADO ATM'!$A$2:$C$822,3,0)</f>
        <v>DISTRITO NACIONAL</v>
      </c>
      <c r="B23" s="34">
        <v>684</v>
      </c>
      <c r="C23" s="24" t="str">
        <f>VLOOKUP(B23,'[1]LISTADO ATM'!$A$2:$B$822,2,0)</f>
        <v>ATM Estación Texaco Prolongación 27 Febrero</v>
      </c>
      <c r="D23" s="14" t="s">
        <v>10</v>
      </c>
      <c r="E23" s="26">
        <v>3335950024</v>
      </c>
    </row>
    <row r="24" spans="1:5" ht="18" customHeight="1" x14ac:dyDescent="0.25">
      <c r="A24" s="21" t="str">
        <f>VLOOKUP(B24,'[1]LISTADO ATM'!$A$2:$C$822,3,0)</f>
        <v>NORTE</v>
      </c>
      <c r="B24" s="34">
        <v>538</v>
      </c>
      <c r="C24" s="24" t="str">
        <f>VLOOKUP(B24,'[1]LISTADO ATM'!$A$2:$B$822,2,0)</f>
        <v>ATM  Autoservicio San Fco. Macorís</v>
      </c>
      <c r="D24" s="14" t="s">
        <v>10</v>
      </c>
      <c r="E24" s="26">
        <v>3335950036</v>
      </c>
    </row>
    <row r="25" spans="1:5" ht="18" customHeight="1" x14ac:dyDescent="0.25">
      <c r="A25" s="21" t="str">
        <f>VLOOKUP(B25,'[1]LISTADO ATM'!$A$2:$C$822,3,0)</f>
        <v>DISTRITO NACIONAL</v>
      </c>
      <c r="B25" s="34">
        <v>967</v>
      </c>
      <c r="C25" s="24" t="str">
        <f>VLOOKUP(B25,'[1]LISTADO ATM'!$A$2:$B$822,2,0)</f>
        <v xml:space="preserve">ATM UNP Hiper Olé Autopista Duarte </v>
      </c>
      <c r="D25" s="14" t="s">
        <v>10</v>
      </c>
      <c r="E25" s="26">
        <v>3335950050</v>
      </c>
    </row>
    <row r="26" spans="1:5" ht="18" customHeight="1" x14ac:dyDescent="0.25">
      <c r="A26" s="21" t="str">
        <f>VLOOKUP(B26,'[1]LISTADO ATM'!$A$2:$C$822,3,0)</f>
        <v>ESTE</v>
      </c>
      <c r="B26" s="34">
        <v>385</v>
      </c>
      <c r="C26" s="24" t="str">
        <f>VLOOKUP(B26,'[1]LISTADO ATM'!$A$2:$B$822,2,0)</f>
        <v xml:space="preserve">ATM Plaza Verón I </v>
      </c>
      <c r="D26" s="14" t="s">
        <v>10</v>
      </c>
      <c r="E26" s="26">
        <v>3335950062</v>
      </c>
    </row>
    <row r="27" spans="1:5" ht="18.75" thickBot="1" x14ac:dyDescent="0.3">
      <c r="A27" s="25"/>
      <c r="B27" s="39">
        <f>COUNT(B19:B26)</f>
        <v>8</v>
      </c>
      <c r="C27" s="13"/>
      <c r="D27" s="13"/>
      <c r="E27" s="13"/>
    </row>
    <row r="28" spans="1:5" ht="15.75" thickBot="1" x14ac:dyDescent="0.3">
      <c r="B28" s="40"/>
      <c r="E28" s="5"/>
    </row>
    <row r="29" spans="1:5" ht="18.75" thickBot="1" x14ac:dyDescent="0.3">
      <c r="A29" s="48" t="s">
        <v>10</v>
      </c>
      <c r="B29" s="49"/>
      <c r="C29" s="49"/>
      <c r="D29" s="49"/>
      <c r="E29" s="50"/>
    </row>
    <row r="30" spans="1:5" ht="18" x14ac:dyDescent="0.25">
      <c r="A30" s="2" t="s">
        <v>5</v>
      </c>
      <c r="B30" s="38" t="s">
        <v>6</v>
      </c>
      <c r="C30" s="2" t="s">
        <v>23</v>
      </c>
      <c r="D30" s="2" t="s">
        <v>8</v>
      </c>
      <c r="E30" s="11" t="s">
        <v>9</v>
      </c>
    </row>
    <row r="31" spans="1:5" ht="18" x14ac:dyDescent="0.25">
      <c r="A31" s="21" t="str">
        <f>VLOOKUP(B31,'[1]LISTADO ATM'!$A$2:$C$822,3,0)</f>
        <v>ESTE</v>
      </c>
      <c r="B31" s="34">
        <v>612</v>
      </c>
      <c r="C31" s="24" t="str">
        <f>VLOOKUP(B31,'[1]LISTADO ATM'!$A$2:$B$822,2,0)</f>
        <v xml:space="preserve">ATM Plaza Orense (La Romana) </v>
      </c>
      <c r="D31" s="21" t="s">
        <v>18</v>
      </c>
      <c r="E31" s="26">
        <v>3335949525</v>
      </c>
    </row>
    <row r="32" spans="1:5" ht="18" x14ac:dyDescent="0.25">
      <c r="A32" s="21" t="str">
        <f>VLOOKUP(B32,'[1]LISTADO ATM'!$A$2:$C$822,3,0)</f>
        <v>DISTRITO NACIONAL</v>
      </c>
      <c r="B32" s="34">
        <v>620</v>
      </c>
      <c r="C32" s="24" t="str">
        <f>VLOOKUP(B32,'[1]LISTADO ATM'!$A$2:$B$822,2,0)</f>
        <v xml:space="preserve">ATM Ministerio de Medio Ambiente </v>
      </c>
      <c r="D32" s="21" t="s">
        <v>18</v>
      </c>
      <c r="E32" s="26">
        <v>3335949534</v>
      </c>
    </row>
    <row r="33" spans="1:5" ht="18" x14ac:dyDescent="0.25">
      <c r="A33" s="21" t="str">
        <f>VLOOKUP(B33,'[1]LISTADO ATM'!$A$2:$C$822,3,0)</f>
        <v>NORTE</v>
      </c>
      <c r="B33" s="34">
        <v>987</v>
      </c>
      <c r="C33" s="24" t="str">
        <f>VLOOKUP(B33,'[1]LISTADO ATM'!$A$2:$B$822,2,0)</f>
        <v xml:space="preserve">ATM S/M Jumbo (Moca) </v>
      </c>
      <c r="D33" s="21" t="s">
        <v>18</v>
      </c>
      <c r="E33" s="26">
        <v>3335949936</v>
      </c>
    </row>
    <row r="34" spans="1:5" ht="18" x14ac:dyDescent="0.25">
      <c r="A34" s="21" t="str">
        <f>VLOOKUP(B34,'[1]LISTADO ATM'!$A$2:$C$822,3,0)</f>
        <v>ESTE</v>
      </c>
      <c r="B34" s="34">
        <v>293</v>
      </c>
      <c r="C34" s="24" t="str">
        <f>VLOOKUP(B34,'[1]LISTADO ATM'!$A$2:$B$822,2,0)</f>
        <v xml:space="preserve">ATM S/M Nueva Visión (San Pedro) </v>
      </c>
      <c r="D34" s="21" t="s">
        <v>18</v>
      </c>
      <c r="E34" s="26">
        <v>3335949769</v>
      </c>
    </row>
    <row r="35" spans="1:5" ht="18" x14ac:dyDescent="0.25">
      <c r="A35" s="21" t="str">
        <f>VLOOKUP(B35,'[1]LISTADO ATM'!$A$2:$C$822,3,0)</f>
        <v>NORTE</v>
      </c>
      <c r="B35" s="34">
        <v>290</v>
      </c>
      <c r="C35" s="24" t="str">
        <f>VLOOKUP(B35,'[1]LISTADO ATM'!$A$2:$B$822,2,0)</f>
        <v xml:space="preserve">ATM Oficina San Francisco de Macorís </v>
      </c>
      <c r="D35" s="21" t="s">
        <v>18</v>
      </c>
      <c r="E35" s="26">
        <v>3335949966</v>
      </c>
    </row>
    <row r="36" spans="1:5" ht="18" x14ac:dyDescent="0.25">
      <c r="A36" s="21" t="str">
        <f>VLOOKUP(B36,'[1]LISTADO ATM'!$A$2:$C$822,3,0)</f>
        <v>ESTE</v>
      </c>
      <c r="B36" s="34">
        <v>945</v>
      </c>
      <c r="C36" s="24" t="str">
        <f>VLOOKUP(B36,'[1]LISTADO ATM'!$A$2:$B$822,2,0)</f>
        <v xml:space="preserve">ATM UNP El Valle (Hato Mayor) </v>
      </c>
      <c r="D36" s="21" t="s">
        <v>18</v>
      </c>
      <c r="E36" s="26">
        <v>3335950022</v>
      </c>
    </row>
    <row r="37" spans="1:5" ht="18" x14ac:dyDescent="0.25">
      <c r="A37" s="21" t="str">
        <f>VLOOKUP(B37,'[1]LISTADO ATM'!$A$2:$C$822,3,0)</f>
        <v>DISTRITO NACIONAL</v>
      </c>
      <c r="B37" s="34">
        <v>696</v>
      </c>
      <c r="C37" s="24" t="str">
        <f>VLOOKUP(B37,'[1]LISTADO ATM'!$A$2:$B$822,2,0)</f>
        <v>ATM Olé Jacobo Majluta</v>
      </c>
      <c r="D37" s="21" t="s">
        <v>18</v>
      </c>
      <c r="E37" s="26">
        <v>3335950023</v>
      </c>
    </row>
    <row r="38" spans="1:5" ht="18" x14ac:dyDescent="0.25">
      <c r="A38" s="21" t="str">
        <f>VLOOKUP(B38,'[1]LISTADO ATM'!$A$2:$C$822,3,0)</f>
        <v>ESTE</v>
      </c>
      <c r="B38" s="34">
        <v>399</v>
      </c>
      <c r="C38" s="24" t="str">
        <f>VLOOKUP(B38,'[1]LISTADO ATM'!$A$2:$B$822,2,0)</f>
        <v xml:space="preserve">ATM Oficina La Romana II </v>
      </c>
      <c r="D38" s="21" t="s">
        <v>18</v>
      </c>
      <c r="E38" s="26">
        <v>3335950063</v>
      </c>
    </row>
    <row r="39" spans="1:5" ht="18.75" thickBot="1" x14ac:dyDescent="0.3">
      <c r="A39" s="25" t="s">
        <v>11</v>
      </c>
      <c r="B39" s="39">
        <f>COUNT(B31:B38)</f>
        <v>8</v>
      </c>
      <c r="C39" s="13"/>
      <c r="D39" s="13"/>
      <c r="E39" s="13"/>
    </row>
    <row r="40" spans="1:5" ht="15.75" thickBot="1" x14ac:dyDescent="0.3">
      <c r="B40" s="40"/>
      <c r="E40" s="5"/>
    </row>
    <row r="41" spans="1:5" ht="18" x14ac:dyDescent="0.25">
      <c r="A41" s="55" t="s">
        <v>13</v>
      </c>
      <c r="B41" s="56"/>
      <c r="C41" s="56"/>
      <c r="D41" s="56"/>
      <c r="E41" s="57"/>
    </row>
    <row r="42" spans="1:5" ht="18" x14ac:dyDescent="0.25">
      <c r="A42" s="2" t="s">
        <v>5</v>
      </c>
      <c r="B42" s="38" t="s">
        <v>6</v>
      </c>
      <c r="C42" s="4" t="s">
        <v>7</v>
      </c>
      <c r="D42" s="17" t="s">
        <v>8</v>
      </c>
      <c r="E42" s="11" t="s">
        <v>9</v>
      </c>
    </row>
    <row r="43" spans="1:5" ht="18" x14ac:dyDescent="0.25">
      <c r="A43" s="18" t="str">
        <f>VLOOKUP(B43,'[1]LISTADO ATM'!$A$2:$C$822,3,0)</f>
        <v>SUR</v>
      </c>
      <c r="B43" s="34">
        <v>880</v>
      </c>
      <c r="C43" s="24" t="str">
        <f>VLOOKUP(B43,'[1]LISTADO ATM'!$A$2:$B$822,2,0)</f>
        <v xml:space="preserve">ATM Autoservicio Barahona II </v>
      </c>
      <c r="D43" s="35" t="s">
        <v>21</v>
      </c>
      <c r="E43" s="26">
        <v>3335947792</v>
      </c>
    </row>
    <row r="44" spans="1:5" ht="18" x14ac:dyDescent="0.25">
      <c r="A44" s="18" t="str">
        <f>VLOOKUP(B44,'[1]LISTADO ATM'!$A$2:$C$822,3,0)</f>
        <v>DISTRITO NACIONAL</v>
      </c>
      <c r="B44" s="34">
        <v>410</v>
      </c>
      <c r="C44" s="24" t="str">
        <f>VLOOKUP(B44,'[1]LISTADO ATM'!$A$2:$B$822,2,0)</f>
        <v xml:space="preserve">ATM Oficina Las Palmas de Herrera II </v>
      </c>
      <c r="D44" s="35" t="s">
        <v>21</v>
      </c>
      <c r="E44" s="26">
        <v>3335949621</v>
      </c>
    </row>
    <row r="45" spans="1:5" ht="18" x14ac:dyDescent="0.25">
      <c r="A45" s="18" t="str">
        <f>VLOOKUP(B45,'[1]LISTADO ATM'!$A$2:$C$822,3,0)</f>
        <v>ESTE</v>
      </c>
      <c r="B45" s="34">
        <v>330</v>
      </c>
      <c r="C45" s="24" t="str">
        <f>VLOOKUP(B45,'[1]LISTADO ATM'!$A$2:$B$822,2,0)</f>
        <v xml:space="preserve">ATM Oficina Boulevard (Higuey) </v>
      </c>
      <c r="D45" s="35" t="s">
        <v>21</v>
      </c>
      <c r="E45" s="26">
        <v>3335950009</v>
      </c>
    </row>
    <row r="46" spans="1:5" ht="18" x14ac:dyDescent="0.25">
      <c r="A46" s="18" t="str">
        <f>VLOOKUP(B46,'[1]LISTADO ATM'!$A$2:$C$822,3,0)</f>
        <v>ESTE</v>
      </c>
      <c r="B46" s="34">
        <v>219</v>
      </c>
      <c r="C46" s="24" t="str">
        <f>VLOOKUP(B46,'[1]LISTADO ATM'!$A$2:$B$822,2,0)</f>
        <v xml:space="preserve">ATM Oficina La Altagracia (Higuey) </v>
      </c>
      <c r="D46" s="35" t="s">
        <v>21</v>
      </c>
      <c r="E46" s="26">
        <v>3335949652</v>
      </c>
    </row>
    <row r="47" spans="1:5" ht="18" x14ac:dyDescent="0.25">
      <c r="A47" s="18" t="str">
        <f>VLOOKUP(B47,'[1]LISTADO ATM'!$A$2:$C$822,3,0)</f>
        <v>DISTRITO NACIONAL</v>
      </c>
      <c r="B47" s="34">
        <v>701</v>
      </c>
      <c r="C47" s="24" t="str">
        <f>VLOOKUP(B47,'[1]LISTADO ATM'!$A$2:$B$822,2,0)</f>
        <v>ATM Autoservicio Los Alcarrizos</v>
      </c>
      <c r="D47" s="36" t="s">
        <v>24</v>
      </c>
      <c r="E47" s="26">
        <v>3335949614</v>
      </c>
    </row>
    <row r="48" spans="1:5" ht="18" x14ac:dyDescent="0.25">
      <c r="A48" s="18" t="str">
        <f>VLOOKUP(B48,'[1]LISTADO ATM'!$A$2:$C$822,3,0)</f>
        <v>ESTE</v>
      </c>
      <c r="B48" s="34">
        <v>386</v>
      </c>
      <c r="C48" s="24" t="str">
        <f>VLOOKUP(B48,'[1]LISTADO ATM'!$A$2:$B$822,2,0)</f>
        <v xml:space="preserve">ATM Plaza Verón II </v>
      </c>
      <c r="D48" s="36" t="s">
        <v>24</v>
      </c>
      <c r="E48" s="26">
        <v>3335950006</v>
      </c>
    </row>
    <row r="49" spans="1:5" ht="18" x14ac:dyDescent="0.25">
      <c r="A49" s="18" t="str">
        <f>VLOOKUP(B49,'[1]LISTADO ATM'!$A$2:$C$822,3,0)</f>
        <v>DISTRITO NACIONAL</v>
      </c>
      <c r="B49" s="34">
        <v>347</v>
      </c>
      <c r="C49" s="24" t="str">
        <f>VLOOKUP(B49,'[1]LISTADO ATM'!$A$2:$B$822,2,0)</f>
        <v>ATM Patio de Colombia</v>
      </c>
      <c r="D49" s="35" t="s">
        <v>21</v>
      </c>
      <c r="E49" s="26">
        <v>3335950037</v>
      </c>
    </row>
    <row r="50" spans="1:5" ht="18" x14ac:dyDescent="0.25">
      <c r="A50" s="18" t="str">
        <f>VLOOKUP(B50,'[1]LISTADO ATM'!$A$2:$C$822,3,0)</f>
        <v>DISTRITO NACIONAL</v>
      </c>
      <c r="B50" s="34">
        <v>743</v>
      </c>
      <c r="C50" s="24" t="str">
        <f>VLOOKUP(B50,'[1]LISTADO ATM'!$A$2:$B$822,2,0)</f>
        <v xml:space="preserve">ATM Oficina Los Frailes </v>
      </c>
      <c r="D50" s="35" t="s">
        <v>21</v>
      </c>
      <c r="E50" s="26">
        <v>3335950038</v>
      </c>
    </row>
    <row r="51" spans="1:5" ht="18" x14ac:dyDescent="0.25">
      <c r="A51" s="18" t="str">
        <f>VLOOKUP(B51,'[1]LISTADO ATM'!$A$2:$C$822,3,0)</f>
        <v>SUR</v>
      </c>
      <c r="B51" s="34">
        <v>829</v>
      </c>
      <c r="C51" s="24" t="str">
        <f>VLOOKUP(B51,'[1]LISTADO ATM'!$A$2:$B$822,2,0)</f>
        <v xml:space="preserve">ATM UNP Multicentro Sirena Baní </v>
      </c>
      <c r="D51" s="35" t="s">
        <v>21</v>
      </c>
      <c r="E51" s="26">
        <v>3335950060</v>
      </c>
    </row>
    <row r="52" spans="1:5" ht="18.75" thickBot="1" x14ac:dyDescent="0.3">
      <c r="A52" s="25" t="s">
        <v>11</v>
      </c>
      <c r="B52" s="39">
        <f>COUNT(B43:B51)</f>
        <v>9</v>
      </c>
      <c r="C52" s="13"/>
      <c r="D52" s="16"/>
      <c r="E52" s="16"/>
    </row>
    <row r="53" spans="1:5" ht="15.75" thickBot="1" x14ac:dyDescent="0.3">
      <c r="B53" s="40"/>
      <c r="E53" s="5"/>
    </row>
    <row r="54" spans="1:5" ht="18.75" thickBot="1" x14ac:dyDescent="0.3">
      <c r="A54" s="53" t="s">
        <v>12</v>
      </c>
      <c r="B54" s="54"/>
      <c r="C54" t="s">
        <v>17</v>
      </c>
      <c r="D54" s="5"/>
      <c r="E54" s="5"/>
    </row>
    <row r="55" spans="1:5" ht="18.75" thickBot="1" x14ac:dyDescent="0.3">
      <c r="A55" s="32">
        <f>+B27+B39+B52</f>
        <v>25</v>
      </c>
      <c r="B55" s="41"/>
    </row>
    <row r="56" spans="1:5" ht="15.75" thickBot="1" x14ac:dyDescent="0.3">
      <c r="B56" s="40"/>
      <c r="E56" s="5"/>
    </row>
    <row r="57" spans="1:5" ht="18.75" thickBot="1" x14ac:dyDescent="0.3">
      <c r="A57" s="48" t="s">
        <v>15</v>
      </c>
      <c r="B57" s="49"/>
      <c r="C57" s="49"/>
      <c r="D57" s="49"/>
      <c r="E57" s="50"/>
    </row>
    <row r="58" spans="1:5" ht="18" x14ac:dyDescent="0.25">
      <c r="A58" s="6" t="s">
        <v>5</v>
      </c>
      <c r="B58" s="38" t="s">
        <v>6</v>
      </c>
      <c r="C58" s="4" t="s">
        <v>7</v>
      </c>
      <c r="D58" s="51" t="s">
        <v>8</v>
      </c>
      <c r="E58" s="52"/>
    </row>
    <row r="59" spans="1:5" ht="18" x14ac:dyDescent="0.25">
      <c r="A59" s="21" t="str">
        <f>VLOOKUP(B59,'[1]LISTADO ATM'!$A$2:$C$822,3,0)</f>
        <v>DISTRITO NACIONAL</v>
      </c>
      <c r="B59" s="34">
        <v>573</v>
      </c>
      <c r="C59" s="21" t="str">
        <f>VLOOKUP(B59,'[1]LISTADO ATM'!$A$2:$B$822,2,0)</f>
        <v xml:space="preserve">ATM IDSS </v>
      </c>
      <c r="D59" s="43" t="s">
        <v>22</v>
      </c>
      <c r="E59" s="44"/>
    </row>
    <row r="60" spans="1:5" ht="18" x14ac:dyDescent="0.25">
      <c r="A60" s="21" t="str">
        <f>VLOOKUP(B60,'[1]LISTADO ATM'!$A$2:$C$822,3,0)</f>
        <v>DISTRITO NACIONAL</v>
      </c>
      <c r="B60" s="34">
        <v>815</v>
      </c>
      <c r="C60" s="21" t="str">
        <f>VLOOKUP(B60,'[1]LISTADO ATM'!$A$2:$B$822,2,0)</f>
        <v xml:space="preserve">ATM Oficina Atalaya del Mar </v>
      </c>
      <c r="D60" s="43" t="s">
        <v>22</v>
      </c>
      <c r="E60" s="44"/>
    </row>
    <row r="61" spans="1:5" ht="18" x14ac:dyDescent="0.25">
      <c r="A61" s="21" t="str">
        <f>VLOOKUP(B61,'[1]LISTADO ATM'!$A$2:$C$822,3,0)</f>
        <v>DISTRITO NACIONAL</v>
      </c>
      <c r="B61" s="34">
        <v>578</v>
      </c>
      <c r="C61" s="21" t="str">
        <f>VLOOKUP(B61,'[1]LISTADO ATM'!$A$2:$B$822,2,0)</f>
        <v xml:space="preserve">ATM Procuraduría General de la República </v>
      </c>
      <c r="D61" s="43" t="s">
        <v>25</v>
      </c>
      <c r="E61" s="44"/>
    </row>
    <row r="62" spans="1:5" ht="18" x14ac:dyDescent="0.25">
      <c r="A62" s="21" t="str">
        <f>VLOOKUP(B62,'[1]LISTADO ATM'!$A$2:$C$822,3,0)</f>
        <v>ESTE</v>
      </c>
      <c r="B62" s="34">
        <v>673</v>
      </c>
      <c r="C62" s="21" t="str">
        <f>VLOOKUP(B62,'[1]LISTADO ATM'!$A$2:$B$822,2,0)</f>
        <v>ATM Clínica Dr. Cruz Jiminián</v>
      </c>
      <c r="D62" s="43" t="s">
        <v>25</v>
      </c>
      <c r="E62" s="44"/>
    </row>
    <row r="63" spans="1:5" ht="18" x14ac:dyDescent="0.25">
      <c r="A63" s="21" t="str">
        <f>VLOOKUP(B63,'[1]LISTADO ATM'!$A$2:$C$822,3,0)</f>
        <v>DISTRITO NACIONAL</v>
      </c>
      <c r="B63" s="34">
        <v>974</v>
      </c>
      <c r="C63" s="21" t="str">
        <f>VLOOKUP(B63,'[1]LISTADO ATM'!$A$2:$B$822,2,0)</f>
        <v xml:space="preserve">ATM S/M Nacional Ave. Lope de Vega </v>
      </c>
      <c r="D63" s="43" t="s">
        <v>22</v>
      </c>
      <c r="E63" s="44"/>
    </row>
    <row r="64" spans="1:5" ht="18" x14ac:dyDescent="0.25">
      <c r="A64" s="21" t="str">
        <f>VLOOKUP(B64,'[1]LISTADO ATM'!$A$2:$C$822,3,0)</f>
        <v>DISTRITO NACIONAL</v>
      </c>
      <c r="B64" s="34">
        <v>725</v>
      </c>
      <c r="C64" s="21" t="str">
        <f>VLOOKUP(B64,'[1]LISTADO ATM'!$A$2:$B$822,2,0)</f>
        <v xml:space="preserve">ATM El Huacal II  </v>
      </c>
      <c r="D64" s="43" t="s">
        <v>25</v>
      </c>
      <c r="E64" s="44"/>
    </row>
    <row r="65" spans="1:5" ht="18" x14ac:dyDescent="0.25">
      <c r="A65" s="21" t="str">
        <f>VLOOKUP(B65,'[1]LISTADO ATM'!$A$2:$C$822,3,0)</f>
        <v>SUR</v>
      </c>
      <c r="B65" s="34">
        <v>817</v>
      </c>
      <c r="C65" s="21" t="str">
        <f>VLOOKUP(B65,'[1]LISTADO ATM'!$A$2:$B$822,2,0)</f>
        <v xml:space="preserve">ATM Ayuntamiento Sabana Larga (San José de Ocoa) </v>
      </c>
      <c r="D65" s="43" t="s">
        <v>22</v>
      </c>
      <c r="E65" s="44"/>
    </row>
    <row r="66" spans="1:5" ht="18" x14ac:dyDescent="0.25">
      <c r="A66" s="21" t="str">
        <f>VLOOKUP(B66,'[1]LISTADO ATM'!$A$2:$C$822,3,0)</f>
        <v>SUR</v>
      </c>
      <c r="B66" s="34">
        <v>829</v>
      </c>
      <c r="C66" s="21" t="str">
        <f>VLOOKUP(B66,'[1]LISTADO ATM'!$A$2:$B$822,2,0)</f>
        <v xml:space="preserve">ATM UNP Multicentro Sirena Baní </v>
      </c>
      <c r="D66" s="43" t="s">
        <v>22</v>
      </c>
      <c r="E66" s="44"/>
    </row>
    <row r="67" spans="1:5" ht="18" x14ac:dyDescent="0.25">
      <c r="A67" s="21" t="str">
        <f>VLOOKUP(B67,'[1]LISTADO ATM'!$A$2:$C$822,3,0)</f>
        <v>DISTRITO NACIONAL</v>
      </c>
      <c r="B67" s="34">
        <v>435</v>
      </c>
      <c r="C67" s="21" t="str">
        <f>VLOOKUP(B67,'[1]LISTADO ATM'!$A$2:$B$822,2,0)</f>
        <v xml:space="preserve">ATM Autobanco Torre I </v>
      </c>
      <c r="D67" s="43" t="s">
        <v>25</v>
      </c>
      <c r="E67" s="44"/>
    </row>
    <row r="68" spans="1:5" ht="18" x14ac:dyDescent="0.25">
      <c r="A68" s="21" t="str">
        <f>VLOOKUP(B68,'[1]LISTADO ATM'!$A$2:$C$822,3,0)</f>
        <v>ESTE</v>
      </c>
      <c r="B68" s="34">
        <v>386</v>
      </c>
      <c r="C68" s="21" t="str">
        <f>VLOOKUP(B68,'[1]LISTADO ATM'!$A$2:$B$822,2,0)</f>
        <v xml:space="preserve">ATM Plaza Verón II </v>
      </c>
      <c r="D68" s="43" t="s">
        <v>22</v>
      </c>
      <c r="E68" s="44"/>
    </row>
    <row r="69" spans="1:5" ht="18" x14ac:dyDescent="0.25">
      <c r="A69" s="21" t="str">
        <f>VLOOKUP(B69,'[1]LISTADO ATM'!$A$2:$C$822,3,0)</f>
        <v>DISTRITO NACIONAL</v>
      </c>
      <c r="B69" s="34">
        <v>139</v>
      </c>
      <c r="C69" s="21" t="str">
        <f>VLOOKUP(B69,'[1]LISTADO ATM'!$A$2:$B$822,2,0)</f>
        <v xml:space="preserve">ATM Oficina Plaza Lama Zona Oriental I </v>
      </c>
      <c r="D69" s="43" t="s">
        <v>22</v>
      </c>
      <c r="E69" s="44"/>
    </row>
    <row r="70" spans="1:5" ht="18" x14ac:dyDescent="0.25">
      <c r="A70" s="21" t="str">
        <f>VLOOKUP(B70,'[1]LISTADO ATM'!$A$2:$C$822,3,0)</f>
        <v>DISTRITO NACIONAL</v>
      </c>
      <c r="B70" s="34">
        <v>957</v>
      </c>
      <c r="C70" s="21" t="str">
        <f>VLOOKUP(B70,'[1]LISTADO ATM'!$A$2:$B$822,2,0)</f>
        <v xml:space="preserve">ATM Oficina Venezuela </v>
      </c>
      <c r="D70" s="43" t="s">
        <v>22</v>
      </c>
      <c r="E70" s="44"/>
    </row>
    <row r="71" spans="1:5" ht="18" x14ac:dyDescent="0.25">
      <c r="A71" s="21" t="e">
        <f>VLOOKUP(B71,'[1]LISTADO ATM'!$A$2:$C$822,3,0)</f>
        <v>#N/A</v>
      </c>
      <c r="B71" s="34"/>
      <c r="C71" s="21" t="e">
        <f>VLOOKUP(B71,'[1]LISTADO ATM'!$A$2:$B$822,2,0)</f>
        <v>#N/A</v>
      </c>
      <c r="D71" s="43" t="s">
        <v>22</v>
      </c>
      <c r="E71" s="44"/>
    </row>
    <row r="72" spans="1:5" ht="18" x14ac:dyDescent="0.25">
      <c r="A72" s="21" t="str">
        <f>VLOOKUP(B72,'[1]LISTADO ATM'!$A$2:$C$822,3,0)</f>
        <v>ESTE</v>
      </c>
      <c r="B72" s="34">
        <v>385</v>
      </c>
      <c r="C72" s="21" t="str">
        <f>VLOOKUP(B72,'[1]LISTADO ATM'!$A$2:$B$822,2,0)</f>
        <v xml:space="preserve">ATM Plaza Verón I </v>
      </c>
      <c r="D72" s="43" t="s">
        <v>22</v>
      </c>
      <c r="E72" s="44"/>
    </row>
    <row r="73" spans="1:5" ht="18" x14ac:dyDescent="0.25">
      <c r="A73" s="21" t="str">
        <f>VLOOKUP(B73,'[1]LISTADO ATM'!$A$2:$C$822,3,0)</f>
        <v>DISTRITO NACIONAL</v>
      </c>
      <c r="B73" s="34">
        <v>416</v>
      </c>
      <c r="C73" s="21" t="str">
        <f>VLOOKUP(B73,'[1]LISTADO ATM'!$A$2:$B$822,2,0)</f>
        <v xml:space="preserve">ATM Autobanco San Martín II </v>
      </c>
      <c r="D73" s="43" t="s">
        <v>22</v>
      </c>
      <c r="E73" s="44"/>
    </row>
    <row r="74" spans="1:5" ht="18" x14ac:dyDescent="0.25">
      <c r="A74" s="21" t="str">
        <f>VLOOKUP(B74,'[1]LISTADO ATM'!$A$2:$C$822,3,0)</f>
        <v>DISTRITO NACIONAL</v>
      </c>
      <c r="B74" s="34">
        <v>678</v>
      </c>
      <c r="C74" s="21" t="str">
        <f>VLOOKUP(B74,'[1]LISTADO ATM'!$A$2:$B$822,2,0)</f>
        <v>ATM Eco Petroleo San Isidro</v>
      </c>
      <c r="D74" s="43" t="s">
        <v>22</v>
      </c>
      <c r="E74" s="44"/>
    </row>
    <row r="75" spans="1:5" ht="18.75" thickBot="1" x14ac:dyDescent="0.3">
      <c r="A75" s="25" t="s">
        <v>11</v>
      </c>
      <c r="B75" s="39">
        <f>COUNT(B59:B73)</f>
        <v>14</v>
      </c>
      <c r="C75" s="22"/>
      <c r="D75" s="22"/>
      <c r="E75" s="23"/>
    </row>
  </sheetData>
  <mergeCells count="28">
    <mergeCell ref="D72:E72"/>
    <mergeCell ref="D73:E73"/>
    <mergeCell ref="D74:E74"/>
    <mergeCell ref="D65:E65"/>
    <mergeCell ref="D64:E64"/>
    <mergeCell ref="D62:E62"/>
    <mergeCell ref="D63:E63"/>
    <mergeCell ref="D61:E61"/>
    <mergeCell ref="A1:E1"/>
    <mergeCell ref="A2:E2"/>
    <mergeCell ref="A7:E7"/>
    <mergeCell ref="C10:E10"/>
    <mergeCell ref="A12:E12"/>
    <mergeCell ref="D59:E59"/>
    <mergeCell ref="D60:E60"/>
    <mergeCell ref="C15:E15"/>
    <mergeCell ref="A17:E17"/>
    <mergeCell ref="D58:E58"/>
    <mergeCell ref="A57:E57"/>
    <mergeCell ref="A54:B54"/>
    <mergeCell ref="A41:E41"/>
    <mergeCell ref="A29:E29"/>
    <mergeCell ref="D70:E70"/>
    <mergeCell ref="D71:E71"/>
    <mergeCell ref="D66:E66"/>
    <mergeCell ref="D67:E67"/>
    <mergeCell ref="D68:E68"/>
    <mergeCell ref="D69:E69"/>
  </mergeCells>
  <phoneticPr fontId="11" type="noConversion"/>
  <conditionalFormatting sqref="B43:B50">
    <cfRule type="duplicateValues" dxfId="79" priority="1831"/>
  </conditionalFormatting>
  <conditionalFormatting sqref="B19:B24">
    <cfRule type="duplicateValues" dxfId="78" priority="1832"/>
  </conditionalFormatting>
  <conditionalFormatting sqref="B31:B37">
    <cfRule type="duplicateValues" dxfId="77" priority="1833"/>
  </conditionalFormatting>
  <conditionalFormatting sqref="B59:B71">
    <cfRule type="duplicateValues" dxfId="76" priority="1835"/>
  </conditionalFormatting>
  <conditionalFormatting sqref="B72">
    <cfRule type="duplicateValues" dxfId="75" priority="11"/>
  </conditionalFormatting>
  <conditionalFormatting sqref="B73">
    <cfRule type="duplicateValues" dxfId="74" priority="10"/>
  </conditionalFormatting>
  <conditionalFormatting sqref="B74">
    <cfRule type="duplicateValues" dxfId="73" priority="9"/>
  </conditionalFormatting>
  <conditionalFormatting sqref="B25">
    <cfRule type="duplicateValues" dxfId="72" priority="8"/>
  </conditionalFormatting>
  <conditionalFormatting sqref="B52:B1048576 B1:B25 B27:B37 B39:B50">
    <cfRule type="duplicateValues" dxfId="71" priority="7"/>
  </conditionalFormatting>
  <conditionalFormatting sqref="B51">
    <cfRule type="duplicateValues" dxfId="70" priority="6"/>
  </conditionalFormatting>
  <conditionalFormatting sqref="B51">
    <cfRule type="duplicateValues" dxfId="69" priority="5"/>
  </conditionalFormatting>
  <conditionalFormatting sqref="B26">
    <cfRule type="duplicateValues" dxfId="68" priority="4"/>
  </conditionalFormatting>
  <conditionalFormatting sqref="B26">
    <cfRule type="duplicateValues" dxfId="67" priority="3"/>
  </conditionalFormatting>
  <conditionalFormatting sqref="B38">
    <cfRule type="duplicateValues" dxfId="1" priority="2"/>
  </conditionalFormatting>
  <conditionalFormatting sqref="B3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34">
        <v>573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573 815 578 673 974 725 817 829 435 386 139 957                                                  </v>
      </c>
    </row>
    <row r="3" spans="2:5" ht="18.75" thickBot="1" x14ac:dyDescent="0.3">
      <c r="B3" s="34">
        <v>815</v>
      </c>
      <c r="C3" s="28" t="s">
        <v>17</v>
      </c>
    </row>
    <row r="4" spans="2:5" ht="18.75" thickBot="1" x14ac:dyDescent="0.3">
      <c r="B4" s="34">
        <v>578</v>
      </c>
      <c r="C4" s="28" t="s">
        <v>17</v>
      </c>
    </row>
    <row r="5" spans="2:5" ht="18.75" thickBot="1" x14ac:dyDescent="0.3">
      <c r="B5" s="34">
        <v>673</v>
      </c>
      <c r="C5" s="28" t="s">
        <v>17</v>
      </c>
    </row>
    <row r="6" spans="2:5" ht="18.75" thickBot="1" x14ac:dyDescent="0.3">
      <c r="B6" s="34">
        <v>974</v>
      </c>
      <c r="C6" s="28" t="s">
        <v>17</v>
      </c>
    </row>
    <row r="7" spans="2:5" ht="18.75" thickBot="1" x14ac:dyDescent="0.3">
      <c r="B7" s="34">
        <v>725</v>
      </c>
      <c r="C7" s="28" t="s">
        <v>17</v>
      </c>
    </row>
    <row r="8" spans="2:5" ht="18.75" thickBot="1" x14ac:dyDescent="0.3">
      <c r="B8" s="34">
        <v>817</v>
      </c>
      <c r="C8" s="28" t="s">
        <v>17</v>
      </c>
    </row>
    <row r="9" spans="2:5" ht="18.75" thickBot="1" x14ac:dyDescent="0.3">
      <c r="B9" s="34">
        <v>829</v>
      </c>
      <c r="C9" s="28" t="s">
        <v>17</v>
      </c>
    </row>
    <row r="10" spans="2:5" ht="18.75" thickBot="1" x14ac:dyDescent="0.3">
      <c r="B10" s="34">
        <v>435</v>
      </c>
      <c r="C10" s="28" t="s">
        <v>17</v>
      </c>
    </row>
    <row r="11" spans="2:5" ht="18.75" thickBot="1" x14ac:dyDescent="0.3">
      <c r="B11" s="34">
        <v>386</v>
      </c>
      <c r="C11" s="28" t="s">
        <v>17</v>
      </c>
    </row>
    <row r="12" spans="2:5" ht="18.75" thickBot="1" x14ac:dyDescent="0.3">
      <c r="B12" s="34">
        <v>139</v>
      </c>
      <c r="C12" s="28" t="s">
        <v>17</v>
      </c>
    </row>
    <row r="13" spans="2:5" ht="18.75" thickBot="1" x14ac:dyDescent="0.3">
      <c r="B13" s="34">
        <v>957</v>
      </c>
      <c r="C13" s="28" t="s">
        <v>17</v>
      </c>
    </row>
    <row r="14" spans="2:5" ht="18.75" thickBot="1" x14ac:dyDescent="0.3">
      <c r="B14" s="34"/>
      <c r="C14" s="28" t="s">
        <v>17</v>
      </c>
    </row>
    <row r="15" spans="2:5" ht="18.75" thickBot="1" x14ac:dyDescent="0.3">
      <c r="B15" s="34"/>
      <c r="C15" s="28" t="s">
        <v>17</v>
      </c>
    </row>
    <row r="16" spans="2:5" ht="18.75" thickBot="1" x14ac:dyDescent="0.3">
      <c r="B16" s="34"/>
      <c r="C16" s="28" t="s">
        <v>17</v>
      </c>
    </row>
    <row r="17" spans="2:3" ht="18.75" thickBot="1" x14ac:dyDescent="0.3">
      <c r="B17" s="34"/>
      <c r="C17" s="28" t="s">
        <v>17</v>
      </c>
    </row>
    <row r="18" spans="2:3" ht="18.75" thickBot="1" x14ac:dyDescent="0.3">
      <c r="B18" s="34"/>
      <c r="C18" s="28" t="s">
        <v>17</v>
      </c>
    </row>
    <row r="19" spans="2:3" ht="18.75" thickBot="1" x14ac:dyDescent="0.3">
      <c r="B19" s="34"/>
      <c r="C19" s="28" t="s">
        <v>17</v>
      </c>
    </row>
    <row r="20" spans="2:3" ht="18.75" thickBot="1" x14ac:dyDescent="0.3">
      <c r="B20" s="34"/>
      <c r="C20" s="28" t="s">
        <v>17</v>
      </c>
    </row>
    <row r="21" spans="2:3" ht="18.75" thickBot="1" x14ac:dyDescent="0.3">
      <c r="B21" s="34"/>
      <c r="C21" s="28" t="s">
        <v>17</v>
      </c>
    </row>
    <row r="22" spans="2:3" ht="18.75" thickBot="1" x14ac:dyDescent="0.3">
      <c r="B22" s="34"/>
      <c r="C22" s="28" t="s">
        <v>17</v>
      </c>
    </row>
    <row r="23" spans="2:3" ht="18.75" thickBot="1" x14ac:dyDescent="0.3">
      <c r="B23" s="34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66" priority="1823"/>
  </conditionalFormatting>
  <conditionalFormatting sqref="B43:B68">
    <cfRule type="duplicateValues" dxfId="65" priority="1821"/>
  </conditionalFormatting>
  <conditionalFormatting sqref="B42">
    <cfRule type="duplicateValues" dxfId="64" priority="582"/>
  </conditionalFormatting>
  <conditionalFormatting sqref="B42">
    <cfRule type="duplicateValues" dxfId="63" priority="580"/>
    <cfRule type="duplicateValues" dxfId="62" priority="581"/>
  </conditionalFormatting>
  <conditionalFormatting sqref="B42">
    <cfRule type="duplicateValues" dxfId="61" priority="583"/>
    <cfRule type="duplicateValues" dxfId="60" priority="584"/>
  </conditionalFormatting>
  <conditionalFormatting sqref="B42">
    <cfRule type="duplicateValues" dxfId="59" priority="585"/>
  </conditionalFormatting>
  <conditionalFormatting sqref="B42">
    <cfRule type="duplicateValues" dxfId="58" priority="586"/>
    <cfRule type="duplicateValues" dxfId="57" priority="587"/>
    <cfRule type="duplicateValues" dxfId="56" priority="588"/>
  </conditionalFormatting>
  <conditionalFormatting sqref="B34:B41">
    <cfRule type="duplicateValues" dxfId="55" priority="558"/>
  </conditionalFormatting>
  <conditionalFormatting sqref="B34:B41">
    <cfRule type="duplicateValues" dxfId="54" priority="555"/>
    <cfRule type="duplicateValues" dxfId="53" priority="556"/>
    <cfRule type="duplicateValues" dxfId="52" priority="557"/>
  </conditionalFormatting>
  <conditionalFormatting sqref="B34:B41">
    <cfRule type="duplicateValues" dxfId="51" priority="559"/>
    <cfRule type="duplicateValues" dxfId="50" priority="560"/>
  </conditionalFormatting>
  <conditionalFormatting sqref="B34:B41">
    <cfRule type="duplicateValues" dxfId="49" priority="561"/>
    <cfRule type="duplicateValues" dxfId="48" priority="562"/>
    <cfRule type="duplicateValues" dxfId="47" priority="563"/>
  </conditionalFormatting>
  <conditionalFormatting sqref="B24:B33">
    <cfRule type="duplicateValues" dxfId="46" priority="167"/>
  </conditionalFormatting>
  <conditionalFormatting sqref="B24:B33">
    <cfRule type="duplicateValues" dxfId="45" priority="166"/>
  </conditionalFormatting>
  <conditionalFormatting sqref="B24:B33">
    <cfRule type="duplicateValues" dxfId="44" priority="165"/>
  </conditionalFormatting>
  <conditionalFormatting sqref="B24:B33">
    <cfRule type="duplicateValues" dxfId="43" priority="163"/>
    <cfRule type="duplicateValues" dxfId="42" priority="164"/>
  </conditionalFormatting>
  <conditionalFormatting sqref="B24:B33">
    <cfRule type="duplicateValues" dxfId="41" priority="160"/>
    <cfRule type="duplicateValues" dxfId="40" priority="161"/>
    <cfRule type="duplicateValues" dxfId="39" priority="162"/>
  </conditionalFormatting>
  <conditionalFormatting sqref="B24:B33">
    <cfRule type="duplicateValues" dxfId="38" priority="156"/>
    <cfRule type="duplicateValues" dxfId="37" priority="157"/>
    <cfRule type="duplicateValues" dxfId="36" priority="158"/>
    <cfRule type="duplicateValues" dxfId="35" priority="159"/>
  </conditionalFormatting>
  <conditionalFormatting sqref="B24:B33">
    <cfRule type="duplicateValues" dxfId="34" priority="154"/>
    <cfRule type="duplicateValues" dxfId="33" priority="155"/>
  </conditionalFormatting>
  <conditionalFormatting sqref="B24:B33">
    <cfRule type="duplicateValues" dxfId="32" priority="151"/>
    <cfRule type="duplicateValues" dxfId="31" priority="152"/>
    <cfRule type="duplicateValues" dxfId="30" priority="153"/>
  </conditionalFormatting>
  <conditionalFormatting sqref="B24:B33">
    <cfRule type="duplicateValues" dxfId="29" priority="150"/>
  </conditionalFormatting>
  <conditionalFormatting sqref="B24:B33">
    <cfRule type="duplicateValues" dxfId="28" priority="146"/>
    <cfRule type="duplicateValues" dxfId="27" priority="147"/>
    <cfRule type="duplicateValues" dxfId="26" priority="148"/>
    <cfRule type="duplicateValues" dxfId="25" priority="149"/>
  </conditionalFormatting>
  <conditionalFormatting sqref="B24:B33">
    <cfRule type="duplicateValues" dxfId="24" priority="134"/>
    <cfRule type="duplicateValues" dxfId="23" priority="135"/>
  </conditionalFormatting>
  <conditionalFormatting sqref="B24:B33">
    <cfRule type="duplicateValues" dxfId="22" priority="131"/>
    <cfRule type="duplicateValues" dxfId="21" priority="132"/>
    <cfRule type="duplicateValues" dxfId="20" priority="133"/>
  </conditionalFormatting>
  <conditionalFormatting sqref="B24:B33">
    <cfRule type="duplicateValues" dxfId="19" priority="130"/>
  </conditionalFormatting>
  <conditionalFormatting sqref="B24:B33">
    <cfRule type="duplicateValues" dxfId="18" priority="126"/>
    <cfRule type="duplicateValues" dxfId="17" priority="127"/>
    <cfRule type="duplicateValues" dxfId="16" priority="128"/>
    <cfRule type="duplicateValues" dxfId="15" priority="129"/>
  </conditionalFormatting>
  <conditionalFormatting sqref="B22:B23">
    <cfRule type="duplicateValues" dxfId="14" priority="125"/>
  </conditionalFormatting>
  <conditionalFormatting sqref="B17:B21">
    <cfRule type="duplicateValues" dxfId="13" priority="109"/>
  </conditionalFormatting>
  <conditionalFormatting sqref="B17:B21">
    <cfRule type="duplicateValues" dxfId="12" priority="114"/>
  </conditionalFormatting>
  <conditionalFormatting sqref="B17:B21">
    <cfRule type="duplicateValues" dxfId="11" priority="115"/>
    <cfRule type="duplicateValues" dxfId="10" priority="116"/>
  </conditionalFormatting>
  <conditionalFormatting sqref="B17:B21">
    <cfRule type="duplicateValues" dxfId="9" priority="110"/>
    <cfRule type="duplicateValues" dxfId="8" priority="111"/>
    <cfRule type="duplicateValues" dxfId="7" priority="112"/>
  </conditionalFormatting>
  <conditionalFormatting sqref="B17:B21">
    <cfRule type="duplicateValues" dxfId="6" priority="113"/>
  </conditionalFormatting>
  <conditionalFormatting sqref="B15:B16">
    <cfRule type="duplicateValues" dxfId="5" priority="91"/>
  </conditionalFormatting>
  <conditionalFormatting sqref="B14">
    <cfRule type="duplicateValues" dxfId="4" priority="6"/>
  </conditionalFormatting>
  <conditionalFormatting sqref="B2:B13">
    <cfRule type="duplicateValues" dxfId="3" priority="2"/>
  </conditionalFormatting>
  <conditionalFormatting sqref="B2:B1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2021-07-11T14:35:37Z</dcterms:modified>
</cp:coreProperties>
</file>