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01\"/>
    </mc:Choice>
  </mc:AlternateContent>
  <bookViews>
    <workbookView xWindow="0" yWindow="0" windowWidth="24000" windowHeight="96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8" i="1" l="1"/>
  <c r="B94" i="1"/>
  <c r="B106" i="1"/>
  <c r="C142" i="1"/>
  <c r="A142" i="1"/>
  <c r="C141" i="1"/>
  <c r="A141" i="1"/>
  <c r="C143" i="1"/>
  <c r="A143" i="1"/>
  <c r="C137" i="1"/>
  <c r="A137" i="1"/>
  <c r="C136" i="1"/>
  <c r="A136" i="1"/>
  <c r="C135" i="1"/>
  <c r="A135" i="1"/>
  <c r="C133" i="1"/>
  <c r="A133" i="1"/>
  <c r="C132" i="1"/>
  <c r="A132" i="1"/>
  <c r="C139" i="1"/>
  <c r="A139" i="1"/>
  <c r="C138" i="1"/>
  <c r="A138" i="1"/>
  <c r="C134" i="1"/>
  <c r="A134" i="1"/>
  <c r="C105" i="1"/>
  <c r="A105" i="1"/>
  <c r="B144" i="1" l="1"/>
  <c r="C127" i="1"/>
  <c r="C128" i="1"/>
  <c r="C129" i="1"/>
  <c r="C130" i="1"/>
  <c r="A127" i="1"/>
  <c r="A128" i="1"/>
  <c r="A129" i="1"/>
  <c r="A130" i="1"/>
  <c r="C75" i="1"/>
  <c r="A75" i="1"/>
  <c r="B76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C92" i="1"/>
  <c r="C93" i="1"/>
  <c r="A92" i="1"/>
  <c r="A93" i="1"/>
  <c r="C91" i="1"/>
  <c r="A91" i="1"/>
  <c r="A73" i="1"/>
  <c r="A74" i="1"/>
  <c r="C73" i="1"/>
  <c r="C74" i="1"/>
  <c r="C104" i="1" l="1"/>
  <c r="A104" i="1"/>
  <c r="C89" i="1"/>
  <c r="C90" i="1"/>
  <c r="A89" i="1"/>
  <c r="A90" i="1"/>
  <c r="C126" i="1"/>
  <c r="C131" i="1"/>
  <c r="C140" i="1"/>
  <c r="A126" i="1"/>
  <c r="A131" i="1"/>
  <c r="A140" i="1"/>
  <c r="C22" i="1"/>
  <c r="C23" i="1"/>
  <c r="C24" i="1"/>
  <c r="C25" i="1"/>
  <c r="C26" i="1"/>
  <c r="C27" i="1"/>
  <c r="A22" i="1"/>
  <c r="A23" i="1"/>
  <c r="A24" i="1"/>
  <c r="A25" i="1"/>
  <c r="A26" i="1"/>
  <c r="A27" i="1"/>
  <c r="C10" i="1"/>
  <c r="C11" i="1"/>
  <c r="C12" i="1"/>
  <c r="C13" i="1"/>
  <c r="C14" i="1"/>
  <c r="C15" i="1"/>
  <c r="C16" i="1"/>
  <c r="A10" i="1"/>
  <c r="A11" i="1"/>
  <c r="A12" i="1"/>
  <c r="A13" i="1"/>
  <c r="A14" i="1"/>
  <c r="A15" i="1"/>
  <c r="A16" i="1"/>
  <c r="C17" i="1"/>
  <c r="C18" i="1"/>
  <c r="C19" i="1"/>
  <c r="C20" i="1"/>
  <c r="C21" i="1"/>
  <c r="A17" i="1"/>
  <c r="A18" i="1"/>
  <c r="A19" i="1"/>
  <c r="A20" i="1"/>
  <c r="A21" i="1"/>
  <c r="F2" i="3"/>
  <c r="C102" i="1"/>
  <c r="C103" i="1"/>
  <c r="A102" i="1"/>
  <c r="A103" i="1"/>
  <c r="C123" i="1"/>
  <c r="C124" i="1"/>
  <c r="C125" i="1"/>
  <c r="A123" i="1"/>
  <c r="A124" i="1"/>
  <c r="A125" i="1"/>
  <c r="C88" i="1"/>
  <c r="A88" i="1"/>
  <c r="A86" i="1"/>
  <c r="C86" i="1"/>
  <c r="C87" i="1"/>
  <c r="A87" i="1"/>
  <c r="A101" i="1" l="1"/>
  <c r="C101" i="1"/>
  <c r="A122" i="1"/>
  <c r="C122" i="1"/>
  <c r="C111" i="1" l="1"/>
  <c r="A111" i="1"/>
  <c r="C110" i="1"/>
  <c r="A110" i="1"/>
  <c r="C85" i="1" l="1"/>
  <c r="A85" i="1"/>
  <c r="C100" i="1"/>
  <c r="A100" i="1"/>
  <c r="C84" i="1"/>
  <c r="A84" i="1"/>
  <c r="C83" i="1" l="1"/>
  <c r="A83" i="1"/>
  <c r="B113" i="1"/>
  <c r="C99" i="1" l="1"/>
  <c r="A99" i="1"/>
  <c r="C82" i="1"/>
  <c r="A82" i="1"/>
  <c r="C121" i="1" l="1"/>
  <c r="A121" i="1"/>
  <c r="C120" i="1"/>
  <c r="A120" i="1"/>
  <c r="C112" i="1"/>
  <c r="A112" i="1"/>
  <c r="C98" i="1"/>
  <c r="A98" i="1"/>
  <c r="C81" i="1"/>
  <c r="A81" i="1"/>
  <c r="C80" i="1"/>
  <c r="A80" i="1"/>
  <c r="C72" i="1"/>
  <c r="A72" i="1"/>
  <c r="C9" i="1"/>
  <c r="A9" i="1"/>
  <c r="A116" i="1" l="1"/>
</calcChain>
</file>

<file path=xl/sharedStrings.xml><?xml version="1.0" encoding="utf-8"?>
<sst xmlns="http://schemas.openxmlformats.org/spreadsheetml/2006/main" count="1085" uniqueCount="51">
  <si>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</si>
  <si>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</si>
  <si>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</si>
  <si>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</si>
  <si>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</si>
  <si>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</si>
  <si>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</si>
  <si>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</si>
  <si>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</si>
  <si>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</si>
  <si>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</si>
  <si>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</si>
  <si>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</si>
  <si>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</si>
  <si>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</si>
  <si>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</si>
  <si>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</si>
  <si>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</si>
  <si>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</si>
  <si>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</si>
  <si>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</si>
  <si>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Abastecido</t>
  </si>
  <si>
    <t>GAVETA DE RECHAZO LLENA</t>
  </si>
  <si>
    <t>3 Gavetas Vacías</t>
  </si>
  <si>
    <t>GAVETA DE DEPOSITO LLENA</t>
  </si>
  <si>
    <t>3335905522 </t>
  </si>
  <si>
    <t>3335905525 </t>
  </si>
  <si>
    <t>3335905606 </t>
  </si>
  <si>
    <t>2 Gavetas Vacías + 1 Fallando</t>
  </si>
  <si>
    <t>DISTRITO NACIONAL</t>
  </si>
  <si>
    <t xml:space="preserve">ATM Oficina Núñez de Cáceres II </t>
  </si>
  <si>
    <t xml:space="preserve">ATM Oficina Zona Oriental </t>
  </si>
  <si>
    <t>ESTE</t>
  </si>
  <si>
    <t xml:space="preserve">ATM INDUSPALMA </t>
  </si>
  <si>
    <t>SUR</t>
  </si>
  <si>
    <t xml:space="preserve">ATM Oficina Pedernales </t>
  </si>
  <si>
    <t>NORTE</t>
  </si>
  <si>
    <t xml:space="preserve">ATM S/M Aprezio Cotui </t>
  </si>
  <si>
    <t xml:space="preserve">ATM Multiplaza (Higuey) </t>
  </si>
  <si>
    <t xml:space="preserve">ATM Almacenes El Encanto  (Santiago) </t>
  </si>
  <si>
    <t>ATM Oficina Zona Oriental II</t>
  </si>
  <si>
    <t xml:space="preserve">ATM UNP Alfa y Omega (Barahona) </t>
  </si>
  <si>
    <t xml:space="preserve">ATM Clínica Corominas (Santiago) </t>
  </si>
  <si>
    <t>ATM Oficina Occidental Mall</t>
  </si>
  <si>
    <t>ATM Oficina Nagua II</t>
  </si>
  <si>
    <t>ATM Villa Francisca II</t>
  </si>
  <si>
    <t xml:space="preserve">ATM Oficina Puerto Plata II </t>
  </si>
  <si>
    <t xml:space="preserve">ATM UNP Villa La Mata (Cotuí) </t>
  </si>
  <si>
    <t xml:space="preserve">ATM UNP Pantoja </t>
  </si>
  <si>
    <t xml:space="preserve">ATM Oficina Puerto Plata I </t>
  </si>
  <si>
    <t xml:space="preserve">ATM Inversiones JF Group (Shell Canabacoa)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</si>
</sst>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/>
      <diagonal/>
    </border>
  </borders>
  <cellStyleXfs count="1159">
    <xf numFmtId="0" fontId="0" fillId="0" borderId="0"/>
    <xf numFmtId="0" fontId="15" fillId="0" borderId="26" applyNumberFormat="0" applyFill="0" applyAlignment="0" applyProtection="0"/>
    <xf numFmtId="0" fontId="16" fillId="0" borderId="27" applyNumberFormat="0" applyFill="0" applyAlignment="0" applyProtection="0"/>
    <xf numFmtId="0" fontId="17" fillId="0" borderId="28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9" applyNumberFormat="0" applyAlignment="0" applyProtection="0"/>
    <xf numFmtId="0" fontId="21" fillId="16" borderId="30" applyNumberFormat="0" applyAlignment="0" applyProtection="0"/>
    <xf numFmtId="0" fontId="22" fillId="16" borderId="29" applyNumberFormat="0" applyAlignment="0" applyProtection="0"/>
    <xf numFmtId="0" fontId="23" fillId="0" borderId="31" applyNumberFormat="0" applyFill="0" applyAlignment="0" applyProtection="0"/>
    <xf numFmtId="0" fontId="24" fillId="17" borderId="32" applyNumberFormat="0" applyAlignment="0" applyProtection="0"/>
    <xf numFmtId="0" fontId="25" fillId="0" borderId="0" applyNumberFormat="0" applyFill="0" applyBorder="0" applyAlignment="0" applyProtection="0"/>
    <xf numFmtId="0" fontId="13" fillId="18" borderId="33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4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8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46" borderId="36" xfId="0" applyNumberFormat="1" applyFill="1" applyBorder="1"/>
    <xf numFmtId="49" fontId="0" fillId="46" borderId="35" xfId="0" applyNumberFormat="1" applyFill="1" applyBorder="1"/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2" xfId="0" applyNumberFormat="1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5" fillId="5" borderId="3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6"/>
      <tableStyleElement type="headerRow" dxfId="105"/>
      <tableStyleElement type="totalRow" dxfId="104"/>
      <tableStyleElement type="firstColumn" dxfId="103"/>
      <tableStyleElement type="lastColumn" dxfId="102"/>
      <tableStyleElement type="firstRowStripe" dxfId="101"/>
      <tableStyleElement type="firstColumnStripe" dxfId="10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tabSelected="1" zoomScale="85" zoomScaleNormal="85" workbookViewId="0">
      <selection activeCell="F15" sqref="F15"/>
    </sheetView>
  </sheetViews>
  <sheetFormatPr baseColWidth="10" defaultColWidth="23.42578125" defaultRowHeight="15" x14ac:dyDescent="0.25"/>
  <cols>
    <col min="1" max="1" width="26.42578125" bestFit="1" customWidth="1"/>
    <col min="2" max="2" width="23" customWidth="1"/>
    <col min="3" max="3" width="67.7109375" customWidth="1"/>
    <col min="4" max="4" width="37.42578125" bestFit="1" customWidth="1"/>
    <col min="5" max="5" width="18.85546875" bestFit="1" customWidth="1"/>
  </cols>
  <sheetData>
    <row r="1" spans="1:5" ht="22.5" x14ac:dyDescent="0.25">
      <c r="A1" s="50" t="s">
        <v>1</v>
      </c>
      <c r="B1" s="51"/>
      <c r="C1" s="51"/>
      <c r="D1" s="51"/>
      <c r="E1" s="52"/>
    </row>
    <row r="2" spans="1:5" ht="25.5" x14ac:dyDescent="0.25">
      <c r="A2" s="53" t="s">
        <v>0</v>
      </c>
      <c r="B2" s="54"/>
      <c r="C2" s="54"/>
      <c r="D2" s="54"/>
      <c r="E2" s="55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44348.25</v>
      </c>
      <c r="C4" s="1"/>
      <c r="D4" s="1"/>
      <c r="E4" s="11"/>
    </row>
    <row r="5" spans="1:5" ht="18.75" thickBot="1" x14ac:dyDescent="0.3">
      <c r="A5" s="7" t="s">
        <v>3</v>
      </c>
      <c r="B5" s="9">
        <v>44348.708333333336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6" t="s">
        <v>4</v>
      </c>
      <c r="B7" s="57"/>
      <c r="C7" s="57"/>
      <c r="D7" s="57"/>
      <c r="E7" s="58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19" t="str">
        <f>VLOOKUP(B9,'[1]LISTADO ATM'!$A$2:$C$822,3,0)</f>
        <v>ESTE</v>
      </c>
      <c r="B9" s="22">
        <v>630</v>
      </c>
      <c r="C9" s="38" t="str">
        <f>VLOOKUP(B9,'[1]LISTADO ATM'!$A$2:$B$822,2,0)</f>
        <v xml:space="preserve">ATM Oficina Plaza Zaglul (SPM) </v>
      </c>
      <c r="D9" s="16" t="s">
        <v>21</v>
      </c>
      <c r="E9" s="27">
        <v>3335904962</v>
      </c>
    </row>
    <row r="10" spans="1:5" ht="18" x14ac:dyDescent="0.25">
      <c r="A10" s="19" t="str">
        <f>VLOOKUP(B10,'[1]LISTADO ATM'!$A$2:$C$822,3,0)</f>
        <v>NORTE</v>
      </c>
      <c r="B10" s="22">
        <v>72</v>
      </c>
      <c r="C10" s="38" t="str">
        <f>VLOOKUP(B10,'[1]LISTADO ATM'!$A$2:$B$822,2,0)</f>
        <v xml:space="preserve">ATM UNP Aeropuerto Gregorio Luperón (Puerto Plata) </v>
      </c>
      <c r="D10" s="16" t="s">
        <v>21</v>
      </c>
      <c r="E10" s="27">
        <v>3335904861</v>
      </c>
    </row>
    <row r="11" spans="1:5" ht="18" x14ac:dyDescent="0.25">
      <c r="A11" s="19" t="str">
        <f>VLOOKUP(B11,'[1]LISTADO ATM'!$A$2:$C$822,3,0)</f>
        <v>DISTRITO NACIONAL</v>
      </c>
      <c r="B11" s="22">
        <v>314</v>
      </c>
      <c r="C11" s="38" t="str">
        <f>VLOOKUP(B11,'[1]LISTADO ATM'!$A$2:$B$822,2,0)</f>
        <v xml:space="preserve">ATM UNP Cambita Garabito (San Cristóbal) </v>
      </c>
      <c r="D11" s="16" t="s">
        <v>21</v>
      </c>
      <c r="E11" s="27">
        <v>3335905346</v>
      </c>
    </row>
    <row r="12" spans="1:5" ht="18" x14ac:dyDescent="0.25">
      <c r="A12" s="19" t="str">
        <f>VLOOKUP(B12,'[1]LISTADO ATM'!$A$2:$C$822,3,0)</f>
        <v>NORTE</v>
      </c>
      <c r="B12" s="22">
        <v>63</v>
      </c>
      <c r="C12" s="38" t="str">
        <f>VLOOKUP(B12,'[1]LISTADO ATM'!$A$2:$B$822,2,0)</f>
        <v xml:space="preserve">ATM Oficina Villa Vásquez (Montecristi) </v>
      </c>
      <c r="D12" s="16" t="s">
        <v>21</v>
      </c>
      <c r="E12" s="27">
        <v>3335905534</v>
      </c>
    </row>
    <row r="13" spans="1:5" ht="18" x14ac:dyDescent="0.25">
      <c r="A13" s="19" t="str">
        <f>VLOOKUP(B13,'[1]LISTADO ATM'!$A$2:$C$822,3,0)</f>
        <v>ESTE</v>
      </c>
      <c r="B13" s="22">
        <v>609</v>
      </c>
      <c r="C13" s="38" t="str">
        <f>VLOOKUP(B13,'[1]LISTADO ATM'!$A$2:$B$822,2,0)</f>
        <v xml:space="preserve">ATM S/M Jumbo (San Pedro) </v>
      </c>
      <c r="D13" s="16" t="s">
        <v>21</v>
      </c>
      <c r="E13" s="27">
        <v>3335905587</v>
      </c>
    </row>
    <row r="14" spans="1:5" ht="18" x14ac:dyDescent="0.25">
      <c r="A14" s="19" t="str">
        <f>VLOOKUP(B14,'[1]LISTADO ATM'!$A$2:$C$822,3,0)</f>
        <v>NORTE</v>
      </c>
      <c r="B14" s="22">
        <v>288</v>
      </c>
      <c r="C14" s="38" t="str">
        <f>VLOOKUP(B14,'[1]LISTADO ATM'!$A$2:$B$822,2,0)</f>
        <v xml:space="preserve">ATM Oficina Camino Real II (Puerto Plata) </v>
      </c>
      <c r="D14" s="16" t="s">
        <v>21</v>
      </c>
      <c r="E14" s="27">
        <v>3335905590</v>
      </c>
    </row>
    <row r="15" spans="1:5" ht="18" x14ac:dyDescent="0.25">
      <c r="A15" s="19" t="str">
        <f>VLOOKUP(B15,'[1]LISTADO ATM'!$A$2:$C$822,3,0)</f>
        <v>DISTRITO NACIONAL</v>
      </c>
      <c r="B15" s="22">
        <v>629</v>
      </c>
      <c r="C15" s="38" t="str">
        <f>VLOOKUP(B15,'[1]LISTADO ATM'!$A$2:$B$822,2,0)</f>
        <v xml:space="preserve">ATM Oficina Americana Independencia I </v>
      </c>
      <c r="D15" s="16" t="s">
        <v>21</v>
      </c>
      <c r="E15" s="27">
        <v>3335905593</v>
      </c>
    </row>
    <row r="16" spans="1:5" ht="18" x14ac:dyDescent="0.25">
      <c r="A16" s="19" t="str">
        <f>VLOOKUP(B16,'[1]LISTADO ATM'!$A$2:$C$822,3,0)</f>
        <v>NORTE</v>
      </c>
      <c r="B16" s="22">
        <v>649</v>
      </c>
      <c r="C16" s="38" t="str">
        <f>VLOOKUP(B16,'[1]LISTADO ATM'!$A$2:$B$822,2,0)</f>
        <v xml:space="preserve">ATM Oficina Galería 56 (San Francisco de Macorís) </v>
      </c>
      <c r="D16" s="16" t="s">
        <v>21</v>
      </c>
      <c r="E16" s="27">
        <v>3335904781</v>
      </c>
    </row>
    <row r="17" spans="1:5" ht="18" x14ac:dyDescent="0.25">
      <c r="A17" s="19" t="str">
        <f>VLOOKUP(B17,'[1]LISTADO ATM'!$A$2:$C$822,3,0)</f>
        <v>ESTE</v>
      </c>
      <c r="B17" s="22">
        <v>772</v>
      </c>
      <c r="C17" s="38" t="str">
        <f>VLOOKUP(B17,'[1]LISTADO ATM'!$A$2:$B$822,2,0)</f>
        <v xml:space="preserve">ATM UNP Yamasá </v>
      </c>
      <c r="D17" s="16" t="s">
        <v>21</v>
      </c>
      <c r="E17" s="27">
        <v>3335905638</v>
      </c>
    </row>
    <row r="18" spans="1:5" ht="18" x14ac:dyDescent="0.25">
      <c r="A18" s="19" t="str">
        <f>VLOOKUP(B18,'[1]LISTADO ATM'!$A$2:$C$822,3,0)</f>
        <v>ESTE</v>
      </c>
      <c r="B18" s="22">
        <v>345</v>
      </c>
      <c r="C18" s="38" t="str">
        <f>VLOOKUP(B18,'[1]LISTADO ATM'!$A$2:$B$822,2,0)</f>
        <v>ATM Ofic. Yamasa II</v>
      </c>
      <c r="D18" s="16" t="s">
        <v>21</v>
      </c>
      <c r="E18" s="27">
        <v>3335905642</v>
      </c>
    </row>
    <row r="19" spans="1:5" ht="18" x14ac:dyDescent="0.25">
      <c r="A19" s="19" t="str">
        <f>VLOOKUP(B19,'[1]LISTADO ATM'!$A$2:$C$822,3,0)</f>
        <v>ESTE</v>
      </c>
      <c r="B19" s="22">
        <v>293</v>
      </c>
      <c r="C19" s="38" t="str">
        <f>VLOOKUP(B19,'[1]LISTADO ATM'!$A$2:$B$822,2,0)</f>
        <v xml:space="preserve">ATM S/M Nueva Visión (San Pedro) </v>
      </c>
      <c r="D19" s="16" t="s">
        <v>21</v>
      </c>
      <c r="E19" s="34">
        <v>3335904806</v>
      </c>
    </row>
    <row r="20" spans="1:5" ht="18" x14ac:dyDescent="0.25">
      <c r="A20" s="19" t="str">
        <f>VLOOKUP(B20,'[1]LISTADO ATM'!$A$2:$C$822,3,0)</f>
        <v>NORTE</v>
      </c>
      <c r="B20" s="22">
        <v>910</v>
      </c>
      <c r="C20" s="38" t="str">
        <f>VLOOKUP(B20,'[1]LISTADO ATM'!$A$2:$B$822,2,0)</f>
        <v xml:space="preserve">ATM Oficina El Sol II (Santiago) </v>
      </c>
      <c r="D20" s="16" t="s">
        <v>21</v>
      </c>
      <c r="E20" s="34">
        <v>3335904812</v>
      </c>
    </row>
    <row r="21" spans="1:5" ht="18" x14ac:dyDescent="0.25">
      <c r="A21" s="19" t="str">
        <f>VLOOKUP(B21,'[1]LISTADO ATM'!$A$2:$C$822,3,0)</f>
        <v>DISTRITO NACIONAL</v>
      </c>
      <c r="B21" s="22">
        <v>23</v>
      </c>
      <c r="C21" s="38" t="str">
        <f>VLOOKUP(B21,'[1]LISTADO ATM'!$A$2:$B$822,2,0)</f>
        <v xml:space="preserve">ATM Oficina México </v>
      </c>
      <c r="D21" s="16" t="s">
        <v>21</v>
      </c>
      <c r="E21" s="34">
        <v>3335905201</v>
      </c>
    </row>
    <row r="22" spans="1:5" ht="18" x14ac:dyDescent="0.25">
      <c r="A22" s="19" t="str">
        <f>VLOOKUP(B22,'[1]LISTADO ATM'!$A$2:$C$822,3,0)</f>
        <v>DISTRITO NACIONAL</v>
      </c>
      <c r="B22" s="22">
        <v>896</v>
      </c>
      <c r="C22" s="38" t="str">
        <f>VLOOKUP(B22,'[1]LISTADO ATM'!$A$2:$B$822,2,0)</f>
        <v xml:space="preserve">ATM Campamento Militar 16 de Agosto I </v>
      </c>
      <c r="D22" s="16" t="s">
        <v>21</v>
      </c>
      <c r="E22" s="34">
        <v>3335905604</v>
      </c>
    </row>
    <row r="23" spans="1:5" ht="18" x14ac:dyDescent="0.25">
      <c r="A23" s="19" t="str">
        <f>VLOOKUP(B23,'[1]LISTADO ATM'!$A$2:$C$822,3,0)</f>
        <v>NORTE</v>
      </c>
      <c r="B23" s="22">
        <v>941</v>
      </c>
      <c r="C23" s="38" t="str">
        <f>VLOOKUP(B23,'[1]LISTADO ATM'!$A$2:$B$822,2,0)</f>
        <v xml:space="preserve">ATM Estación Next (Puerto Plata) </v>
      </c>
      <c r="D23" s="16" t="s">
        <v>21</v>
      </c>
      <c r="E23" s="34">
        <v>3335905611</v>
      </c>
    </row>
    <row r="24" spans="1:5" ht="18" x14ac:dyDescent="0.25">
      <c r="A24" s="19" t="str">
        <f>VLOOKUP(B24,'[1]LISTADO ATM'!$A$2:$C$822,3,0)</f>
        <v>NORTE</v>
      </c>
      <c r="B24" s="22">
        <v>405</v>
      </c>
      <c r="C24" s="38" t="str">
        <f>VLOOKUP(B24,'[1]LISTADO ATM'!$A$2:$B$822,2,0)</f>
        <v xml:space="preserve">ATM UNP Loma de Cabrera </v>
      </c>
      <c r="D24" s="16" t="s">
        <v>21</v>
      </c>
      <c r="E24" s="34">
        <v>3335905625</v>
      </c>
    </row>
    <row r="25" spans="1:5" ht="18" x14ac:dyDescent="0.25">
      <c r="A25" s="19" t="str">
        <f>VLOOKUP(B25,'[1]LISTADO ATM'!$A$2:$C$822,3,0)</f>
        <v>DISTRITO NACIONAL</v>
      </c>
      <c r="B25" s="22">
        <v>971</v>
      </c>
      <c r="C25" s="38" t="str">
        <f>VLOOKUP(B25,'[1]LISTADO ATM'!$A$2:$B$822,2,0)</f>
        <v xml:space="preserve">ATM Club Banreservas I </v>
      </c>
      <c r="D25" s="16" t="s">
        <v>21</v>
      </c>
      <c r="E25" s="34">
        <v>3335905627</v>
      </c>
    </row>
    <row r="26" spans="1:5" ht="18" x14ac:dyDescent="0.25">
      <c r="A26" s="19" t="str">
        <f>VLOOKUP(B26,'[1]LISTADO ATM'!$A$2:$C$822,3,0)</f>
        <v>NORTE</v>
      </c>
      <c r="B26" s="22">
        <v>888</v>
      </c>
      <c r="C26" s="38" t="str">
        <f>VLOOKUP(B26,'[1]LISTADO ATM'!$A$2:$B$822,2,0)</f>
        <v>ATM Oficina galeria 56 II (SFM)</v>
      </c>
      <c r="D26" s="16" t="s">
        <v>21</v>
      </c>
      <c r="E26" s="34">
        <v>3335905727</v>
      </c>
    </row>
    <row r="27" spans="1:5" ht="18" x14ac:dyDescent="0.25">
      <c r="A27" s="19" t="str">
        <f>VLOOKUP(B27,'[1]LISTADO ATM'!$A$2:$C$822,3,0)</f>
        <v>NORTE</v>
      </c>
      <c r="B27" s="22">
        <v>181</v>
      </c>
      <c r="C27" s="38" t="str">
        <f>VLOOKUP(B27,'[1]LISTADO ATM'!$A$2:$B$822,2,0)</f>
        <v xml:space="preserve">ATM Oficina Sabaneta </v>
      </c>
      <c r="D27" s="16" t="s">
        <v>21</v>
      </c>
      <c r="E27" s="34">
        <v>3335905610</v>
      </c>
    </row>
    <row r="28" spans="1:5" ht="18" x14ac:dyDescent="0.25">
      <c r="A28" s="19" t="str">
        <f>VLOOKUP(B28,'[1]LISTADO ATM'!$A$2:$C$822,3,0)</f>
        <v>SUR</v>
      </c>
      <c r="B28" s="22">
        <v>403</v>
      </c>
      <c r="C28" s="38" t="str">
        <f>VLOOKUP(B28,'[1]LISTADO ATM'!$A$2:$B$822,2,0)</f>
        <v xml:space="preserve">ATM Oficina Vicente Noble </v>
      </c>
      <c r="D28" s="16" t="s">
        <v>21</v>
      </c>
      <c r="E28" s="27">
        <v>3335903491</v>
      </c>
    </row>
    <row r="29" spans="1:5" ht="18" x14ac:dyDescent="0.25">
      <c r="A29" s="19" t="str">
        <f>VLOOKUP(B29,'[1]LISTADO ATM'!$A$2:$C$822,3,0)</f>
        <v>DISTRITO NACIONAL</v>
      </c>
      <c r="B29" s="22">
        <v>713</v>
      </c>
      <c r="C29" s="38" t="str">
        <f>VLOOKUP(B29,'[1]LISTADO ATM'!$A$2:$B$822,2,0)</f>
        <v xml:space="preserve">ATM Oficina Las Américas </v>
      </c>
      <c r="D29" s="16" t="s">
        <v>21</v>
      </c>
      <c r="E29" s="27">
        <v>3335904849</v>
      </c>
    </row>
    <row r="30" spans="1:5" ht="18" x14ac:dyDescent="0.25">
      <c r="A30" s="19" t="str">
        <f>VLOOKUP(B30,'[1]LISTADO ATM'!$A$2:$C$822,3,0)</f>
        <v>DISTRITO NACIONAL</v>
      </c>
      <c r="B30" s="22">
        <v>235</v>
      </c>
      <c r="C30" s="38" t="str">
        <f>VLOOKUP(B30,'[1]LISTADO ATM'!$A$2:$B$822,2,0)</f>
        <v xml:space="preserve">ATM Oficina Multicentro La Sirena San Isidro </v>
      </c>
      <c r="D30" s="16" t="s">
        <v>21</v>
      </c>
      <c r="E30" s="27">
        <v>3335905331</v>
      </c>
    </row>
    <row r="31" spans="1:5" ht="18" x14ac:dyDescent="0.25">
      <c r="A31" s="19" t="str">
        <f>VLOOKUP(B31,'[1]LISTADO ATM'!$A$2:$C$822,3,0)</f>
        <v>DISTRITO NACIONAL</v>
      </c>
      <c r="B31" s="22">
        <v>655</v>
      </c>
      <c r="C31" s="38" t="str">
        <f>VLOOKUP(B31,'[1]LISTADO ATM'!$A$2:$B$822,2,0)</f>
        <v>ATM Farmacia Sandra</v>
      </c>
      <c r="D31" s="16" t="s">
        <v>21</v>
      </c>
      <c r="E31" s="27">
        <v>3335905396</v>
      </c>
    </row>
    <row r="32" spans="1:5" ht="18" x14ac:dyDescent="0.25">
      <c r="A32" s="19" t="str">
        <f>VLOOKUP(B32,'[1]LISTADO ATM'!$A$2:$C$822,3,0)</f>
        <v>NORTE</v>
      </c>
      <c r="B32" s="22">
        <v>986</v>
      </c>
      <c r="C32" s="38" t="str">
        <f>VLOOKUP(B32,'[1]LISTADO ATM'!$A$2:$B$822,2,0)</f>
        <v xml:space="preserve">ATM S/M Jumbo (La Vega) </v>
      </c>
      <c r="D32" s="16" t="s">
        <v>21</v>
      </c>
      <c r="E32" s="27">
        <v>3335905412</v>
      </c>
    </row>
    <row r="33" spans="1:5" ht="18" x14ac:dyDescent="0.25">
      <c r="A33" s="19" t="str">
        <f>VLOOKUP(B33,'[1]LISTADO ATM'!$A$2:$C$822,3,0)</f>
        <v>DISTRITO NACIONAL</v>
      </c>
      <c r="B33" s="22">
        <v>486</v>
      </c>
      <c r="C33" s="38" t="str">
        <f>VLOOKUP(B33,'[1]LISTADO ATM'!$A$2:$B$822,2,0)</f>
        <v xml:space="preserve">ATM Olé La Caleta </v>
      </c>
      <c r="D33" s="16" t="s">
        <v>21</v>
      </c>
      <c r="E33" s="27" t="s">
        <v>26</v>
      </c>
    </row>
    <row r="34" spans="1:5" ht="18" x14ac:dyDescent="0.25">
      <c r="A34" s="19" t="str">
        <f>VLOOKUP(B34,'[1]LISTADO ATM'!$A$2:$C$822,3,0)</f>
        <v>NORTE</v>
      </c>
      <c r="B34" s="22">
        <v>969</v>
      </c>
      <c r="C34" s="38" t="str">
        <f>VLOOKUP(B34,'[1]LISTADO ATM'!$A$2:$B$822,2,0)</f>
        <v xml:space="preserve">ATM Oficina El Sol I (Santiago) </v>
      </c>
      <c r="D34" s="16" t="s">
        <v>21</v>
      </c>
      <c r="E34" s="27">
        <v>3335905526</v>
      </c>
    </row>
    <row r="35" spans="1:5" ht="18" x14ac:dyDescent="0.25">
      <c r="A35" s="19" t="str">
        <f>VLOOKUP(B35,'[1]LISTADO ATM'!$A$2:$C$822,3,0)</f>
        <v>ESTE</v>
      </c>
      <c r="B35" s="22">
        <v>427</v>
      </c>
      <c r="C35" s="38" t="str">
        <f>VLOOKUP(B35,'[1]LISTADO ATM'!$A$2:$B$822,2,0)</f>
        <v xml:space="preserve">ATM Almacenes Iberia (Hato Mayor) </v>
      </c>
      <c r="D35" s="16" t="s">
        <v>21</v>
      </c>
      <c r="E35" s="27">
        <v>3335905528</v>
      </c>
    </row>
    <row r="36" spans="1:5" ht="18" x14ac:dyDescent="0.25">
      <c r="A36" s="19" t="str">
        <f>VLOOKUP(B36,'[1]LISTADO ATM'!$A$2:$C$822,3,0)</f>
        <v>DISTRITO NACIONAL</v>
      </c>
      <c r="B36" s="22">
        <v>387</v>
      </c>
      <c r="C36" s="38" t="str">
        <f>VLOOKUP(B36,'[1]LISTADO ATM'!$A$2:$B$822,2,0)</f>
        <v xml:space="preserve">ATM S/M La Cadena San Vicente de Paul </v>
      </c>
      <c r="D36" s="16" t="s">
        <v>21</v>
      </c>
      <c r="E36" s="27">
        <v>3335905543</v>
      </c>
    </row>
    <row r="37" spans="1:5" ht="18" x14ac:dyDescent="0.25">
      <c r="A37" s="19" t="str">
        <f>VLOOKUP(B37,'[1]LISTADO ATM'!$A$2:$C$822,3,0)</f>
        <v>DISTRITO NACIONAL</v>
      </c>
      <c r="B37" s="22">
        <v>684</v>
      </c>
      <c r="C37" s="38" t="str">
        <f>VLOOKUP(B37,'[1]LISTADO ATM'!$A$2:$B$822,2,0)</f>
        <v>ATM Estación Texaco Prolongación 27 Febrero</v>
      </c>
      <c r="D37" s="16" t="s">
        <v>21</v>
      </c>
      <c r="E37" s="27">
        <v>3335905592</v>
      </c>
    </row>
    <row r="38" spans="1:5" ht="18" x14ac:dyDescent="0.25">
      <c r="A38" s="19" t="str">
        <f>VLOOKUP(B38,'[1]LISTADO ATM'!$A$2:$C$822,3,0)</f>
        <v>NORTE</v>
      </c>
      <c r="B38" s="22">
        <v>956</v>
      </c>
      <c r="C38" s="38" t="str">
        <f>VLOOKUP(B38,'[1]LISTADO ATM'!$A$2:$B$822,2,0)</f>
        <v xml:space="preserve">ATM Autoservicio El Jaya (SFM) </v>
      </c>
      <c r="D38" s="16" t="s">
        <v>21</v>
      </c>
      <c r="E38" s="27">
        <v>3335905596</v>
      </c>
    </row>
    <row r="39" spans="1:5" ht="18" x14ac:dyDescent="0.25">
      <c r="A39" s="19" t="str">
        <f>VLOOKUP(B39,'[1]LISTADO ATM'!$A$2:$C$822,3,0)</f>
        <v>NORTE</v>
      </c>
      <c r="B39" s="22">
        <v>645</v>
      </c>
      <c r="C39" s="38" t="str">
        <f>VLOOKUP(B39,'[1]LISTADO ATM'!$A$2:$B$822,2,0)</f>
        <v xml:space="preserve">ATM UNP Cabrera </v>
      </c>
      <c r="D39" s="16" t="s">
        <v>21</v>
      </c>
      <c r="E39" s="27">
        <v>3335905598</v>
      </c>
    </row>
    <row r="40" spans="1:5" ht="18" x14ac:dyDescent="0.25">
      <c r="A40" s="19" t="str">
        <f>VLOOKUP(B40,'[1]LISTADO ATM'!$A$2:$C$822,3,0)</f>
        <v>DISTRITO NACIONAL</v>
      </c>
      <c r="B40" s="22">
        <v>541</v>
      </c>
      <c r="C40" s="38" t="str">
        <f>VLOOKUP(B40,'[1]LISTADO ATM'!$A$2:$B$822,2,0)</f>
        <v xml:space="preserve">ATM Oficina Sambil II </v>
      </c>
      <c r="D40" s="16" t="s">
        <v>21</v>
      </c>
      <c r="E40" s="27">
        <v>3335905599</v>
      </c>
    </row>
    <row r="41" spans="1:5" ht="18" x14ac:dyDescent="0.25">
      <c r="A41" s="19" t="str">
        <f>VLOOKUP(B41,'[1]LISTADO ATM'!$A$2:$C$822,3,0)</f>
        <v>DISTRITO NACIONAL</v>
      </c>
      <c r="B41" s="22">
        <v>234</v>
      </c>
      <c r="C41" s="38" t="str">
        <f>VLOOKUP(B41,'[1]LISTADO ATM'!$A$2:$B$822,2,0)</f>
        <v xml:space="preserve">ATM Oficina Boca Chica I </v>
      </c>
      <c r="D41" s="16" t="s">
        <v>21</v>
      </c>
      <c r="E41" s="27">
        <v>3335905600</v>
      </c>
    </row>
    <row r="42" spans="1:5" ht="18" x14ac:dyDescent="0.25">
      <c r="A42" s="19" t="str">
        <f>VLOOKUP(B42,'[1]LISTADO ATM'!$A$2:$C$822,3,0)</f>
        <v>DISTRITO NACIONAL</v>
      </c>
      <c r="B42" s="22">
        <v>363</v>
      </c>
      <c r="C42" s="38" t="str">
        <f>VLOOKUP(B42,'[1]LISTADO ATM'!$A$2:$B$822,2,0)</f>
        <v>ATM S/M Bravo Villa Mella</v>
      </c>
      <c r="D42" s="16" t="s">
        <v>21</v>
      </c>
      <c r="E42" s="27">
        <v>3335905603</v>
      </c>
    </row>
    <row r="43" spans="1:5" ht="18" x14ac:dyDescent="0.25">
      <c r="A43" s="19" t="str">
        <f>VLOOKUP(B43,'[1]LISTADO ATM'!$A$2:$C$822,3,0)</f>
        <v>NORTE</v>
      </c>
      <c r="B43" s="22">
        <v>936</v>
      </c>
      <c r="C43" s="38" t="str">
        <f>VLOOKUP(B43,'[1]LISTADO ATM'!$A$2:$B$822,2,0)</f>
        <v xml:space="preserve">ATM Autobanco Oficina La Vega I </v>
      </c>
      <c r="D43" s="16" t="s">
        <v>21</v>
      </c>
      <c r="E43" s="27">
        <v>3335905623</v>
      </c>
    </row>
    <row r="44" spans="1:5" ht="18" x14ac:dyDescent="0.25">
      <c r="A44" s="19" t="str">
        <f>VLOOKUP(B44,'[1]LISTADO ATM'!$A$2:$C$822,3,0)</f>
        <v>NORTE</v>
      </c>
      <c r="B44" s="22">
        <v>142</v>
      </c>
      <c r="C44" s="38" t="str">
        <f>VLOOKUP(B44,'[1]LISTADO ATM'!$A$2:$B$822,2,0)</f>
        <v xml:space="preserve">ATM Centro de Caja Galerías Bonao </v>
      </c>
      <c r="D44" s="16" t="s">
        <v>21</v>
      </c>
      <c r="E44" s="27">
        <v>3335905760</v>
      </c>
    </row>
    <row r="45" spans="1:5" ht="18" x14ac:dyDescent="0.25">
      <c r="A45" s="19" t="str">
        <f>VLOOKUP(B45,'[1]LISTADO ATM'!$A$2:$C$822,3,0)</f>
        <v>DISTRITO NACIONAL</v>
      </c>
      <c r="B45" s="22">
        <v>560</v>
      </c>
      <c r="C45" s="38" t="str">
        <f>VLOOKUP(B45,'[1]LISTADO ATM'!$A$2:$B$822,2,0)</f>
        <v xml:space="preserve">ATM Junta Central Electoral </v>
      </c>
      <c r="D45" s="16" t="s">
        <v>21</v>
      </c>
      <c r="E45" s="27">
        <v>3335906109</v>
      </c>
    </row>
    <row r="46" spans="1:5" ht="18" x14ac:dyDescent="0.25">
      <c r="A46" s="19" t="str">
        <f>VLOOKUP(B46,'[1]LISTADO ATM'!$A$2:$C$822,3,0)</f>
        <v>DISTRITO NACIONAL</v>
      </c>
      <c r="B46" s="22">
        <v>918</v>
      </c>
      <c r="C46" s="38" t="str">
        <f>VLOOKUP(B46,'[1]LISTADO ATM'!$A$2:$B$822,2,0)</f>
        <v xml:space="preserve">ATM S/M Liverpool de la Jacobo Majluta </v>
      </c>
      <c r="D46" s="16" t="s">
        <v>21</v>
      </c>
      <c r="E46" s="27">
        <v>3335906363</v>
      </c>
    </row>
    <row r="47" spans="1:5" ht="18" x14ac:dyDescent="0.25">
      <c r="A47" s="19" t="str">
        <f>VLOOKUP(B47,'[1]LISTADO ATM'!$A$2:$C$822,3,0)</f>
        <v>ESTE</v>
      </c>
      <c r="B47" s="22">
        <v>219</v>
      </c>
      <c r="C47" s="38" t="str">
        <f>VLOOKUP(B47,'[1]LISTADO ATM'!$A$2:$B$822,2,0)</f>
        <v xml:space="preserve">ATM Oficina La Altagracia (Higuey) </v>
      </c>
      <c r="D47" s="16" t="s">
        <v>21</v>
      </c>
      <c r="E47" s="27">
        <v>3335906664</v>
      </c>
    </row>
    <row r="48" spans="1:5" ht="18" x14ac:dyDescent="0.25">
      <c r="A48" s="19" t="str">
        <f>VLOOKUP(B48,'[1]LISTADO ATM'!$A$2:$C$822,3,0)</f>
        <v>SUR</v>
      </c>
      <c r="B48" s="22">
        <v>995</v>
      </c>
      <c r="C48" s="38" t="str">
        <f>VLOOKUP(B48,'[1]LISTADO ATM'!$A$2:$B$822,2,0)</f>
        <v xml:space="preserve">ATM Oficina San Cristobal III (Lobby) </v>
      </c>
      <c r="D48" s="16" t="s">
        <v>21</v>
      </c>
      <c r="E48" s="34">
        <v>3335905626</v>
      </c>
    </row>
    <row r="49" spans="1:5" ht="18" x14ac:dyDescent="0.25">
      <c r="A49" s="19" t="str">
        <f>VLOOKUP(B49,'[1]LISTADO ATM'!$A$2:$C$822,3,0)</f>
        <v>DISTRITO NACIONAL</v>
      </c>
      <c r="B49" s="22">
        <v>408</v>
      </c>
      <c r="C49" s="38" t="str">
        <f>VLOOKUP(B49,'[1]LISTADO ATM'!$A$2:$B$822,2,0)</f>
        <v xml:space="preserve">ATM Autobanco Las Palmas de Herrera </v>
      </c>
      <c r="D49" s="16" t="s">
        <v>21</v>
      </c>
      <c r="E49" s="34">
        <v>3335905820</v>
      </c>
    </row>
    <row r="50" spans="1:5" ht="18" x14ac:dyDescent="0.25">
      <c r="A50" s="22" t="s">
        <v>29</v>
      </c>
      <c r="B50" s="22">
        <v>354</v>
      </c>
      <c r="C50" s="22" t="s">
        <v>30</v>
      </c>
      <c r="D50" s="16" t="s">
        <v>21</v>
      </c>
      <c r="E50" s="27">
        <v>3335904830</v>
      </c>
    </row>
    <row r="51" spans="1:5" ht="18" x14ac:dyDescent="0.25">
      <c r="A51" s="22" t="s">
        <v>29</v>
      </c>
      <c r="B51" s="22">
        <v>231</v>
      </c>
      <c r="C51" s="22" t="s">
        <v>31</v>
      </c>
      <c r="D51" s="16" t="s">
        <v>21</v>
      </c>
      <c r="E51" s="27">
        <v>3335904854</v>
      </c>
    </row>
    <row r="52" spans="1:5" ht="18" x14ac:dyDescent="0.25">
      <c r="A52" s="22" t="s">
        <v>32</v>
      </c>
      <c r="B52" s="22">
        <v>822</v>
      </c>
      <c r="C52" s="22" t="s">
        <v>33</v>
      </c>
      <c r="D52" s="16" t="s">
        <v>21</v>
      </c>
      <c r="E52" s="27">
        <v>3335904894</v>
      </c>
    </row>
    <row r="53" spans="1:5" ht="18" x14ac:dyDescent="0.25">
      <c r="A53" s="22" t="s">
        <v>34</v>
      </c>
      <c r="B53" s="22">
        <v>44</v>
      </c>
      <c r="C53" s="22" t="s">
        <v>35</v>
      </c>
      <c r="D53" s="16" t="s">
        <v>21</v>
      </c>
      <c r="E53" s="27">
        <v>3335905154</v>
      </c>
    </row>
    <row r="54" spans="1:5" ht="18" x14ac:dyDescent="0.25">
      <c r="A54" s="22" t="s">
        <v>36</v>
      </c>
      <c r="B54" s="22">
        <v>299</v>
      </c>
      <c r="C54" s="22" t="s">
        <v>37</v>
      </c>
      <c r="D54" s="16" t="s">
        <v>21</v>
      </c>
      <c r="E54" s="27">
        <v>3335905513</v>
      </c>
    </row>
    <row r="55" spans="1:5" ht="15.75" customHeight="1" x14ac:dyDescent="0.25">
      <c r="A55" s="22" t="s">
        <v>32</v>
      </c>
      <c r="B55" s="22">
        <v>824</v>
      </c>
      <c r="C55" s="22" t="s">
        <v>38</v>
      </c>
      <c r="D55" s="16" t="s">
        <v>21</v>
      </c>
      <c r="E55" s="27">
        <v>3335905594</v>
      </c>
    </row>
    <row r="56" spans="1:5" ht="15.75" customHeight="1" x14ac:dyDescent="0.25">
      <c r="A56" s="22" t="s">
        <v>36</v>
      </c>
      <c r="B56" s="22">
        <v>198</v>
      </c>
      <c r="C56" s="22" t="s">
        <v>39</v>
      </c>
      <c r="D56" s="16" t="s">
        <v>21</v>
      </c>
      <c r="E56" s="27">
        <v>3335905597</v>
      </c>
    </row>
    <row r="57" spans="1:5" ht="15.75" customHeight="1" x14ac:dyDescent="0.25">
      <c r="A57" s="22" t="s">
        <v>29</v>
      </c>
      <c r="B57" s="22">
        <v>527</v>
      </c>
      <c r="C57" s="22" t="s">
        <v>40</v>
      </c>
      <c r="D57" s="16" t="s">
        <v>21</v>
      </c>
      <c r="E57" s="27">
        <v>3335905608</v>
      </c>
    </row>
    <row r="58" spans="1:5" ht="15.75" customHeight="1" x14ac:dyDescent="0.25">
      <c r="A58" s="22" t="s">
        <v>34</v>
      </c>
      <c r="B58" s="22">
        <v>301</v>
      </c>
      <c r="C58" s="22" t="s">
        <v>41</v>
      </c>
      <c r="D58" s="16" t="s">
        <v>21</v>
      </c>
      <c r="E58" s="27">
        <v>3335905637</v>
      </c>
    </row>
    <row r="59" spans="1:5" ht="15.75" customHeight="1" x14ac:dyDescent="0.25">
      <c r="A59" s="22" t="s">
        <v>36</v>
      </c>
      <c r="B59" s="22">
        <v>799</v>
      </c>
      <c r="C59" s="22" t="s">
        <v>42</v>
      </c>
      <c r="D59" s="16" t="s">
        <v>21</v>
      </c>
      <c r="E59" s="27">
        <v>3335906086</v>
      </c>
    </row>
    <row r="60" spans="1:5" ht="15.75" customHeight="1" x14ac:dyDescent="0.25">
      <c r="A60" s="22" t="s">
        <v>29</v>
      </c>
      <c r="B60" s="22">
        <v>813</v>
      </c>
      <c r="C60" s="22" t="s">
        <v>43</v>
      </c>
      <c r="D60" s="16" t="s">
        <v>21</v>
      </c>
      <c r="E60" s="27">
        <v>3335906525</v>
      </c>
    </row>
    <row r="61" spans="1:5" ht="15.75" customHeight="1" x14ac:dyDescent="0.25">
      <c r="A61" s="22" t="s">
        <v>36</v>
      </c>
      <c r="B61" s="22">
        <v>307</v>
      </c>
      <c r="C61" s="22" t="s">
        <v>44</v>
      </c>
      <c r="D61" s="16" t="s">
        <v>21</v>
      </c>
      <c r="E61" s="27">
        <v>3335906548</v>
      </c>
    </row>
    <row r="62" spans="1:5" ht="15.75" customHeight="1" x14ac:dyDescent="0.25">
      <c r="A62" s="22" t="s">
        <v>29</v>
      </c>
      <c r="B62" s="22">
        <v>414</v>
      </c>
      <c r="C62" s="22" t="s">
        <v>45</v>
      </c>
      <c r="D62" s="16" t="s">
        <v>21</v>
      </c>
      <c r="E62" s="27">
        <v>3335906596</v>
      </c>
    </row>
    <row r="63" spans="1:5" ht="15.75" customHeight="1" x14ac:dyDescent="0.25">
      <c r="A63" s="22" t="s">
        <v>36</v>
      </c>
      <c r="B63" s="22">
        <v>432</v>
      </c>
      <c r="C63" s="22" t="s">
        <v>46</v>
      </c>
      <c r="D63" s="16" t="s">
        <v>21</v>
      </c>
      <c r="E63" s="27">
        <v>3335906665</v>
      </c>
    </row>
    <row r="64" spans="1:5" ht="18" x14ac:dyDescent="0.25">
      <c r="A64" s="19" t="s">
        <v>36</v>
      </c>
      <c r="B64" s="22">
        <v>756</v>
      </c>
      <c r="C64" s="25" t="s">
        <v>47</v>
      </c>
      <c r="D64" s="16" t="s">
        <v>21</v>
      </c>
      <c r="E64" s="34">
        <v>3335904797</v>
      </c>
    </row>
    <row r="65" spans="1:7" ht="18" x14ac:dyDescent="0.25">
      <c r="A65" s="19" t="s">
        <v>29</v>
      </c>
      <c r="B65" s="22">
        <v>194</v>
      </c>
      <c r="C65" s="25" t="s">
        <v>48</v>
      </c>
      <c r="D65" s="16" t="s">
        <v>21</v>
      </c>
      <c r="E65" s="34" t="s">
        <v>25</v>
      </c>
    </row>
    <row r="66" spans="1:7" ht="18" x14ac:dyDescent="0.25">
      <c r="A66" s="19" t="s">
        <v>36</v>
      </c>
      <c r="B66" s="22">
        <v>736</v>
      </c>
      <c r="C66" s="25" t="s">
        <v>49</v>
      </c>
      <c r="D66" s="16" t="s">
        <v>21</v>
      </c>
      <c r="E66" s="34">
        <v>3335905601</v>
      </c>
    </row>
    <row r="67" spans="1:7" ht="18" x14ac:dyDescent="0.25">
      <c r="A67" s="19" t="s">
        <v>36</v>
      </c>
      <c r="B67" s="22">
        <v>853</v>
      </c>
      <c r="C67" s="25" t="s">
        <v>50</v>
      </c>
      <c r="D67" s="16" t="s">
        <v>21</v>
      </c>
      <c r="E67" s="34" t="s">
        <v>27</v>
      </c>
    </row>
    <row r="68" spans="1:7" ht="18.75" thickBot="1" x14ac:dyDescent="0.3">
      <c r="A68" s="3" t="s">
        <v>11</v>
      </c>
      <c r="B68" s="35">
        <f>COUNT(B9:B67)</f>
        <v>59</v>
      </c>
      <c r="C68" s="44"/>
      <c r="D68" s="45"/>
      <c r="E68" s="46"/>
    </row>
    <row r="69" spans="1:7" x14ac:dyDescent="0.25">
      <c r="B69" s="5"/>
      <c r="E69" s="5"/>
    </row>
    <row r="70" spans="1:7" ht="18" x14ac:dyDescent="0.25">
      <c r="A70" s="56" t="s">
        <v>16</v>
      </c>
      <c r="B70" s="57"/>
      <c r="C70" s="57"/>
      <c r="D70" s="57"/>
      <c r="E70" s="58"/>
    </row>
    <row r="71" spans="1:7" ht="18" x14ac:dyDescent="0.25">
      <c r="A71" s="2" t="s">
        <v>5</v>
      </c>
      <c r="B71" s="2" t="s">
        <v>6</v>
      </c>
      <c r="C71" s="2" t="s">
        <v>7</v>
      </c>
      <c r="D71" s="2" t="s">
        <v>8</v>
      </c>
      <c r="E71" s="2" t="s">
        <v>9</v>
      </c>
    </row>
    <row r="72" spans="1:7" ht="18" x14ac:dyDescent="0.25">
      <c r="A72" s="22" t="str">
        <f>VLOOKUP(B72,'[1]LISTADO ATM'!$A$2:$C$822,3,0)</f>
        <v>DISTRITO NACIONAL</v>
      </c>
      <c r="B72" s="22">
        <v>39</v>
      </c>
      <c r="C72" s="39" t="str">
        <f>VLOOKUP(B72,'[1]LISTADO ATM'!$A$2:$B$822,2,0)</f>
        <v xml:space="preserve">ATM Oficina Ovando </v>
      </c>
      <c r="D72" s="16" t="s">
        <v>19</v>
      </c>
      <c r="E72" s="25">
        <v>3335903244</v>
      </c>
    </row>
    <row r="73" spans="1:7" ht="18" x14ac:dyDescent="0.25">
      <c r="A73" s="22" t="str">
        <f>VLOOKUP(B73,'[1]LISTADO ATM'!$A$2:$C$822,3,0)</f>
        <v>NORTE</v>
      </c>
      <c r="B73" s="22">
        <v>8</v>
      </c>
      <c r="C73" s="39" t="str">
        <f>VLOOKUP(B73,'[1]LISTADO ATM'!$A$2:$B$822,2,0)</f>
        <v>ATM Autoservicio Yaque</v>
      </c>
      <c r="D73" s="16" t="s">
        <v>19</v>
      </c>
      <c r="E73" s="25">
        <v>3335903666</v>
      </c>
    </row>
    <row r="74" spans="1:7" ht="18" x14ac:dyDescent="0.25">
      <c r="A74" s="22" t="str">
        <f>VLOOKUP(B74,'[1]LISTADO ATM'!$A$2:$C$822,3,0)</f>
        <v>DISTRITO NACIONAL</v>
      </c>
      <c r="B74" s="22">
        <v>70</v>
      </c>
      <c r="C74" s="39" t="str">
        <f>VLOOKUP(B74,'[1]LISTADO ATM'!$A$2:$B$822,2,0)</f>
        <v xml:space="preserve">ATM Autoservicio Plaza Lama Zona Oriental </v>
      </c>
      <c r="D74" s="16" t="s">
        <v>19</v>
      </c>
      <c r="E74" s="25">
        <v>3335903519</v>
      </c>
    </row>
    <row r="75" spans="1:7" ht="18" x14ac:dyDescent="0.25">
      <c r="A75" s="22" t="str">
        <f>VLOOKUP(B75,'[1]LISTADO ATM'!$A$2:$C$822,3,0)</f>
        <v>DISTRITO NACIONAL</v>
      </c>
      <c r="B75" s="22">
        <v>318</v>
      </c>
      <c r="C75" s="39" t="str">
        <f>VLOOKUP(B75,'[1]LISTADO ATM'!$A$2:$B$822,2,0)</f>
        <v>ATM Autoservicio Lope de Vega</v>
      </c>
      <c r="D75" s="16" t="s">
        <v>19</v>
      </c>
      <c r="E75" s="25">
        <v>3335903673</v>
      </c>
    </row>
    <row r="76" spans="1:7" ht="18.75" thickBot="1" x14ac:dyDescent="0.3">
      <c r="A76" s="3" t="s">
        <v>11</v>
      </c>
      <c r="B76" s="35">
        <f>COUNT(B72:B75)</f>
        <v>4</v>
      </c>
      <c r="C76" s="44"/>
      <c r="D76" s="45"/>
      <c r="E76" s="46"/>
    </row>
    <row r="77" spans="1:7" ht="15.75" thickBot="1" x14ac:dyDescent="0.3">
      <c r="B77" s="5"/>
      <c r="E77" s="5"/>
    </row>
    <row r="78" spans="1:7" ht="18.75" thickBot="1" x14ac:dyDescent="0.3">
      <c r="A78" s="47" t="s">
        <v>14</v>
      </c>
      <c r="B78" s="48"/>
      <c r="C78" s="48"/>
      <c r="D78" s="48"/>
      <c r="E78" s="49"/>
    </row>
    <row r="79" spans="1:7" ht="18" x14ac:dyDescent="0.25">
      <c r="A79" s="2" t="s">
        <v>5</v>
      </c>
      <c r="B79" s="2" t="s">
        <v>6</v>
      </c>
      <c r="C79" s="2" t="s">
        <v>7</v>
      </c>
      <c r="D79" s="2" t="s">
        <v>8</v>
      </c>
      <c r="E79" s="2" t="s">
        <v>9</v>
      </c>
      <c r="G79" s="41" t="s">
        <v>17</v>
      </c>
    </row>
    <row r="80" spans="1:7" ht="18" x14ac:dyDescent="0.25">
      <c r="A80" s="22" t="str">
        <f>VLOOKUP(B80,'[1]LISTADO ATM'!$A$2:$C$822,3,0)</f>
        <v>DISTRITO NACIONAL</v>
      </c>
      <c r="B80" s="22">
        <v>593</v>
      </c>
      <c r="C80" s="22" t="str">
        <f>VLOOKUP(B80,'[1]LISTADO ATM'!$A$2:$B$822,2,0)</f>
        <v xml:space="preserve">ATM Ministerio Fuerzas Armadas II </v>
      </c>
      <c r="D80" s="15" t="s">
        <v>10</v>
      </c>
      <c r="E80" s="27">
        <v>3335902252</v>
      </c>
    </row>
    <row r="81" spans="1:5" ht="18" x14ac:dyDescent="0.25">
      <c r="A81" s="22" t="str">
        <f>VLOOKUP(B81,'[1]LISTADO ATM'!$A$2:$C$822,3,0)</f>
        <v>SUR</v>
      </c>
      <c r="B81" s="22">
        <v>733</v>
      </c>
      <c r="C81" s="22" t="str">
        <f>VLOOKUP(B81,'[1]LISTADO ATM'!$A$2:$B$822,2,0)</f>
        <v xml:space="preserve">ATM Zona Franca Perdenales </v>
      </c>
      <c r="D81" s="15" t="s">
        <v>10</v>
      </c>
      <c r="E81" s="27">
        <v>3335903589</v>
      </c>
    </row>
    <row r="82" spans="1:5" ht="18" x14ac:dyDescent="0.25">
      <c r="A82" s="22" t="str">
        <f>VLOOKUP(B82,'[1]LISTADO ATM'!$A$2:$C$822,3,0)</f>
        <v>ESTE</v>
      </c>
      <c r="B82" s="22">
        <v>429</v>
      </c>
      <c r="C82" s="22" t="str">
        <f>VLOOKUP(B82,'[1]LISTADO ATM'!$A$2:$B$822,2,0)</f>
        <v xml:space="preserve">ATM Oficina Jumbo La Romana </v>
      </c>
      <c r="D82" s="15" t="s">
        <v>10</v>
      </c>
      <c r="E82" s="27">
        <v>3335904850</v>
      </c>
    </row>
    <row r="83" spans="1:5" ht="18" x14ac:dyDescent="0.25">
      <c r="A83" s="22" t="str">
        <f>VLOOKUP(B83,'[1]LISTADO ATM'!$A$2:$C$822,3,0)</f>
        <v>DISTRITO NACIONAL</v>
      </c>
      <c r="B83" s="22">
        <v>24</v>
      </c>
      <c r="C83" s="22" t="str">
        <f>VLOOKUP(B83,'[1]LISTADO ATM'!$A$2:$B$822,2,0)</f>
        <v xml:space="preserve">ATM Oficina Eusebio Manzueta </v>
      </c>
      <c r="D83" s="15" t="s">
        <v>10</v>
      </c>
      <c r="E83" s="27">
        <v>3335905172</v>
      </c>
    </row>
    <row r="84" spans="1:5" ht="18" x14ac:dyDescent="0.25">
      <c r="A84" s="22" t="str">
        <f>VLOOKUP(B84,'[1]LISTADO ATM'!$A$2:$C$822,3,0)</f>
        <v>NORTE</v>
      </c>
      <c r="B84" s="22">
        <v>775</v>
      </c>
      <c r="C84" s="22" t="str">
        <f>VLOOKUP(B84,'[1]LISTADO ATM'!$A$2:$B$822,2,0)</f>
        <v xml:space="preserve">ATM S/M Lilo (Montecristi) </v>
      </c>
      <c r="D84" s="15" t="s">
        <v>10</v>
      </c>
      <c r="E84" s="27">
        <v>3335905386</v>
      </c>
    </row>
    <row r="85" spans="1:5" ht="15.75" customHeight="1" x14ac:dyDescent="0.25">
      <c r="A85" s="22" t="str">
        <f>VLOOKUP(B85,'[1]LISTADO ATM'!$A$2:$C$822,3,0)</f>
        <v>ESTE</v>
      </c>
      <c r="B85" s="22">
        <v>114</v>
      </c>
      <c r="C85" s="22" t="str">
        <f>VLOOKUP(B85,'[1]LISTADO ATM'!$A$2:$B$822,2,0)</f>
        <v xml:space="preserve">ATM Oficina Hato Mayor </v>
      </c>
      <c r="D85" s="15" t="s">
        <v>10</v>
      </c>
      <c r="E85" s="27">
        <v>3335905548</v>
      </c>
    </row>
    <row r="86" spans="1:5" ht="15.75" customHeight="1" x14ac:dyDescent="0.25">
      <c r="A86" s="22" t="str">
        <f>VLOOKUP(B86,'[1]LISTADO ATM'!$A$2:$C$822,3,0)</f>
        <v>NORTE</v>
      </c>
      <c r="B86" s="22">
        <v>614</v>
      </c>
      <c r="C86" s="22" t="str">
        <f>VLOOKUP(B86,'[1]LISTADO ATM'!$A$2:$B$822,2,0)</f>
        <v>ATM S/M Bravo Pontezuela (Zona Norte)</v>
      </c>
      <c r="D86" s="15" t="s">
        <v>10</v>
      </c>
      <c r="E86" s="27">
        <v>3335905624</v>
      </c>
    </row>
    <row r="87" spans="1:5" ht="15.75" customHeight="1" x14ac:dyDescent="0.25">
      <c r="A87" s="22" t="str">
        <f>VLOOKUP(B87,'[1]LISTADO ATM'!$A$2:$C$822,3,0)</f>
        <v>NORTE</v>
      </c>
      <c r="B87" s="22">
        <v>805</v>
      </c>
      <c r="C87" s="22" t="str">
        <f>VLOOKUP(B87,'[1]LISTADO ATM'!$A$2:$B$822,2,0)</f>
        <v xml:space="preserve">ATM Be Live Grand Marién (Puerto Plata) </v>
      </c>
      <c r="D87" s="15" t="s">
        <v>10</v>
      </c>
      <c r="E87" s="27">
        <v>3335905641</v>
      </c>
    </row>
    <row r="88" spans="1:5" ht="15.75" customHeight="1" x14ac:dyDescent="0.25">
      <c r="A88" s="22" t="str">
        <f>VLOOKUP(B88,'[1]LISTADO ATM'!$A$2:$C$822,3,0)</f>
        <v>NORTE</v>
      </c>
      <c r="B88" s="22">
        <v>350</v>
      </c>
      <c r="C88" s="22" t="str">
        <f>VLOOKUP(B88,'[1]LISTADO ATM'!$A$2:$B$822,2,0)</f>
        <v xml:space="preserve">ATM Oficina Villa Tapia </v>
      </c>
      <c r="D88" s="15" t="s">
        <v>10</v>
      </c>
      <c r="E88" s="27">
        <v>3335905816</v>
      </c>
    </row>
    <row r="89" spans="1:5" ht="15.75" customHeight="1" x14ac:dyDescent="0.25">
      <c r="A89" s="22" t="str">
        <f>VLOOKUP(B89,'[1]LISTADO ATM'!$A$2:$C$822,3,0)</f>
        <v>SUR</v>
      </c>
      <c r="B89" s="22">
        <v>311</v>
      </c>
      <c r="C89" s="22" t="str">
        <f>VLOOKUP(B89,'[1]LISTADO ATM'!$A$2:$B$822,2,0)</f>
        <v>ATM Plaza Eroski</v>
      </c>
      <c r="D89" s="15" t="s">
        <v>10</v>
      </c>
      <c r="E89" s="27">
        <v>3335906502</v>
      </c>
    </row>
    <row r="90" spans="1:5" ht="15.75" customHeight="1" x14ac:dyDescent="0.25">
      <c r="A90" s="22" t="str">
        <f>VLOOKUP(B90,'[1]LISTADO ATM'!$A$2:$C$822,3,0)</f>
        <v>NORTE</v>
      </c>
      <c r="B90" s="22">
        <v>599</v>
      </c>
      <c r="C90" s="22" t="str">
        <f>VLOOKUP(B90,'[1]LISTADO ATM'!$A$2:$B$822,2,0)</f>
        <v xml:space="preserve">ATM Oficina Plaza Internacional (Santiago) </v>
      </c>
      <c r="D90" s="15" t="s">
        <v>10</v>
      </c>
      <c r="E90" s="27">
        <v>3335906574</v>
      </c>
    </row>
    <row r="91" spans="1:5" ht="15.75" customHeight="1" x14ac:dyDescent="0.25">
      <c r="A91" s="22" t="str">
        <f>VLOOKUP(B91,'[1]LISTADO ATM'!$A$2:$C$822,3,0)</f>
        <v>ESTE</v>
      </c>
      <c r="B91" s="22">
        <v>399</v>
      </c>
      <c r="C91" s="22" t="str">
        <f>VLOOKUP(B91,'[1]LISTADO ATM'!$A$2:$B$822,2,0)</f>
        <v xml:space="preserve">ATM Oficina La Romana II </v>
      </c>
      <c r="D91" s="15" t="s">
        <v>10</v>
      </c>
      <c r="E91" s="27">
        <v>3335906669</v>
      </c>
    </row>
    <row r="92" spans="1:5" ht="15.75" customHeight="1" x14ac:dyDescent="0.25">
      <c r="A92" s="22" t="str">
        <f>VLOOKUP(B92,'[1]LISTADO ATM'!$A$2:$C$822,3,0)</f>
        <v>ESTE</v>
      </c>
      <c r="B92" s="22">
        <v>608</v>
      </c>
      <c r="C92" s="22" t="str">
        <f>VLOOKUP(B92,'[1]LISTADO ATM'!$A$2:$B$822,2,0)</f>
        <v xml:space="preserve">ATM Oficina Jumbo (San Pedro) </v>
      </c>
      <c r="D92" s="15" t="s">
        <v>10</v>
      </c>
      <c r="E92" s="27">
        <v>3335906674</v>
      </c>
    </row>
    <row r="93" spans="1:5" ht="15.75" customHeight="1" x14ac:dyDescent="0.25">
      <c r="A93" s="22" t="str">
        <f>VLOOKUP(B93,'[1]LISTADO ATM'!$A$2:$C$822,3,0)</f>
        <v>NORTE</v>
      </c>
      <c r="B93" s="22">
        <v>138</v>
      </c>
      <c r="C93" s="22" t="str">
        <f>VLOOKUP(B93,'[1]LISTADO ATM'!$A$2:$B$822,2,0)</f>
        <v xml:space="preserve">ATM UNP Fantino </v>
      </c>
      <c r="D93" s="15" t="s">
        <v>10</v>
      </c>
      <c r="E93" s="27">
        <v>3335906957</v>
      </c>
    </row>
    <row r="94" spans="1:5" ht="18.75" thickBot="1" x14ac:dyDescent="0.3">
      <c r="A94" s="26"/>
      <c r="B94" s="35">
        <f>COUNT(B80:B93)</f>
        <v>14</v>
      </c>
      <c r="C94" s="14"/>
      <c r="D94" s="14"/>
      <c r="E94" s="14"/>
    </row>
    <row r="95" spans="1:5" ht="15.75" thickBot="1" x14ac:dyDescent="0.3">
      <c r="B95" s="5"/>
      <c r="E95" s="5"/>
    </row>
    <row r="96" spans="1:5" ht="18.75" thickBot="1" x14ac:dyDescent="0.3">
      <c r="A96" s="47" t="s">
        <v>20</v>
      </c>
      <c r="B96" s="48"/>
      <c r="C96" s="48"/>
      <c r="D96" s="48"/>
      <c r="E96" s="49"/>
    </row>
    <row r="97" spans="1:5" ht="18" x14ac:dyDescent="0.25">
      <c r="A97" s="2" t="s">
        <v>5</v>
      </c>
      <c r="B97" s="2" t="s">
        <v>6</v>
      </c>
      <c r="C97" s="2" t="s">
        <v>7</v>
      </c>
      <c r="D97" s="2" t="s">
        <v>8</v>
      </c>
      <c r="E97" s="2" t="s">
        <v>9</v>
      </c>
    </row>
    <row r="98" spans="1:5" ht="18" x14ac:dyDescent="0.25">
      <c r="A98" s="19" t="str">
        <f>VLOOKUP(B98,'[1]LISTADO ATM'!$A$2:$C$822,3,0)</f>
        <v>DISTRITO NACIONAL</v>
      </c>
      <c r="B98" s="22">
        <v>577</v>
      </c>
      <c r="C98" s="25" t="str">
        <f>VLOOKUP(B98,'[1]LISTADO ATM'!$A$2:$B$822,2,0)</f>
        <v xml:space="preserve">ATM Olé Ave. Duarte </v>
      </c>
      <c r="D98" s="22" t="s">
        <v>18</v>
      </c>
      <c r="E98" s="34">
        <v>3335903625</v>
      </c>
    </row>
    <row r="99" spans="1:5" ht="18" x14ac:dyDescent="0.25">
      <c r="A99" s="19" t="str">
        <f>VLOOKUP(B99,'[1]LISTADO ATM'!$A$2:$C$822,3,0)</f>
        <v>ESTE</v>
      </c>
      <c r="B99" s="22">
        <v>844</v>
      </c>
      <c r="C99" s="25" t="str">
        <f>VLOOKUP(B99,'[1]LISTADO ATM'!$A$2:$B$822,2,0)</f>
        <v xml:space="preserve">ATM San Juan Shopping Center (Bávaro) </v>
      </c>
      <c r="D99" s="22" t="s">
        <v>18</v>
      </c>
      <c r="E99" s="34">
        <v>3335904791</v>
      </c>
    </row>
    <row r="100" spans="1:5" ht="18" x14ac:dyDescent="0.25">
      <c r="A100" s="19" t="str">
        <f>VLOOKUP(B100,'[1]LISTADO ATM'!$A$2:$C$822,3,0)</f>
        <v>NORTE</v>
      </c>
      <c r="B100" s="22">
        <v>757</v>
      </c>
      <c r="C100" s="25" t="str">
        <f>VLOOKUP(B100,'[1]LISTADO ATM'!$A$2:$B$822,2,0)</f>
        <v xml:space="preserve">ATM UNP Plaza Paseo (Santiago) </v>
      </c>
      <c r="D100" s="22" t="s">
        <v>18</v>
      </c>
      <c r="E100" s="34">
        <v>3335905392</v>
      </c>
    </row>
    <row r="101" spans="1:5" ht="18" x14ac:dyDescent="0.25">
      <c r="A101" s="19" t="str">
        <f>VLOOKUP(B101,'[1]LISTADO ATM'!$A$2:$C$822,3,0)</f>
        <v>DISTRITO NACIONAL</v>
      </c>
      <c r="B101" s="22">
        <v>911</v>
      </c>
      <c r="C101" s="25" t="str">
        <f>VLOOKUP(B101,'[1]LISTADO ATM'!$A$2:$B$822,2,0)</f>
        <v xml:space="preserve">ATM Oficina Venezuela II </v>
      </c>
      <c r="D101" s="22" t="s">
        <v>18</v>
      </c>
      <c r="E101" s="34">
        <v>3335905628</v>
      </c>
    </row>
    <row r="102" spans="1:5" ht="18" x14ac:dyDescent="0.25">
      <c r="A102" s="19" t="str">
        <f>VLOOKUP(B102,'[1]LISTADO ATM'!$A$2:$C$822,3,0)</f>
        <v>NORTE</v>
      </c>
      <c r="B102" s="22">
        <v>500</v>
      </c>
      <c r="C102" s="25" t="str">
        <f>VLOOKUP(B102,'[1]LISTADO ATM'!$A$2:$B$822,2,0)</f>
        <v xml:space="preserve">ATM UNP Cutupú </v>
      </c>
      <c r="D102" s="22" t="s">
        <v>18</v>
      </c>
      <c r="E102" s="34">
        <v>3335905740</v>
      </c>
    </row>
    <row r="103" spans="1:5" ht="18" x14ac:dyDescent="0.25">
      <c r="A103" s="19" t="str">
        <f>VLOOKUP(B103,'[1]LISTADO ATM'!$A$2:$C$822,3,0)</f>
        <v>SUR</v>
      </c>
      <c r="B103" s="22">
        <v>537</v>
      </c>
      <c r="C103" s="25" t="str">
        <f>VLOOKUP(B103,'[1]LISTADO ATM'!$A$2:$B$822,2,0)</f>
        <v xml:space="preserve">ATM Estación Texaco Enriquillo (Barahona) </v>
      </c>
      <c r="D103" s="22" t="s">
        <v>18</v>
      </c>
      <c r="E103" s="34">
        <v>3335906533</v>
      </c>
    </row>
    <row r="104" spans="1:5" ht="18" x14ac:dyDescent="0.25">
      <c r="A104" s="19" t="str">
        <f>VLOOKUP(B104,'[1]LISTADO ATM'!$A$2:$C$822,3,0)</f>
        <v>NORTE</v>
      </c>
      <c r="B104" s="22">
        <v>337</v>
      </c>
      <c r="C104" s="25" t="str">
        <f>VLOOKUP(B104,'[1]LISTADO ATM'!$A$2:$B$822,2,0)</f>
        <v>ATM S/M Cooperativa Moca</v>
      </c>
      <c r="D104" s="22" t="s">
        <v>18</v>
      </c>
      <c r="E104" s="34">
        <v>3335906539</v>
      </c>
    </row>
    <row r="105" spans="1:5" ht="18" x14ac:dyDescent="0.25">
      <c r="A105" s="19" t="str">
        <f>VLOOKUP(B105,'[1]LISTADO ATM'!$A$2:$C$822,3,0)</f>
        <v>DISTRITO NACIONAL</v>
      </c>
      <c r="B105" s="22">
        <v>590</v>
      </c>
      <c r="C105" s="25" t="str">
        <f>VLOOKUP(B105,'[1]LISTADO ATM'!$A$2:$B$822,2,0)</f>
        <v xml:space="preserve">ATM Olé Aut. Las Américas </v>
      </c>
      <c r="D105" s="22" t="s">
        <v>18</v>
      </c>
      <c r="E105" s="25">
        <v>3335907051</v>
      </c>
    </row>
    <row r="106" spans="1:5" ht="18.75" thickBot="1" x14ac:dyDescent="0.3">
      <c r="A106" s="26" t="s">
        <v>11</v>
      </c>
      <c r="B106" s="35">
        <f>COUNT(B98:B105)</f>
        <v>8</v>
      </c>
      <c r="C106" s="14"/>
      <c r="D106" s="14"/>
      <c r="E106" s="14"/>
    </row>
    <row r="107" spans="1:5" ht="15.75" thickBot="1" x14ac:dyDescent="0.3">
      <c r="B107" s="5"/>
      <c r="E107" s="5"/>
    </row>
    <row r="108" spans="1:5" ht="18" x14ac:dyDescent="0.25">
      <c r="A108" s="59" t="s">
        <v>13</v>
      </c>
      <c r="B108" s="60"/>
      <c r="C108" s="60"/>
      <c r="D108" s="60"/>
      <c r="E108" s="61"/>
    </row>
    <row r="109" spans="1:5" ht="18" x14ac:dyDescent="0.25">
      <c r="A109" s="2" t="s">
        <v>5</v>
      </c>
      <c r="B109" s="2" t="s">
        <v>6</v>
      </c>
      <c r="C109" s="4" t="s">
        <v>7</v>
      </c>
      <c r="D109" s="18" t="s">
        <v>8</v>
      </c>
      <c r="E109" s="18" t="s">
        <v>9</v>
      </c>
    </row>
    <row r="110" spans="1:5" ht="18" x14ac:dyDescent="0.25">
      <c r="A110" s="19" t="str">
        <f>VLOOKUP(B110,'[1]LISTADO ATM'!$A$2:$C$822,3,0)</f>
        <v>DISTRITO NACIONAL</v>
      </c>
      <c r="B110" s="22">
        <v>576</v>
      </c>
      <c r="C110" s="25" t="str">
        <f>VLOOKUP(B110,'[1]LISTADO ATM'!$A$2:$B$822,2,0)</f>
        <v xml:space="preserve">ATM IDSS </v>
      </c>
      <c r="D110" s="37" t="s">
        <v>22</v>
      </c>
      <c r="E110" s="25">
        <v>3335903643</v>
      </c>
    </row>
    <row r="111" spans="1:5" ht="18" x14ac:dyDescent="0.25">
      <c r="A111" s="19" t="str">
        <f>VLOOKUP(B111,'[1]LISTADO ATM'!$A$2:$C$822,3,0)</f>
        <v>DISTRITO NACIONAL</v>
      </c>
      <c r="B111" s="22">
        <v>420</v>
      </c>
      <c r="C111" s="25" t="str">
        <f>VLOOKUP(B111,'[1]LISTADO ATM'!$A$2:$B$822,2,0)</f>
        <v xml:space="preserve">ATM DGII Av. Lincoln </v>
      </c>
      <c r="D111" s="37" t="s">
        <v>22</v>
      </c>
      <c r="E111" s="25">
        <v>3335905004</v>
      </c>
    </row>
    <row r="112" spans="1:5" ht="18" x14ac:dyDescent="0.25">
      <c r="A112" s="19" t="str">
        <f>VLOOKUP(B112,'[1]LISTADO ATM'!$A$2:$C$822,3,0)</f>
        <v>NORTE</v>
      </c>
      <c r="B112" s="22">
        <v>538</v>
      </c>
      <c r="C112" s="25" t="str">
        <f>VLOOKUP(B112,'[1]LISTADO ATM'!$A$2:$B$822,2,0)</f>
        <v>ATM  Autoservicio San Fco. Macorís</v>
      </c>
      <c r="D112" s="28" t="s">
        <v>24</v>
      </c>
      <c r="E112" s="25">
        <v>3335905582</v>
      </c>
    </row>
    <row r="113" spans="1:5" ht="18.75" thickBot="1" x14ac:dyDescent="0.3">
      <c r="A113" s="3" t="s">
        <v>11</v>
      </c>
      <c r="B113" s="35">
        <f>COUNT(B110:B112)</f>
        <v>3</v>
      </c>
      <c r="C113" s="14"/>
      <c r="D113" s="17"/>
      <c r="E113" s="17"/>
    </row>
    <row r="114" spans="1:5" ht="15.75" thickBot="1" x14ac:dyDescent="0.3">
      <c r="B114" s="5"/>
      <c r="E114" s="5"/>
    </row>
    <row r="115" spans="1:5" ht="18.75" thickBot="1" x14ac:dyDescent="0.3">
      <c r="A115" s="62" t="s">
        <v>12</v>
      </c>
      <c r="B115" s="63"/>
      <c r="C115" t="s">
        <v>17</v>
      </c>
      <c r="D115" s="5"/>
      <c r="E115" s="5"/>
    </row>
    <row r="116" spans="1:5" ht="18.75" thickBot="1" x14ac:dyDescent="0.3">
      <c r="A116" s="64">
        <f>+B94+B106+B113</f>
        <v>25</v>
      </c>
      <c r="B116" s="65"/>
    </row>
    <row r="117" spans="1:5" ht="15.75" thickBot="1" x14ac:dyDescent="0.3">
      <c r="B117" s="5"/>
      <c r="E117" s="5"/>
    </row>
    <row r="118" spans="1:5" ht="18.75" thickBot="1" x14ac:dyDescent="0.3">
      <c r="A118" s="47" t="s">
        <v>15</v>
      </c>
      <c r="B118" s="48"/>
      <c r="C118" s="48"/>
      <c r="D118" s="48"/>
      <c r="E118" s="49"/>
    </row>
    <row r="119" spans="1:5" ht="18" x14ac:dyDescent="0.25">
      <c r="A119" s="6" t="s">
        <v>5</v>
      </c>
      <c r="B119" s="6" t="s">
        <v>6</v>
      </c>
      <c r="C119" s="4" t="s">
        <v>7</v>
      </c>
      <c r="D119" s="66" t="s">
        <v>8</v>
      </c>
      <c r="E119" s="67"/>
    </row>
    <row r="120" spans="1:5" ht="18" x14ac:dyDescent="0.25">
      <c r="A120" s="36" t="str">
        <f>VLOOKUP(B120,'[1]LISTADO ATM'!$A$2:$C$822,3,0)</f>
        <v>ESTE</v>
      </c>
      <c r="B120" s="22">
        <v>673</v>
      </c>
      <c r="C120" s="22" t="str">
        <f>VLOOKUP(B120,'[1]LISTADO ATM'!$A$2:$B$822,2,0)</f>
        <v>ATM Clínica Dr. Cruz Jiminián</v>
      </c>
      <c r="D120" s="42" t="s">
        <v>23</v>
      </c>
      <c r="E120" s="43"/>
    </row>
    <row r="121" spans="1:5" ht="18" x14ac:dyDescent="0.25">
      <c r="A121" s="36" t="str">
        <f>VLOOKUP(B121,'[1]LISTADO ATM'!$A$2:$C$822,3,0)</f>
        <v>NORTE</v>
      </c>
      <c r="B121" s="22">
        <v>964</v>
      </c>
      <c r="C121" s="22" t="str">
        <f>VLOOKUP(B121,'[1]LISTADO ATM'!$A$2:$B$822,2,0)</f>
        <v>ATM Hotel Sunscape (Norte)</v>
      </c>
      <c r="D121" s="42" t="s">
        <v>23</v>
      </c>
      <c r="E121" s="43"/>
    </row>
    <row r="122" spans="1:5" ht="18" x14ac:dyDescent="0.25">
      <c r="A122" s="36" t="str">
        <f>VLOOKUP(B122,'[1]LISTADO ATM'!$A$2:$C$822,3,0)</f>
        <v>DISTRITO NACIONAL</v>
      </c>
      <c r="B122" s="22">
        <v>725</v>
      </c>
      <c r="C122" s="22" t="str">
        <f>VLOOKUP(B122,'[1]LISTADO ATM'!$A$2:$B$822,2,0)</f>
        <v xml:space="preserve">ATM El Huacal II  </v>
      </c>
      <c r="D122" s="42" t="s">
        <v>28</v>
      </c>
      <c r="E122" s="43"/>
    </row>
    <row r="123" spans="1:5" ht="18" x14ac:dyDescent="0.25">
      <c r="A123" s="36" t="str">
        <f>VLOOKUP(B123,'[1]LISTADO ATM'!$A$2:$C$822,3,0)</f>
        <v>DISTRITO NACIONAL</v>
      </c>
      <c r="B123" s="22">
        <v>896</v>
      </c>
      <c r="C123" s="22" t="str">
        <f>VLOOKUP(B123,'[1]LISTADO ATM'!$A$2:$B$822,2,0)</f>
        <v xml:space="preserve">ATM Campamento Militar 16 de Agosto I </v>
      </c>
      <c r="D123" s="42" t="s">
        <v>23</v>
      </c>
      <c r="E123" s="43"/>
    </row>
    <row r="124" spans="1:5" ht="18" x14ac:dyDescent="0.25">
      <c r="A124" s="36" t="str">
        <f>VLOOKUP(B124,'[1]LISTADO ATM'!$A$2:$C$822,3,0)</f>
        <v>NORTE</v>
      </c>
      <c r="B124" s="22">
        <v>76</v>
      </c>
      <c r="C124" s="22" t="str">
        <f>VLOOKUP(B124,'[1]LISTADO ATM'!$A$2:$B$822,2,0)</f>
        <v xml:space="preserve">ATM Casa Nelson (Puerto Plata) </v>
      </c>
      <c r="D124" s="42" t="s">
        <v>23</v>
      </c>
      <c r="E124" s="43"/>
    </row>
    <row r="125" spans="1:5" ht="18" x14ac:dyDescent="0.25">
      <c r="A125" s="36" t="str">
        <f>VLOOKUP(B125,'[1]LISTADO ATM'!$A$2:$C$822,3,0)</f>
        <v>DISTRITO NACIONAL</v>
      </c>
      <c r="B125" s="22">
        <v>409</v>
      </c>
      <c r="C125" s="22" t="str">
        <f>VLOOKUP(B125,'[1]LISTADO ATM'!$A$2:$B$822,2,0)</f>
        <v xml:space="preserve">ATM Oficina Las Palmas de Herrera I </v>
      </c>
      <c r="D125" s="42" t="s">
        <v>23</v>
      </c>
      <c r="E125" s="43"/>
    </row>
    <row r="126" spans="1:5" ht="18" x14ac:dyDescent="0.25">
      <c r="A126" s="36" t="str">
        <f>VLOOKUP(B126,'[1]LISTADO ATM'!$A$2:$C$822,3,0)</f>
        <v>DISTRITO NACIONAL</v>
      </c>
      <c r="B126" s="22">
        <v>408</v>
      </c>
      <c r="C126" s="22" t="str">
        <f>VLOOKUP(B126,'[1]LISTADO ATM'!$A$2:$B$822,2,0)</f>
        <v xml:space="preserve">ATM Autobanco Las Palmas de Herrera </v>
      </c>
      <c r="D126" s="42" t="s">
        <v>23</v>
      </c>
      <c r="E126" s="43"/>
    </row>
    <row r="127" spans="1:5" ht="18" x14ac:dyDescent="0.25">
      <c r="A127" s="36" t="str">
        <f>VLOOKUP(B127,'[1]LISTADO ATM'!$A$2:$C$822,3,0)</f>
        <v>NORTE</v>
      </c>
      <c r="B127" s="22">
        <v>4</v>
      </c>
      <c r="C127" s="22" t="str">
        <f>VLOOKUP(B127,'[1]LISTADO ATM'!$A$2:$B$822,2,0)</f>
        <v>ATM Avenida Rivas</v>
      </c>
      <c r="D127" s="42" t="s">
        <v>23</v>
      </c>
      <c r="E127" s="43"/>
    </row>
    <row r="128" spans="1:5" ht="18" x14ac:dyDescent="0.25">
      <c r="A128" s="36" t="str">
        <f>VLOOKUP(B128,'[1]LISTADO ATM'!$A$2:$C$822,3,0)</f>
        <v>NORTE</v>
      </c>
      <c r="B128" s="22">
        <v>97</v>
      </c>
      <c r="C128" s="22" t="str">
        <f>VLOOKUP(B128,'[1]LISTADO ATM'!$A$2:$B$822,2,0)</f>
        <v xml:space="preserve">ATM Oficina Villa Riva </v>
      </c>
      <c r="D128" s="42" t="s">
        <v>23</v>
      </c>
      <c r="E128" s="43"/>
    </row>
    <row r="129" spans="1:5" ht="18" x14ac:dyDescent="0.25">
      <c r="A129" s="36" t="str">
        <f>VLOOKUP(B129,'[1]LISTADO ATM'!$A$2:$C$822,3,0)</f>
        <v>NORTE</v>
      </c>
      <c r="B129" s="22">
        <v>334</v>
      </c>
      <c r="C129" s="22" t="str">
        <f>VLOOKUP(B129,'[1]LISTADO ATM'!$A$2:$B$822,2,0)</f>
        <v>ATM Oficina Salcedo II</v>
      </c>
      <c r="D129" s="42" t="s">
        <v>23</v>
      </c>
      <c r="E129" s="43"/>
    </row>
    <row r="130" spans="1:5" ht="18" x14ac:dyDescent="0.25">
      <c r="A130" s="36" t="str">
        <f>VLOOKUP(B130,'[1]LISTADO ATM'!$A$2:$C$822,3,0)</f>
        <v>DISTRITO NACIONAL</v>
      </c>
      <c r="B130" s="22">
        <v>551</v>
      </c>
      <c r="C130" s="22" t="str">
        <f>VLOOKUP(B130,'[1]LISTADO ATM'!$A$2:$B$822,2,0)</f>
        <v xml:space="preserve">ATM Oficina Padre Castellanos </v>
      </c>
      <c r="D130" s="42" t="s">
        <v>23</v>
      </c>
      <c r="E130" s="43"/>
    </row>
    <row r="131" spans="1:5" ht="18" x14ac:dyDescent="0.25">
      <c r="A131" s="36" t="str">
        <f>VLOOKUP(B131,'[1]LISTADO ATM'!$A$2:$C$822,3,0)</f>
        <v>NORTE</v>
      </c>
      <c r="B131" s="22">
        <v>606</v>
      </c>
      <c r="C131" s="22" t="str">
        <f>VLOOKUP(B131,'[1]LISTADO ATM'!$A$2:$B$822,2,0)</f>
        <v xml:space="preserve">ATM UNP Manolo Tavarez Justo </v>
      </c>
      <c r="D131" s="42" t="s">
        <v>23</v>
      </c>
      <c r="E131" s="43"/>
    </row>
    <row r="132" spans="1:5" ht="18" x14ac:dyDescent="0.25">
      <c r="A132" s="36" t="str">
        <f>VLOOKUP(B132,'[1]LISTADO ATM'!$A$2:$C$822,3,0)</f>
        <v>NORTE</v>
      </c>
      <c r="B132" s="22">
        <v>189</v>
      </c>
      <c r="C132" s="22" t="str">
        <f>VLOOKUP(B132,'[1]LISTADO ATM'!$A$2:$B$822,2,0)</f>
        <v xml:space="preserve">ATM Comando Regional Cibao Central P.N. </v>
      </c>
      <c r="D132" s="42" t="s">
        <v>28</v>
      </c>
      <c r="E132" s="43"/>
    </row>
    <row r="133" spans="1:5" ht="18" x14ac:dyDescent="0.25">
      <c r="A133" s="36" t="str">
        <f>VLOOKUP(B133,'[1]LISTADO ATM'!$A$2:$C$822,3,0)</f>
        <v>ESTE</v>
      </c>
      <c r="B133" s="22">
        <v>268</v>
      </c>
      <c r="C133" s="22" t="str">
        <f>VLOOKUP(B133,'[1]LISTADO ATM'!$A$2:$B$822,2,0)</f>
        <v xml:space="preserve">ATM Autobanco La Altagracia (Higuey) </v>
      </c>
      <c r="D133" s="42" t="s">
        <v>23</v>
      </c>
      <c r="E133" s="43"/>
    </row>
    <row r="134" spans="1:5" ht="18" x14ac:dyDescent="0.25">
      <c r="A134" s="36" t="str">
        <f>VLOOKUP(B134,'[1]LISTADO ATM'!$A$2:$C$822,3,0)</f>
        <v>NORTE</v>
      </c>
      <c r="B134" s="22">
        <v>654</v>
      </c>
      <c r="C134" s="22" t="str">
        <f>VLOOKUP(B134,'[1]LISTADO ATM'!$A$2:$B$822,2,0)</f>
        <v>ATM Autoservicio S/M Jumbo Puerto Plata</v>
      </c>
      <c r="D134" s="42" t="s">
        <v>28</v>
      </c>
      <c r="E134" s="43"/>
    </row>
    <row r="135" spans="1:5" ht="18" x14ac:dyDescent="0.25">
      <c r="A135" s="36" t="str">
        <f>VLOOKUP(B135,'[1]LISTADO ATM'!$A$2:$C$822,3,0)</f>
        <v>SUR</v>
      </c>
      <c r="B135" s="22">
        <v>825</v>
      </c>
      <c r="C135" s="22" t="str">
        <f>VLOOKUP(B135,'[1]LISTADO ATM'!$A$2:$B$822,2,0)</f>
        <v xml:space="preserve">ATM Estacion Eco Cibeles (Las Matas de Farfán) </v>
      </c>
      <c r="D135" s="42" t="s">
        <v>28</v>
      </c>
      <c r="E135" s="43"/>
    </row>
    <row r="136" spans="1:5" ht="18" x14ac:dyDescent="0.25">
      <c r="A136" s="36" t="str">
        <f>VLOOKUP(B136,'[1]LISTADO ATM'!$A$2:$C$822,3,0)</f>
        <v>DISTRITO NACIONAL</v>
      </c>
      <c r="B136" s="22">
        <v>791</v>
      </c>
      <c r="C136" s="22" t="str">
        <f>VLOOKUP(B136,'[1]LISTADO ATM'!$A$2:$B$822,2,0)</f>
        <v xml:space="preserve">ATM Oficina Sans Soucí </v>
      </c>
      <c r="D136" s="42" t="s">
        <v>28</v>
      </c>
      <c r="E136" s="43"/>
    </row>
    <row r="137" spans="1:5" ht="18" x14ac:dyDescent="0.25">
      <c r="A137" s="36" t="str">
        <f>VLOOKUP(B137,'[1]LISTADO ATM'!$A$2:$C$822,3,0)</f>
        <v>SUR</v>
      </c>
      <c r="B137" s="22">
        <v>766</v>
      </c>
      <c r="C137" s="22" t="str">
        <f>VLOOKUP(B137,'[1]LISTADO ATM'!$A$2:$B$822,2,0)</f>
        <v xml:space="preserve">ATM Oficina Azua II </v>
      </c>
      <c r="D137" s="42" t="s">
        <v>23</v>
      </c>
      <c r="E137" s="43"/>
    </row>
    <row r="138" spans="1:5" ht="18" x14ac:dyDescent="0.25">
      <c r="A138" s="36" t="str">
        <f>VLOOKUP(B138,'[1]LISTADO ATM'!$A$2:$C$822,3,0)</f>
        <v>NORTE</v>
      </c>
      <c r="B138" s="22">
        <v>763</v>
      </c>
      <c r="C138" s="22" t="str">
        <f>VLOOKUP(B138,'[1]LISTADO ATM'!$A$2:$B$822,2,0)</f>
        <v xml:space="preserve">ATM UNP Montellano </v>
      </c>
      <c r="D138" s="42" t="s">
        <v>23</v>
      </c>
      <c r="E138" s="43"/>
    </row>
    <row r="139" spans="1:5" ht="18" x14ac:dyDescent="0.25">
      <c r="A139" s="36" t="str">
        <f>VLOOKUP(B139,'[1]LISTADO ATM'!$A$2:$C$822,3,0)</f>
        <v>NORTE</v>
      </c>
      <c r="B139" s="22">
        <v>729</v>
      </c>
      <c r="C139" s="22" t="str">
        <f>VLOOKUP(B139,'[1]LISTADO ATM'!$A$2:$B$822,2,0)</f>
        <v xml:space="preserve">ATM Zona Franca (La Vega) </v>
      </c>
      <c r="D139" s="42" t="s">
        <v>23</v>
      </c>
      <c r="E139" s="43"/>
    </row>
    <row r="140" spans="1:5" ht="18" x14ac:dyDescent="0.25">
      <c r="A140" s="36" t="str">
        <f>VLOOKUP(B140,'[1]LISTADO ATM'!$A$2:$C$822,3,0)</f>
        <v>ESTE</v>
      </c>
      <c r="B140" s="22">
        <v>963</v>
      </c>
      <c r="C140" s="22" t="str">
        <f>VLOOKUP(B140,'[1]LISTADO ATM'!$A$2:$B$822,2,0)</f>
        <v xml:space="preserve">ATM Multiplaza La Romana </v>
      </c>
      <c r="D140" s="42" t="s">
        <v>23</v>
      </c>
      <c r="E140" s="43"/>
    </row>
    <row r="141" spans="1:5" ht="18" x14ac:dyDescent="0.25">
      <c r="A141" s="36" t="str">
        <f>VLOOKUP(B141,'[1]LISTADO ATM'!$A$2:$C$822,3,0)</f>
        <v>SUR</v>
      </c>
      <c r="B141" s="22">
        <v>962</v>
      </c>
      <c r="C141" s="22" t="str">
        <f>VLOOKUP(B141,'[1]LISTADO ATM'!$A$2:$B$822,2,0)</f>
        <v xml:space="preserve">ATM Oficina Villa Ofelia II (San Juan) </v>
      </c>
      <c r="D141" s="42" t="s">
        <v>28</v>
      </c>
      <c r="E141" s="43"/>
    </row>
    <row r="142" spans="1:5" ht="18" x14ac:dyDescent="0.25">
      <c r="A142" s="36" t="str">
        <f>VLOOKUP(B142,'[1]LISTADO ATM'!$A$2:$C$822,3,0)</f>
        <v>DISTRITO NACIONAL</v>
      </c>
      <c r="B142" s="22">
        <v>883</v>
      </c>
      <c r="C142" s="22" t="str">
        <f>VLOOKUP(B142,'[1]LISTADO ATM'!$A$2:$B$822,2,0)</f>
        <v xml:space="preserve">ATM Oficina Filadelfia Plaza </v>
      </c>
      <c r="D142" s="42" t="s">
        <v>23</v>
      </c>
      <c r="E142" s="43"/>
    </row>
    <row r="143" spans="1:5" ht="18" x14ac:dyDescent="0.25">
      <c r="A143" s="36" t="str">
        <f>VLOOKUP(B143,'[1]LISTADO ATM'!$A$2:$C$822,3,0)</f>
        <v>SUR</v>
      </c>
      <c r="B143" s="22">
        <v>984</v>
      </c>
      <c r="C143" s="22" t="str">
        <f>VLOOKUP(B143,'[1]LISTADO ATM'!$A$2:$B$822,2,0)</f>
        <v xml:space="preserve">ATM Oficina Neiba II </v>
      </c>
      <c r="D143" s="42" t="s">
        <v>23</v>
      </c>
      <c r="E143" s="43"/>
    </row>
    <row r="144" spans="1:5" ht="18.75" thickBot="1" x14ac:dyDescent="0.3">
      <c r="A144" s="26" t="s">
        <v>11</v>
      </c>
      <c r="B144" s="35">
        <f>COUNT(B120:B131)</f>
        <v>12</v>
      </c>
      <c r="C144" s="23"/>
      <c r="D144" s="23"/>
      <c r="E144" s="24"/>
    </row>
  </sheetData>
  <mergeCells count="37">
    <mergeCell ref="D142:E142"/>
    <mergeCell ref="D143:E143"/>
    <mergeCell ref="D133:E133"/>
    <mergeCell ref="D132:E132"/>
    <mergeCell ref="D134:E134"/>
    <mergeCell ref="D135:E135"/>
    <mergeCell ref="D136:E136"/>
    <mergeCell ref="D141:E141"/>
    <mergeCell ref="D137:E137"/>
    <mergeCell ref="D138:E138"/>
    <mergeCell ref="D139:E139"/>
    <mergeCell ref="D140:E140"/>
    <mergeCell ref="D122:E122"/>
    <mergeCell ref="D123:E123"/>
    <mergeCell ref="D124:E124"/>
    <mergeCell ref="D125:E125"/>
    <mergeCell ref="D121:E121"/>
    <mergeCell ref="C76:E76"/>
    <mergeCell ref="A78:E78"/>
    <mergeCell ref="A1:E1"/>
    <mergeCell ref="A2:E2"/>
    <mergeCell ref="A7:E7"/>
    <mergeCell ref="C68:E68"/>
    <mergeCell ref="A70:E70"/>
    <mergeCell ref="A96:E96"/>
    <mergeCell ref="A108:E108"/>
    <mergeCell ref="D120:E120"/>
    <mergeCell ref="A115:B115"/>
    <mergeCell ref="A116:B116"/>
    <mergeCell ref="A118:E118"/>
    <mergeCell ref="D119:E119"/>
    <mergeCell ref="D131:E131"/>
    <mergeCell ref="D126:E126"/>
    <mergeCell ref="D127:E127"/>
    <mergeCell ref="D128:E128"/>
    <mergeCell ref="D129:E129"/>
    <mergeCell ref="D130:E130"/>
  </mergeCells>
  <phoneticPr fontId="11" type="noConversion"/>
  <conditionalFormatting sqref="E83">
    <cfRule type="duplicateValues" dxfId="99" priority="433"/>
  </conditionalFormatting>
  <conditionalFormatting sqref="E83">
    <cfRule type="duplicateValues" dxfId="98" priority="432"/>
  </conditionalFormatting>
  <conditionalFormatting sqref="E83">
    <cfRule type="duplicateValues" dxfId="97" priority="434"/>
  </conditionalFormatting>
  <conditionalFormatting sqref="E83">
    <cfRule type="duplicateValues" dxfId="96" priority="431"/>
  </conditionalFormatting>
  <conditionalFormatting sqref="E33">
    <cfRule type="duplicateValues" dxfId="95" priority="422"/>
  </conditionalFormatting>
  <conditionalFormatting sqref="E33">
    <cfRule type="duplicateValues" dxfId="94" priority="418"/>
  </conditionalFormatting>
  <conditionalFormatting sqref="E33">
    <cfRule type="duplicateValues" dxfId="93" priority="417"/>
  </conditionalFormatting>
  <conditionalFormatting sqref="E23">
    <cfRule type="duplicateValues" dxfId="92" priority="947"/>
  </conditionalFormatting>
  <conditionalFormatting sqref="E11">
    <cfRule type="duplicateValues" dxfId="91" priority="282"/>
  </conditionalFormatting>
  <conditionalFormatting sqref="E11">
    <cfRule type="duplicateValues" dxfId="90" priority="281"/>
  </conditionalFormatting>
  <conditionalFormatting sqref="E11">
    <cfRule type="duplicateValues" dxfId="89" priority="280"/>
  </conditionalFormatting>
  <conditionalFormatting sqref="E19:E20">
    <cfRule type="duplicateValues" dxfId="88" priority="274"/>
  </conditionalFormatting>
  <conditionalFormatting sqref="E100">
    <cfRule type="duplicateValues" dxfId="87" priority="279"/>
  </conditionalFormatting>
  <conditionalFormatting sqref="E22">
    <cfRule type="duplicateValues" dxfId="86" priority="258"/>
  </conditionalFormatting>
  <conditionalFormatting sqref="E111">
    <cfRule type="duplicateValues" dxfId="85" priority="245"/>
  </conditionalFormatting>
  <conditionalFormatting sqref="E40:E42">
    <cfRule type="duplicateValues" dxfId="84" priority="224"/>
  </conditionalFormatting>
  <conditionalFormatting sqref="E13:E14">
    <cfRule type="duplicateValues" dxfId="83" priority="1722"/>
  </conditionalFormatting>
  <conditionalFormatting sqref="E122">
    <cfRule type="duplicateValues" dxfId="82" priority="124"/>
  </conditionalFormatting>
  <conditionalFormatting sqref="E43">
    <cfRule type="duplicateValues" dxfId="81" priority="123"/>
  </conditionalFormatting>
  <conditionalFormatting sqref="E144:E1048576 E106:E109 E94:E98 E112:E121 E1:E8 E68:E71 E73 E28 E75:E81 G79">
    <cfRule type="duplicateValues" dxfId="80" priority="2087"/>
  </conditionalFormatting>
  <conditionalFormatting sqref="E144:E1048576 E23 E106:E109 E94:E99 E112:E121 E1:E10 E68:E71 E73 E28:E29 E75:E82 G79">
    <cfRule type="duplicateValues" dxfId="79" priority="2094"/>
  </conditionalFormatting>
  <conditionalFormatting sqref="E44">
    <cfRule type="duplicateValues" dxfId="78" priority="111"/>
  </conditionalFormatting>
  <conditionalFormatting sqref="E86 E16">
    <cfRule type="duplicateValues" dxfId="77" priority="2106"/>
  </conditionalFormatting>
  <conditionalFormatting sqref="E102 E26:E27 E49">
    <cfRule type="duplicateValues" dxfId="76" priority="2151"/>
  </conditionalFormatting>
  <conditionalFormatting sqref="E103:E104">
    <cfRule type="duplicateValues" dxfId="75" priority="103"/>
  </conditionalFormatting>
  <conditionalFormatting sqref="E84 E11 E30:E32">
    <cfRule type="duplicateValues" dxfId="74" priority="2208"/>
  </conditionalFormatting>
  <conditionalFormatting sqref="E34:E35">
    <cfRule type="duplicateValues" dxfId="73" priority="2220"/>
  </conditionalFormatting>
  <conditionalFormatting sqref="E85 E36 E12">
    <cfRule type="duplicateValues" dxfId="72" priority="2267"/>
  </conditionalFormatting>
  <conditionalFormatting sqref="E101 E48 E24:E25">
    <cfRule type="duplicateValues" dxfId="71" priority="2357"/>
  </conditionalFormatting>
  <conditionalFormatting sqref="E110 E74 E72">
    <cfRule type="duplicateValues" dxfId="70" priority="2391"/>
  </conditionalFormatting>
  <conditionalFormatting sqref="E110:E111 E74 E72">
    <cfRule type="duplicateValues" dxfId="69" priority="2394"/>
  </conditionalFormatting>
  <conditionalFormatting sqref="E126">
    <cfRule type="duplicateValues" dxfId="68" priority="88"/>
  </conditionalFormatting>
  <conditionalFormatting sqref="E127:E131">
    <cfRule type="duplicateValues" dxfId="67" priority="86"/>
  </conditionalFormatting>
  <conditionalFormatting sqref="E93">
    <cfRule type="duplicateValues" dxfId="66" priority="85"/>
  </conditionalFormatting>
  <conditionalFormatting sqref="B134 B138:B139">
    <cfRule type="duplicateValues" dxfId="65" priority="72"/>
  </conditionalFormatting>
  <conditionalFormatting sqref="B135:B137">
    <cfRule type="duplicateValues" dxfId="63" priority="66"/>
  </conditionalFormatting>
  <conditionalFormatting sqref="E132">
    <cfRule type="duplicateValues" dxfId="62" priority="64"/>
  </conditionalFormatting>
  <conditionalFormatting sqref="E132">
    <cfRule type="duplicateValues" dxfId="61" priority="65"/>
  </conditionalFormatting>
  <conditionalFormatting sqref="E134">
    <cfRule type="duplicateValues" dxfId="60" priority="62"/>
  </conditionalFormatting>
  <conditionalFormatting sqref="E134">
    <cfRule type="duplicateValues" dxfId="59" priority="63"/>
  </conditionalFormatting>
  <conditionalFormatting sqref="E135">
    <cfRule type="duplicateValues" dxfId="58" priority="60"/>
  </conditionalFormatting>
  <conditionalFormatting sqref="E135">
    <cfRule type="duplicateValues" dxfId="57" priority="61"/>
  </conditionalFormatting>
  <conditionalFormatting sqref="E136">
    <cfRule type="duplicateValues" dxfId="56" priority="58"/>
  </conditionalFormatting>
  <conditionalFormatting sqref="E136">
    <cfRule type="duplicateValues" dxfId="55" priority="59"/>
  </conditionalFormatting>
  <conditionalFormatting sqref="B141:B142">
    <cfRule type="duplicateValues" dxfId="54" priority="46"/>
  </conditionalFormatting>
  <conditionalFormatting sqref="E141">
    <cfRule type="duplicateValues" dxfId="53" priority="44"/>
  </conditionalFormatting>
  <conditionalFormatting sqref="E141">
    <cfRule type="duplicateValues" dxfId="52" priority="45"/>
  </conditionalFormatting>
  <conditionalFormatting sqref="E137:E140">
    <cfRule type="duplicateValues" dxfId="51" priority="43"/>
  </conditionalFormatting>
  <conditionalFormatting sqref="E142:E143">
    <cfRule type="duplicateValues" dxfId="50" priority="42"/>
  </conditionalFormatting>
  <conditionalFormatting sqref="E123:E125">
    <cfRule type="duplicateValues" dxfId="49" priority="2513"/>
  </conditionalFormatting>
  <conditionalFormatting sqref="E50:E52">
    <cfRule type="duplicateValues" dxfId="48" priority="27"/>
  </conditionalFormatting>
  <conditionalFormatting sqref="E50:E52">
    <cfRule type="duplicateValues" dxfId="47" priority="28"/>
  </conditionalFormatting>
  <conditionalFormatting sqref="B50:B63">
    <cfRule type="duplicateValues" dxfId="46" priority="26"/>
  </conditionalFormatting>
  <conditionalFormatting sqref="E50:E58">
    <cfRule type="duplicateValues" dxfId="45" priority="29"/>
  </conditionalFormatting>
  <conditionalFormatting sqref="E51">
    <cfRule type="duplicateValues" dxfId="44" priority="25"/>
  </conditionalFormatting>
  <conditionalFormatting sqref="E52">
    <cfRule type="duplicateValues" dxfId="43" priority="24"/>
  </conditionalFormatting>
  <conditionalFormatting sqref="E53">
    <cfRule type="duplicateValues" dxfId="42" priority="21"/>
  </conditionalFormatting>
  <conditionalFormatting sqref="E53">
    <cfRule type="duplicateValues" dxfId="41" priority="22"/>
  </conditionalFormatting>
  <conditionalFormatting sqref="E53">
    <cfRule type="duplicateValues" dxfId="40" priority="20"/>
  </conditionalFormatting>
  <conditionalFormatting sqref="E53:E54">
    <cfRule type="duplicateValues" dxfId="39" priority="23"/>
  </conditionalFormatting>
  <conditionalFormatting sqref="E57">
    <cfRule type="duplicateValues" dxfId="38" priority="17"/>
  </conditionalFormatting>
  <conditionalFormatting sqref="E55">
    <cfRule type="duplicateValues" dxfId="37" priority="18"/>
  </conditionalFormatting>
  <conditionalFormatting sqref="E56">
    <cfRule type="duplicateValues" dxfId="36" priority="19"/>
  </conditionalFormatting>
  <conditionalFormatting sqref="E58">
    <cfRule type="duplicateValues" dxfId="35" priority="16"/>
  </conditionalFormatting>
  <conditionalFormatting sqref="E59">
    <cfRule type="duplicateValues" dxfId="34" priority="15"/>
  </conditionalFormatting>
  <conditionalFormatting sqref="E60:E61">
    <cfRule type="duplicateValues" dxfId="33" priority="14"/>
  </conditionalFormatting>
  <conditionalFormatting sqref="E60:E61">
    <cfRule type="duplicateValues" dxfId="32" priority="13"/>
  </conditionalFormatting>
  <conditionalFormatting sqref="E62">
    <cfRule type="duplicateValues" dxfId="31" priority="11"/>
  </conditionalFormatting>
  <conditionalFormatting sqref="E62">
    <cfRule type="duplicateValues" dxfId="30" priority="10"/>
  </conditionalFormatting>
  <conditionalFormatting sqref="E63">
    <cfRule type="duplicateValues" dxfId="29" priority="12"/>
  </conditionalFormatting>
  <conditionalFormatting sqref="E82 E29 E9:E10">
    <cfRule type="duplicateValues" dxfId="28" priority="2574"/>
  </conditionalFormatting>
  <conditionalFormatting sqref="E33">
    <cfRule type="duplicateValues" dxfId="27" priority="2575"/>
  </conditionalFormatting>
  <conditionalFormatting sqref="E37 E15">
    <cfRule type="duplicateValues" dxfId="26" priority="2614"/>
  </conditionalFormatting>
  <conditionalFormatting sqref="E38:E39">
    <cfRule type="duplicateValues" dxfId="25" priority="2616"/>
  </conditionalFormatting>
  <conditionalFormatting sqref="E87 E17:E18">
    <cfRule type="duplicateValues" dxfId="24" priority="2636"/>
  </conditionalFormatting>
  <conditionalFormatting sqref="E88 E45:E46">
    <cfRule type="duplicateValues" dxfId="23" priority="2664"/>
  </conditionalFormatting>
  <conditionalFormatting sqref="E89">
    <cfRule type="duplicateValues" dxfId="22" priority="2692"/>
  </conditionalFormatting>
  <conditionalFormatting sqref="E90">
    <cfRule type="duplicateValues" dxfId="21" priority="2720"/>
  </conditionalFormatting>
  <conditionalFormatting sqref="E91:E92 E47">
    <cfRule type="duplicateValues" dxfId="20" priority="2729"/>
  </conditionalFormatting>
  <conditionalFormatting sqref="E64">
    <cfRule type="duplicateValues" dxfId="19" priority="7"/>
  </conditionalFormatting>
  <conditionalFormatting sqref="E64">
    <cfRule type="duplicateValues" dxfId="18" priority="8"/>
  </conditionalFormatting>
  <conditionalFormatting sqref="B64:B67">
    <cfRule type="duplicateValues" dxfId="17" priority="6"/>
  </conditionalFormatting>
  <conditionalFormatting sqref="E64:E67">
    <cfRule type="duplicateValues" dxfId="16" priority="9"/>
  </conditionalFormatting>
  <conditionalFormatting sqref="E65:E66">
    <cfRule type="duplicateValues" dxfId="15" priority="2"/>
  </conditionalFormatting>
  <conditionalFormatting sqref="E65">
    <cfRule type="duplicateValues" dxfId="14" priority="3"/>
  </conditionalFormatting>
  <conditionalFormatting sqref="E66">
    <cfRule type="duplicateValues" dxfId="13" priority="4"/>
  </conditionalFormatting>
  <conditionalFormatting sqref="E67">
    <cfRule type="duplicateValues" dxfId="12" priority="5"/>
  </conditionalFormatting>
  <conditionalFormatting sqref="E99">
    <cfRule type="duplicateValues" dxfId="11" priority="2730"/>
  </conditionalFormatting>
  <conditionalFormatting sqref="E101">
    <cfRule type="duplicateValues" dxfId="10" priority="2761"/>
  </conditionalFormatting>
  <conditionalFormatting sqref="E105">
    <cfRule type="duplicateValues" dxfId="9" priority="2803"/>
  </conditionalFormatting>
  <conditionalFormatting sqref="B105">
    <cfRule type="duplicateValues" dxfId="8" priority="2807"/>
  </conditionalFormatting>
  <conditionalFormatting sqref="E21">
    <cfRule type="duplicateValues" dxfId="7" priority="2808"/>
  </conditionalFormatting>
  <conditionalFormatting sqref="B144:B1048576 B140 B106:B131 B1:B104">
    <cfRule type="duplicateValues" dxfId="6" priority="2828"/>
  </conditionalFormatting>
  <conditionalFormatting sqref="E144:E1048576 E106:E122 E94:E101 E48 E1:E25 E28:E44 E68:E87 G79">
    <cfRule type="duplicateValues" dxfId="5" priority="2833"/>
  </conditionalFormatting>
  <conditionalFormatting sqref="B143">
    <cfRule type="duplicateValues" dxfId="4" priority="2842"/>
  </conditionalFormatting>
  <conditionalFormatting sqref="B132:B133">
    <cfRule type="duplicateValues" dxfId="1" priority="2863"/>
  </conditionalFormatting>
  <conditionalFormatting sqref="E13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B2" sqref="B2:B15"/>
    </sheetView>
  </sheetViews>
  <sheetFormatPr baseColWidth="10" defaultColWidth="11.42578125" defaultRowHeight="15" x14ac:dyDescent="0.25"/>
  <cols>
    <col min="2" max="2" width="11.42578125" style="29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/>
      <c r="C2" s="32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                                                             </v>
      </c>
    </row>
    <row r="3" spans="2:6" ht="18.75" thickBot="1" x14ac:dyDescent="0.3">
      <c r="B3" s="22"/>
      <c r="C3" s="32" t="s">
        <v>17</v>
      </c>
    </row>
    <row r="4" spans="2:6" ht="18.75" thickBot="1" x14ac:dyDescent="0.3">
      <c r="B4" s="22"/>
      <c r="C4" s="32" t="s">
        <v>17</v>
      </c>
    </row>
    <row r="5" spans="2:6" ht="18.75" thickBot="1" x14ac:dyDescent="0.3">
      <c r="B5" s="22"/>
      <c r="C5" s="32" t="s">
        <v>17</v>
      </c>
    </row>
    <row r="6" spans="2:6" ht="18.75" thickBot="1" x14ac:dyDescent="0.3">
      <c r="B6" s="22"/>
      <c r="C6" s="32" t="s">
        <v>17</v>
      </c>
    </row>
    <row r="7" spans="2:6" ht="18.75" thickBot="1" x14ac:dyDescent="0.3">
      <c r="B7" s="22"/>
      <c r="C7" s="32" t="s">
        <v>17</v>
      </c>
    </row>
    <row r="8" spans="2:6" ht="18.75" thickBot="1" x14ac:dyDescent="0.3">
      <c r="B8" s="22"/>
      <c r="C8" s="32" t="s">
        <v>17</v>
      </c>
    </row>
    <row r="9" spans="2:6" ht="18.75" thickBot="1" x14ac:dyDescent="0.3">
      <c r="B9" s="22"/>
      <c r="C9" s="32" t="s">
        <v>17</v>
      </c>
    </row>
    <row r="10" spans="2:6" ht="18.75" thickBot="1" x14ac:dyDescent="0.3">
      <c r="B10" s="22"/>
      <c r="C10" s="32" t="s">
        <v>17</v>
      </c>
    </row>
    <row r="11" spans="2:6" ht="18.75" thickBot="1" x14ac:dyDescent="0.3">
      <c r="B11" s="22"/>
      <c r="C11" s="32" t="s">
        <v>17</v>
      </c>
    </row>
    <row r="12" spans="2:6" ht="18.75" thickBot="1" x14ac:dyDescent="0.3">
      <c r="B12" s="22"/>
      <c r="C12" s="32" t="s">
        <v>17</v>
      </c>
    </row>
    <row r="13" spans="2:6" ht="18.75" thickBot="1" x14ac:dyDescent="0.3">
      <c r="B13" s="22"/>
      <c r="C13" s="32" t="s">
        <v>17</v>
      </c>
    </row>
    <row r="14" spans="2:6" ht="18.75" thickBot="1" x14ac:dyDescent="0.3">
      <c r="B14" s="22"/>
      <c r="C14" s="32" t="s">
        <v>17</v>
      </c>
    </row>
    <row r="15" spans="2:6" ht="18.75" thickBot="1" x14ac:dyDescent="0.3">
      <c r="B15" s="22"/>
      <c r="C15" s="32" t="s">
        <v>17</v>
      </c>
    </row>
    <row r="16" spans="2:6" ht="18.75" thickBot="1" x14ac:dyDescent="0.3">
      <c r="B16" s="22"/>
      <c r="C16" s="32" t="s">
        <v>17</v>
      </c>
    </row>
    <row r="17" spans="2:3" ht="18.75" thickBot="1" x14ac:dyDescent="0.3">
      <c r="B17" s="22"/>
      <c r="C17" s="32" t="s">
        <v>17</v>
      </c>
    </row>
    <row r="18" spans="2:3" ht="18.75" thickBot="1" x14ac:dyDescent="0.3">
      <c r="B18" s="22"/>
      <c r="C18" s="32" t="s">
        <v>17</v>
      </c>
    </row>
    <row r="19" spans="2:3" ht="18.75" thickBot="1" x14ac:dyDescent="0.3">
      <c r="B19" s="22"/>
      <c r="C19" s="32" t="s">
        <v>17</v>
      </c>
    </row>
    <row r="20" spans="2:3" ht="18.75" thickBot="1" x14ac:dyDescent="0.3">
      <c r="B20" s="22"/>
      <c r="C20" s="32" t="s">
        <v>17</v>
      </c>
    </row>
    <row r="21" spans="2:3" ht="18.75" thickBot="1" x14ac:dyDescent="0.3">
      <c r="B21" s="22"/>
      <c r="C21" s="32" t="s">
        <v>17</v>
      </c>
    </row>
    <row r="22" spans="2:3" ht="18.75" thickBot="1" x14ac:dyDescent="0.3">
      <c r="B22" s="22"/>
      <c r="C22" s="32" t="s">
        <v>17</v>
      </c>
    </row>
    <row r="23" spans="2:3" ht="18.75" thickBot="1" x14ac:dyDescent="0.3">
      <c r="B23" s="22"/>
      <c r="C23" s="32" t="s">
        <v>17</v>
      </c>
    </row>
    <row r="24" spans="2:3" ht="18.75" thickBot="1" x14ac:dyDescent="0.3">
      <c r="B24" s="22"/>
      <c r="C24" s="32" t="s">
        <v>17</v>
      </c>
    </row>
    <row r="25" spans="2:3" ht="18.75" thickBot="1" x14ac:dyDescent="0.3">
      <c r="B25" s="22"/>
      <c r="C25" s="32" t="s">
        <v>17</v>
      </c>
    </row>
    <row r="26" spans="2:3" ht="18.75" thickBot="1" x14ac:dyDescent="0.3">
      <c r="B26" s="22"/>
      <c r="C26" s="32" t="s">
        <v>17</v>
      </c>
    </row>
    <row r="27" spans="2:3" ht="18.75" thickBot="1" x14ac:dyDescent="0.3">
      <c r="B27" s="22"/>
      <c r="C27" s="32" t="s">
        <v>17</v>
      </c>
    </row>
    <row r="28" spans="2:3" ht="18.75" thickBot="1" x14ac:dyDescent="0.3">
      <c r="B28" s="22"/>
      <c r="C28" s="32" t="s">
        <v>17</v>
      </c>
    </row>
    <row r="29" spans="2:3" ht="18.75" thickBot="1" x14ac:dyDescent="0.3">
      <c r="B29" s="22"/>
      <c r="C29" s="32" t="s">
        <v>17</v>
      </c>
    </row>
    <row r="30" spans="2:3" ht="18.75" thickBot="1" x14ac:dyDescent="0.3">
      <c r="B30" s="22"/>
      <c r="C30" s="32" t="s">
        <v>17</v>
      </c>
    </row>
    <row r="31" spans="2:3" ht="18.75" thickBot="1" x14ac:dyDescent="0.3">
      <c r="B31" s="22"/>
      <c r="C31" s="32" t="s">
        <v>17</v>
      </c>
    </row>
    <row r="32" spans="2:3" ht="18.75" thickBot="1" x14ac:dyDescent="0.3">
      <c r="B32" s="22"/>
      <c r="C32" s="32" t="s">
        <v>17</v>
      </c>
    </row>
    <row r="33" spans="2:3" ht="18.75" thickBot="1" x14ac:dyDescent="0.3">
      <c r="B33" s="22"/>
      <c r="C33" s="32" t="s">
        <v>17</v>
      </c>
    </row>
    <row r="34" spans="2:3" ht="18.75" thickBot="1" x14ac:dyDescent="0.3">
      <c r="B34" s="22"/>
      <c r="C34" s="32" t="s">
        <v>17</v>
      </c>
    </row>
    <row r="35" spans="2:3" ht="18.75" thickBot="1" x14ac:dyDescent="0.3">
      <c r="B35" s="22"/>
      <c r="C35" s="32" t="s">
        <v>17</v>
      </c>
    </row>
    <row r="36" spans="2:3" ht="18.75" thickBot="1" x14ac:dyDescent="0.3">
      <c r="B36" s="22"/>
      <c r="C36" s="32" t="s">
        <v>17</v>
      </c>
    </row>
    <row r="37" spans="2:3" ht="18.75" thickBot="1" x14ac:dyDescent="0.3">
      <c r="B37" s="22"/>
      <c r="C37" s="32" t="s">
        <v>17</v>
      </c>
    </row>
    <row r="38" spans="2:3" ht="18.75" thickBot="1" x14ac:dyDescent="0.3">
      <c r="B38" s="40"/>
      <c r="C38" s="32" t="s">
        <v>17</v>
      </c>
    </row>
    <row r="39" spans="2:3" ht="18.75" thickBot="1" x14ac:dyDescent="0.3">
      <c r="B39" s="22"/>
      <c r="C39" s="32" t="s">
        <v>17</v>
      </c>
    </row>
    <row r="40" spans="2:3" ht="18.75" thickBot="1" x14ac:dyDescent="0.3">
      <c r="B40" s="22"/>
      <c r="C40" s="32" t="s">
        <v>17</v>
      </c>
    </row>
    <row r="41" spans="2:3" ht="18.75" thickBot="1" x14ac:dyDescent="0.3">
      <c r="B41" s="22"/>
      <c r="C41" s="32" t="s">
        <v>17</v>
      </c>
    </row>
    <row r="42" spans="2:3" ht="18.75" thickBot="1" x14ac:dyDescent="0.3">
      <c r="B42" s="22"/>
      <c r="C42" s="32" t="s">
        <v>17</v>
      </c>
    </row>
    <row r="43" spans="2:3" ht="18.75" thickBot="1" x14ac:dyDescent="0.3">
      <c r="B43" s="22"/>
      <c r="C43" s="32" t="s">
        <v>17</v>
      </c>
    </row>
    <row r="44" spans="2:3" ht="18.75" thickBot="1" x14ac:dyDescent="0.3">
      <c r="B44" s="22"/>
      <c r="C44" s="32" t="s">
        <v>17</v>
      </c>
    </row>
    <row r="45" spans="2:3" ht="18.75" thickBot="1" x14ac:dyDescent="0.3">
      <c r="B45" s="40"/>
      <c r="C45" s="32" t="s">
        <v>17</v>
      </c>
    </row>
    <row r="46" spans="2:3" ht="18.75" thickBot="1" x14ac:dyDescent="0.3">
      <c r="B46" s="22"/>
      <c r="C46" s="32" t="s">
        <v>17</v>
      </c>
    </row>
    <row r="47" spans="2:3" ht="18.75" thickBot="1" x14ac:dyDescent="0.3">
      <c r="B47" s="22"/>
      <c r="C47" s="32" t="s">
        <v>17</v>
      </c>
    </row>
    <row r="48" spans="2:3" ht="18.75" thickBot="1" x14ac:dyDescent="0.3">
      <c r="B48" s="22"/>
      <c r="C48" s="32" t="s">
        <v>17</v>
      </c>
    </row>
    <row r="49" spans="2:5" ht="15.75" thickBot="1" x14ac:dyDescent="0.3">
      <c r="B49" s="30"/>
      <c r="C49" s="32" t="s">
        <v>17</v>
      </c>
    </row>
    <row r="50" spans="2:5" ht="15.75" thickBot="1" x14ac:dyDescent="0.3">
      <c r="B50" s="30"/>
      <c r="C50" s="32" t="s">
        <v>17</v>
      </c>
    </row>
    <row r="51" spans="2:5" ht="15.75" thickBot="1" x14ac:dyDescent="0.3">
      <c r="B51" s="30"/>
      <c r="C51" s="32" t="s">
        <v>17</v>
      </c>
    </row>
    <row r="52" spans="2:5" ht="15.75" thickBot="1" x14ac:dyDescent="0.3">
      <c r="B52" s="30"/>
      <c r="C52" s="32" t="s">
        <v>17</v>
      </c>
    </row>
    <row r="53" spans="2:5" ht="15.75" thickBot="1" x14ac:dyDescent="0.3">
      <c r="B53" s="30"/>
      <c r="C53" s="32" t="s">
        <v>17</v>
      </c>
    </row>
    <row r="54" spans="2:5" ht="15.75" thickBot="1" x14ac:dyDescent="0.3">
      <c r="B54" s="30"/>
      <c r="C54" s="32" t="s">
        <v>17</v>
      </c>
    </row>
    <row r="55" spans="2:5" ht="15.75" thickBot="1" x14ac:dyDescent="0.3">
      <c r="B55" s="30"/>
      <c r="C55" s="32" t="s">
        <v>17</v>
      </c>
    </row>
    <row r="56" spans="2:5" ht="15.75" thickBot="1" x14ac:dyDescent="0.3">
      <c r="B56" s="30"/>
      <c r="C56" s="32" t="s">
        <v>17</v>
      </c>
      <c r="E56">
        <v>3335895778</v>
      </c>
    </row>
    <row r="57" spans="2:5" ht="15.75" thickBot="1" x14ac:dyDescent="0.3">
      <c r="B57" s="30"/>
      <c r="C57" s="32" t="s">
        <v>17</v>
      </c>
      <c r="E57">
        <v>3335895779</v>
      </c>
    </row>
    <row r="58" spans="2:5" ht="15.75" thickBot="1" x14ac:dyDescent="0.3">
      <c r="B58" s="30"/>
      <c r="C58" s="32" t="s">
        <v>17</v>
      </c>
      <c r="E58">
        <v>3335895781</v>
      </c>
    </row>
    <row r="59" spans="2:5" ht="15.75" thickBot="1" x14ac:dyDescent="0.3">
      <c r="B59" s="30"/>
      <c r="C59" s="32" t="s">
        <v>17</v>
      </c>
      <c r="E59">
        <v>3335895782</v>
      </c>
    </row>
    <row r="60" spans="2:5" ht="15.75" thickBot="1" x14ac:dyDescent="0.3">
      <c r="B60" s="30"/>
      <c r="C60" s="32" t="s">
        <v>17</v>
      </c>
      <c r="E60">
        <v>3335895793</v>
      </c>
    </row>
    <row r="61" spans="2:5" ht="15.75" thickBot="1" x14ac:dyDescent="0.3">
      <c r="B61" s="30"/>
      <c r="C61" s="32" t="s">
        <v>17</v>
      </c>
      <c r="E61">
        <v>3335895800</v>
      </c>
    </row>
    <row r="62" spans="2:5" ht="15.75" thickBot="1" x14ac:dyDescent="0.3">
      <c r="B62" s="30"/>
      <c r="C62" s="32" t="s">
        <v>17</v>
      </c>
    </row>
    <row r="63" spans="2:5" ht="15.75" thickBot="1" x14ac:dyDescent="0.3">
      <c r="B63" s="30"/>
      <c r="C63" s="32" t="s">
        <v>17</v>
      </c>
    </row>
    <row r="64" spans="2:5" ht="15.75" thickBot="1" x14ac:dyDescent="0.3">
      <c r="B64" s="30"/>
      <c r="C64" s="32" t="s">
        <v>17</v>
      </c>
    </row>
    <row r="65" spans="2:5" ht="15.75" thickBot="1" x14ac:dyDescent="0.3">
      <c r="B65" s="30"/>
      <c r="C65" s="32" t="s">
        <v>17</v>
      </c>
    </row>
    <row r="66" spans="2:5" ht="15.75" thickBot="1" x14ac:dyDescent="0.3">
      <c r="B66" s="30"/>
      <c r="C66" s="32" t="s">
        <v>17</v>
      </c>
    </row>
    <row r="67" spans="2:5" ht="15.75" thickBot="1" x14ac:dyDescent="0.3">
      <c r="B67" s="30"/>
      <c r="C67" s="32" t="s">
        <v>17</v>
      </c>
    </row>
    <row r="68" spans="2:5" ht="15.75" thickBot="1" x14ac:dyDescent="0.3">
      <c r="B68" s="31"/>
      <c r="C68" s="33" t="s">
        <v>17</v>
      </c>
    </row>
    <row r="69" spans="2:5" x14ac:dyDescent="0.25">
      <c r="C69" s="21" t="s">
        <v>17</v>
      </c>
    </row>
    <row r="70" spans="2:5" x14ac:dyDescent="0.25">
      <c r="C70" s="21" t="s">
        <v>17</v>
      </c>
    </row>
    <row r="71" spans="2:5" x14ac:dyDescent="0.25">
      <c r="C71" s="21" t="s">
        <v>17</v>
      </c>
    </row>
    <row r="72" spans="2:5" x14ac:dyDescent="0.25">
      <c r="C72" s="21" t="s">
        <v>17</v>
      </c>
    </row>
    <row r="73" spans="2:5" x14ac:dyDescent="0.25">
      <c r="C73" s="21" t="s">
        <v>17</v>
      </c>
    </row>
    <row r="74" spans="2:5" x14ac:dyDescent="0.25">
      <c r="C74" s="21" t="s">
        <v>17</v>
      </c>
    </row>
    <row r="75" spans="2:5" x14ac:dyDescent="0.25">
      <c r="C75" s="21" t="s">
        <v>17</v>
      </c>
    </row>
    <row r="76" spans="2:5" x14ac:dyDescent="0.25">
      <c r="C76" s="21" t="s">
        <v>17</v>
      </c>
    </row>
    <row r="77" spans="2:5" x14ac:dyDescent="0.25">
      <c r="C77" s="21" t="s">
        <v>17</v>
      </c>
      <c r="E77">
        <v>3335895780</v>
      </c>
    </row>
    <row r="78" spans="2:5" x14ac:dyDescent="0.25">
      <c r="C78" s="21" t="s">
        <v>17</v>
      </c>
      <c r="E78">
        <v>3335895787</v>
      </c>
    </row>
    <row r="79" spans="2:5" x14ac:dyDescent="0.25">
      <c r="C79" s="21" t="s">
        <v>17</v>
      </c>
    </row>
    <row r="80" spans="2:5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16:B48">
    <cfRule type="duplicateValues" dxfId="3" priority="3"/>
  </conditionalFormatting>
  <conditionalFormatting sqref="B2:B15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2021-06-01T21:00:26Z</dcterms:modified>
</cp:coreProperties>
</file>