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1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A76" i="1"/>
  <c r="A77" i="1"/>
  <c r="C76" i="1"/>
  <c r="C77" i="1"/>
  <c r="B119" i="1"/>
  <c r="C116" i="1"/>
  <c r="C117" i="1"/>
  <c r="C118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53" i="1" l="1"/>
  <c r="A53" i="1"/>
  <c r="C52" i="1"/>
  <c r="A52" i="1"/>
  <c r="C51" i="1"/>
  <c r="A51" i="1"/>
  <c r="C56" i="1"/>
  <c r="A56" i="1"/>
  <c r="C55" i="1"/>
  <c r="A55" i="1"/>
  <c r="C54" i="1"/>
  <c r="A54" i="1"/>
  <c r="C44" i="1"/>
  <c r="A44" i="1"/>
  <c r="C43" i="1"/>
  <c r="A43" i="1"/>
  <c r="C47" i="1"/>
  <c r="A47" i="1"/>
  <c r="C46" i="1"/>
  <c r="A46" i="1"/>
  <c r="C45" i="1"/>
  <c r="A45" i="1"/>
  <c r="C50" i="1"/>
  <c r="A50" i="1"/>
  <c r="C49" i="1"/>
  <c r="A49" i="1"/>
  <c r="C48" i="1"/>
  <c r="A48" i="1"/>
  <c r="C87" i="1"/>
  <c r="A87" i="1"/>
  <c r="C86" i="1"/>
  <c r="A86" i="1"/>
  <c r="C85" i="1"/>
  <c r="A85" i="1"/>
  <c r="C84" i="1"/>
  <c r="A84" i="1"/>
  <c r="C42" i="1" l="1"/>
  <c r="A42" i="1"/>
  <c r="C41" i="1"/>
  <c r="A41" i="1"/>
  <c r="C40" i="1"/>
  <c r="A40" i="1"/>
  <c r="C39" i="1"/>
  <c r="A39" i="1"/>
  <c r="C38" i="1"/>
  <c r="A38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35" i="1"/>
  <c r="A35" i="1"/>
  <c r="C34" i="1"/>
  <c r="A34" i="1"/>
  <c r="C33" i="1"/>
  <c r="A33" i="1"/>
  <c r="C32" i="1"/>
  <c r="A32" i="1"/>
  <c r="C31" i="1"/>
  <c r="A31" i="1"/>
  <c r="C103" i="1" l="1"/>
  <c r="A103" i="1"/>
  <c r="C74" i="1"/>
  <c r="A74" i="1"/>
  <c r="C102" i="1"/>
  <c r="A102" i="1"/>
  <c r="C101" i="1"/>
  <c r="A101" i="1"/>
  <c r="C37" i="1"/>
  <c r="A37" i="1"/>
  <c r="C36" i="1"/>
  <c r="A36" i="1"/>
  <c r="B10" i="1" l="1"/>
  <c r="C99" i="1"/>
  <c r="C100" i="1"/>
  <c r="A99" i="1"/>
  <c r="A100" i="1"/>
  <c r="C30" i="1"/>
  <c r="C57" i="1"/>
  <c r="A30" i="1"/>
  <c r="A57" i="1"/>
  <c r="C75" i="1"/>
  <c r="A75" i="1"/>
  <c r="C27" i="1" l="1"/>
  <c r="C28" i="1"/>
  <c r="C29" i="1"/>
  <c r="A27" i="1"/>
  <c r="A28" i="1"/>
  <c r="A29" i="1"/>
  <c r="B89" i="1"/>
  <c r="B58" i="1"/>
  <c r="F2" i="3" l="1"/>
  <c r="C25" i="1"/>
  <c r="C26" i="1"/>
  <c r="A24" i="1"/>
  <c r="A25" i="1"/>
  <c r="A26" i="1"/>
  <c r="C73" i="1"/>
  <c r="A73" i="1"/>
  <c r="C63" i="1"/>
  <c r="C64" i="1"/>
  <c r="A63" i="1"/>
  <c r="A64" i="1"/>
  <c r="C22" i="1"/>
  <c r="C23" i="1"/>
  <c r="C24" i="1"/>
  <c r="A22" i="1"/>
  <c r="A23" i="1"/>
  <c r="B15" i="1"/>
  <c r="C98" i="1" l="1"/>
  <c r="A98" i="1"/>
  <c r="C97" i="1"/>
  <c r="A97" i="1"/>
  <c r="C96" i="1"/>
  <c r="A96" i="1"/>
  <c r="C88" i="1"/>
  <c r="A88" i="1"/>
  <c r="C83" i="1"/>
  <c r="A83" i="1"/>
  <c r="C82" i="1"/>
  <c r="A82" i="1"/>
  <c r="C62" i="1"/>
  <c r="A62" i="1"/>
  <c r="C21" i="1"/>
  <c r="A21" i="1"/>
  <c r="C20" i="1"/>
  <c r="A20" i="1"/>
  <c r="C19" i="1"/>
  <c r="A19" i="1"/>
  <c r="C14" i="1"/>
  <c r="A14" i="1"/>
  <c r="C9" i="1"/>
  <c r="A9" i="1"/>
  <c r="A92" i="1" l="1"/>
</calcChain>
</file>

<file path=xl/sharedStrings.xml><?xml version="1.0" encoding="utf-8"?>
<sst xmlns="http://schemas.openxmlformats.org/spreadsheetml/2006/main" count="1023" uniqueCount="29">
  <si>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</si>
  <si>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</si>
  <si>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</si>
  <si>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</si>
  <si>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</si>
  <si>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</si>
  <si>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</si>
  <si>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</si>
  <si>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</si>
  <si>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</si>
  <si>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</si>
  <si>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</si>
  <si>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</si>
  <si>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</si>
  <si>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</si>
  <si>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</si>
  <si>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</si>
  <si>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</si>
  <si>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</si>
  <si>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</si>
  <si>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</si>
  <si>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</si>
  <si>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</si>
  <si>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</si>
  <si>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GAVETA DE DEPOSITO LLENA</t>
  </si>
  <si>
    <t>3335905522 </t>
  </si>
  <si>
    <t>3335905525 </t>
  </si>
  <si>
    <t>3335905606 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</si>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</sst>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8"/>
      <tableStyleElement type="headerRow" dxfId="257"/>
      <tableStyleElement type="totalRow" dxfId="256"/>
      <tableStyleElement type="firstColumn" dxfId="255"/>
      <tableStyleElement type="lastColumn" dxfId="254"/>
      <tableStyleElement type="firstRowStripe" dxfId="253"/>
      <tableStyleElement type="firstColumnStripe" dxfId="2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zoomScale="85" zoomScaleNormal="85" workbookViewId="0">
      <selection activeCell="A12" sqref="A12:E12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44348.25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21</v>
      </c>
      <c r="E9" s="25"/>
    </row>
    <row r="10" spans="1:5" ht="18.75" thickBot="1" x14ac:dyDescent="0.3">
      <c r="A10" s="3" t="s">
        <v>11</v>
      </c>
      <c r="B10" s="35">
        <f>COUNT(B9:B9)</f>
        <v>0</v>
      </c>
      <c r="C10" s="41"/>
      <c r="D10" s="42"/>
      <c r="E10" s="43"/>
    </row>
    <row r="11" spans="1:5" x14ac:dyDescent="0.25">
      <c r="B11" s="5"/>
      <c r="E11" s="5"/>
    </row>
    <row r="12" spans="1:5" ht="18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5">
        <f>COUNT(B14:B14)</f>
        <v>0</v>
      </c>
      <c r="C15" s="41"/>
      <c r="D15" s="42"/>
      <c r="E15" s="43"/>
    </row>
    <row r="16" spans="1:5" ht="15.75" thickBot="1" x14ac:dyDescent="0.3">
      <c r="B16" s="5"/>
      <c r="E16" s="5"/>
    </row>
    <row r="17" spans="1:5" ht="18.75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3335902252</v>
      </c>
    </row>
    <row r="20" spans="1:5" ht="18" x14ac:dyDescent="0.25">
      <c r="A20" s="22" t="str">
        <f>VLOOKUP(B20,'[1]LISTADO ATM'!$A$2:$C$822,3,0)</f>
        <v>SUR</v>
      </c>
      <c r="B20" s="22">
        <v>403</v>
      </c>
      <c r="C20" s="22" t="str">
        <f>VLOOKUP(B20,'[1]LISTADO ATM'!$A$2:$B$822,2,0)</f>
        <v xml:space="preserve">ATM Oficina Vicente Noble </v>
      </c>
      <c r="D20" s="15" t="s">
        <v>10</v>
      </c>
      <c r="E20" s="27">
        <v>3335903491</v>
      </c>
    </row>
    <row r="21" spans="1:5" ht="18" x14ac:dyDescent="0.25">
      <c r="A21" s="22" t="str">
        <f>VLOOKUP(B21,'[1]LISTADO ATM'!$A$2:$C$822,3,0)</f>
        <v>SUR</v>
      </c>
      <c r="B21" s="22">
        <v>733</v>
      </c>
      <c r="C21" s="22" t="str">
        <f>VLOOKUP(B21,'[1]LISTADO ATM'!$A$2:$B$822,2,0)</f>
        <v xml:space="preserve">ATM Zona Franca Perdenales </v>
      </c>
      <c r="D21" s="15" t="s">
        <v>10</v>
      </c>
      <c r="E21" s="27">
        <v>3335903589</v>
      </c>
    </row>
    <row r="22" spans="1:5" ht="18" x14ac:dyDescent="0.25">
      <c r="A22" s="22" t="str">
        <f>VLOOKUP(B22,'[1]LISTADO ATM'!$A$2:$C$822,3,0)</f>
        <v>DISTRITO NACIONAL</v>
      </c>
      <c r="B22" s="22">
        <v>354</v>
      </c>
      <c r="C22" s="22" t="str">
        <f>VLOOKUP(B22,'[1]LISTADO ATM'!$A$2:$B$822,2,0)</f>
        <v xml:space="preserve">ATM Oficina Núñez de Cáceres II </v>
      </c>
      <c r="D22" s="15" t="s">
        <v>10</v>
      </c>
      <c r="E22" s="27">
        <v>3335904830</v>
      </c>
    </row>
    <row r="23" spans="1:5" ht="18" x14ac:dyDescent="0.25">
      <c r="A23" s="22" t="str">
        <f>VLOOKUP(B23,'[1]LISTADO ATM'!$A$2:$C$822,3,0)</f>
        <v>ESTE</v>
      </c>
      <c r="B23" s="22">
        <v>429</v>
      </c>
      <c r="C23" s="22" t="str">
        <f>VLOOKUP(B23,'[1]LISTADO ATM'!$A$2:$B$822,2,0)</f>
        <v xml:space="preserve">ATM Oficina Jumbo La Romana </v>
      </c>
      <c r="D23" s="15" t="s">
        <v>10</v>
      </c>
      <c r="E23" s="27">
        <v>3335904850</v>
      </c>
    </row>
    <row r="24" spans="1:5" ht="18" x14ac:dyDescent="0.25">
      <c r="A24" s="22" t="str">
        <f>VLOOKUP(B24,'[1]LISTADO ATM'!$A$2:$C$822,3,0)</f>
        <v>DISTRITO NACIONAL</v>
      </c>
      <c r="B24" s="22">
        <v>713</v>
      </c>
      <c r="C24" s="22" t="str">
        <f>VLOOKUP(B24,'[1]LISTADO ATM'!$A$2:$B$822,2,0)</f>
        <v xml:space="preserve">ATM Oficina Las Américas </v>
      </c>
      <c r="D24" s="15" t="s">
        <v>10</v>
      </c>
      <c r="E24" s="27">
        <v>3335904849</v>
      </c>
    </row>
    <row r="25" spans="1:5" ht="18" x14ac:dyDescent="0.25">
      <c r="A25" s="22" t="str">
        <f>VLOOKUP(B25,'[1]LISTADO ATM'!$A$2:$C$822,3,0)</f>
        <v>ESTE</v>
      </c>
      <c r="B25" s="22">
        <v>630</v>
      </c>
      <c r="C25" s="22" t="str">
        <f>VLOOKUP(B25,'[1]LISTADO ATM'!$A$2:$B$822,2,0)</f>
        <v xml:space="preserve">ATM Oficina Plaza Zaglul (SPM) </v>
      </c>
      <c r="D25" s="15" t="s">
        <v>10</v>
      </c>
      <c r="E25" s="27">
        <v>3335904962</v>
      </c>
    </row>
    <row r="26" spans="1:5" ht="18" x14ac:dyDescent="0.25">
      <c r="A26" s="22" t="str">
        <f>VLOOKUP(B26,'[1]LISTADO ATM'!$A$2:$C$822,3,0)</f>
        <v>NORTE</v>
      </c>
      <c r="B26" s="22">
        <v>72</v>
      </c>
      <c r="C26" s="22" t="str">
        <f>VLOOKUP(B26,'[1]LISTADO ATM'!$A$2:$B$822,2,0)</f>
        <v xml:space="preserve">ATM UNP Aeropuerto Gregorio Luperón (Puerto Plata) </v>
      </c>
      <c r="D26" s="15" t="s">
        <v>10</v>
      </c>
      <c r="E26" s="27">
        <v>3335904861</v>
      </c>
    </row>
    <row r="27" spans="1:5" ht="18" x14ac:dyDescent="0.25">
      <c r="A27" s="22" t="str">
        <f>VLOOKUP(B27,'[1]LISTADO ATM'!$A$2:$C$822,3,0)</f>
        <v>DISTRITO NACIONAL</v>
      </c>
      <c r="B27" s="22">
        <v>231</v>
      </c>
      <c r="C27" s="22" t="str">
        <f>VLOOKUP(B27,'[1]LISTADO ATM'!$A$2:$B$822,2,0)</f>
        <v xml:space="preserve">ATM Oficina Zona Oriental </v>
      </c>
      <c r="D27" s="15" t="s">
        <v>10</v>
      </c>
      <c r="E27" s="27">
        <v>3335904854</v>
      </c>
    </row>
    <row r="28" spans="1:5" ht="18" x14ac:dyDescent="0.25">
      <c r="A28" s="22" t="str">
        <f>VLOOKUP(B28,'[1]LISTADO ATM'!$A$2:$C$822,3,0)</f>
        <v>ESTE</v>
      </c>
      <c r="B28" s="22">
        <v>822</v>
      </c>
      <c r="C28" s="22" t="str">
        <f>VLOOKUP(B28,'[1]LISTADO ATM'!$A$2:$B$822,2,0)</f>
        <v xml:space="preserve">ATM INDUSPALMA </v>
      </c>
      <c r="D28" s="15" t="s">
        <v>10</v>
      </c>
      <c r="E28" s="27">
        <v>3335904894</v>
      </c>
    </row>
    <row r="29" spans="1:5" ht="18" x14ac:dyDescent="0.25">
      <c r="A29" s="22" t="str">
        <f>VLOOKUP(B29,'[1]LISTADO ATM'!$A$2:$C$822,3,0)</f>
        <v>DISTRITO NACIONAL</v>
      </c>
      <c r="B29" s="22">
        <v>24</v>
      </c>
      <c r="C29" s="22" t="str">
        <f>VLOOKUP(B29,'[1]LISTADO ATM'!$A$2:$B$822,2,0)</f>
        <v xml:space="preserve">ATM Oficina Eusebio Manzueta </v>
      </c>
      <c r="D29" s="15" t="s">
        <v>10</v>
      </c>
      <c r="E29" s="27">
        <v>3335905172</v>
      </c>
    </row>
    <row r="30" spans="1:5" ht="18" x14ac:dyDescent="0.25">
      <c r="A30" s="22" t="str">
        <f>VLOOKUP(B30,'[1]LISTADO ATM'!$A$2:$C$822,3,0)</f>
        <v>SUR</v>
      </c>
      <c r="B30" s="22">
        <v>44</v>
      </c>
      <c r="C30" s="22" t="str">
        <f>VLOOKUP(B30,'[1]LISTADO ATM'!$A$2:$B$822,2,0)</f>
        <v xml:space="preserve">ATM Oficina Pedernales </v>
      </c>
      <c r="D30" s="15" t="s">
        <v>10</v>
      </c>
      <c r="E30" s="27">
        <v>3335905154</v>
      </c>
    </row>
    <row r="31" spans="1:5" ht="18" x14ac:dyDescent="0.25">
      <c r="A31" s="22" t="str">
        <f>VLOOKUP(B31,'[1]LISTADO ATM'!$A$2:$C$822,3,0)</f>
        <v>DISTRITO NACIONAL</v>
      </c>
      <c r="B31" s="22">
        <v>235</v>
      </c>
      <c r="C31" s="22" t="str">
        <f>VLOOKUP(B31,'[1]LISTADO ATM'!$A$2:$B$822,2,0)</f>
        <v xml:space="preserve">ATM Oficina Multicentro La Sirena San Isidro </v>
      </c>
      <c r="D31" s="15" t="s">
        <v>10</v>
      </c>
      <c r="E31" s="27">
        <v>3335905331</v>
      </c>
    </row>
    <row r="32" spans="1:5" ht="18" x14ac:dyDescent="0.25">
      <c r="A32" s="22" t="str">
        <f>VLOOKUP(B32,'[1]LISTADO ATM'!$A$2:$C$822,3,0)</f>
        <v>DISTRITO NACIONAL</v>
      </c>
      <c r="B32" s="22">
        <v>314</v>
      </c>
      <c r="C32" s="22" t="str">
        <f>VLOOKUP(B32,'[1]LISTADO ATM'!$A$2:$B$822,2,0)</f>
        <v xml:space="preserve">ATM UNP Cambita Garabito (San Cristóbal) </v>
      </c>
      <c r="D32" s="15" t="s">
        <v>10</v>
      </c>
      <c r="E32" s="27">
        <v>3335905346</v>
      </c>
    </row>
    <row r="33" spans="1:5" ht="18" x14ac:dyDescent="0.25">
      <c r="A33" s="22" t="str">
        <f>VLOOKUP(B33,'[1]LISTADO ATM'!$A$2:$C$822,3,0)</f>
        <v>NORTE</v>
      </c>
      <c r="B33" s="22">
        <v>775</v>
      </c>
      <c r="C33" s="22" t="str">
        <f>VLOOKUP(B33,'[1]LISTADO ATM'!$A$2:$B$822,2,0)</f>
        <v xml:space="preserve">ATM S/M Lilo (Montecristi) </v>
      </c>
      <c r="D33" s="15" t="s">
        <v>10</v>
      </c>
      <c r="E33" s="27">
        <v>3335905386</v>
      </c>
    </row>
    <row r="34" spans="1:5" ht="18" x14ac:dyDescent="0.25">
      <c r="A34" s="22" t="str">
        <f>VLOOKUP(B34,'[1]LISTADO ATM'!$A$2:$C$822,3,0)</f>
        <v>DISTRITO NACIONAL</v>
      </c>
      <c r="B34" s="22">
        <v>655</v>
      </c>
      <c r="C34" s="22" t="str">
        <f>VLOOKUP(B34,'[1]LISTADO ATM'!$A$2:$B$822,2,0)</f>
        <v>ATM Farmacia Sandra</v>
      </c>
      <c r="D34" s="15" t="s">
        <v>10</v>
      </c>
      <c r="E34" s="27">
        <v>3335905396</v>
      </c>
    </row>
    <row r="35" spans="1:5" ht="18" x14ac:dyDescent="0.25">
      <c r="A35" s="22" t="str">
        <f>VLOOKUP(B35,'[1]LISTADO ATM'!$A$2:$C$822,3,0)</f>
        <v>NORTE</v>
      </c>
      <c r="B35" s="22">
        <v>986</v>
      </c>
      <c r="C35" s="22" t="str">
        <f>VLOOKUP(B35,'[1]LISTADO ATM'!$A$2:$B$822,2,0)</f>
        <v xml:space="preserve">ATM S/M Jumbo (La Vega) </v>
      </c>
      <c r="D35" s="15" t="s">
        <v>10</v>
      </c>
      <c r="E35" s="27">
        <v>3335905412</v>
      </c>
    </row>
    <row r="36" spans="1:5" ht="18" x14ac:dyDescent="0.25">
      <c r="A36" s="22" t="str">
        <f>VLOOKUP(B36,'[1]LISTADO ATM'!$A$2:$C$822,3,0)</f>
        <v>NORTE</v>
      </c>
      <c r="B36" s="22">
        <v>299</v>
      </c>
      <c r="C36" s="22" t="str">
        <f>VLOOKUP(B36,'[1]LISTADO ATM'!$A$2:$B$822,2,0)</f>
        <v xml:space="preserve">ATM S/M Aprezio Cotui </v>
      </c>
      <c r="D36" s="15" t="s">
        <v>10</v>
      </c>
      <c r="E36" s="27">
        <v>3335905513</v>
      </c>
    </row>
    <row r="37" spans="1:5" ht="18" x14ac:dyDescent="0.25">
      <c r="A37" s="22" t="str">
        <f>VLOOKUP(B37,'[1]LISTADO ATM'!$A$2:$C$822,3,0)</f>
        <v>DISTRITO NACIONAL</v>
      </c>
      <c r="B37" s="22">
        <v>486</v>
      </c>
      <c r="C37" s="22" t="str">
        <f>VLOOKUP(B37,'[1]LISTADO ATM'!$A$2:$B$822,2,0)</f>
        <v xml:space="preserve">ATM Olé La Caleta </v>
      </c>
      <c r="D37" s="15" t="s">
        <v>10</v>
      </c>
      <c r="E37" s="27" t="s">
        <v>26</v>
      </c>
    </row>
    <row r="38" spans="1:5" ht="18" x14ac:dyDescent="0.25">
      <c r="A38" s="22" t="str">
        <f>VLOOKUP(B38,'[1]LISTADO ATM'!$A$2:$C$822,3,0)</f>
        <v>NORTE</v>
      </c>
      <c r="B38" s="22">
        <v>969</v>
      </c>
      <c r="C38" s="22" t="str">
        <f>VLOOKUP(B38,'[1]LISTADO ATM'!$A$2:$B$822,2,0)</f>
        <v xml:space="preserve">ATM Oficina El Sol I (Santiago) </v>
      </c>
      <c r="D38" s="15" t="s">
        <v>10</v>
      </c>
      <c r="E38" s="27">
        <v>3335905526</v>
      </c>
    </row>
    <row r="39" spans="1:5" ht="18" x14ac:dyDescent="0.25">
      <c r="A39" s="22" t="str">
        <f>VLOOKUP(B39,'[1]LISTADO ATM'!$A$2:$C$822,3,0)</f>
        <v>ESTE</v>
      </c>
      <c r="B39" s="22">
        <v>427</v>
      </c>
      <c r="C39" s="22" t="str">
        <f>VLOOKUP(B39,'[1]LISTADO ATM'!$A$2:$B$822,2,0)</f>
        <v xml:space="preserve">ATM Almacenes Iberia (Hato Mayor) </v>
      </c>
      <c r="D39" s="15" t="s">
        <v>10</v>
      </c>
      <c r="E39" s="27">
        <v>3335905528</v>
      </c>
    </row>
    <row r="40" spans="1:5" ht="15.75" customHeight="1" x14ac:dyDescent="0.25">
      <c r="A40" s="22" t="str">
        <f>VLOOKUP(B40,'[1]LISTADO ATM'!$A$2:$C$822,3,0)</f>
        <v>NORTE</v>
      </c>
      <c r="B40" s="22">
        <v>63</v>
      </c>
      <c r="C40" s="22" t="str">
        <f>VLOOKUP(B40,'[1]LISTADO ATM'!$A$2:$B$822,2,0)</f>
        <v xml:space="preserve">ATM Oficina Villa Vásquez (Montecristi) </v>
      </c>
      <c r="D40" s="15" t="s">
        <v>10</v>
      </c>
      <c r="E40" s="27">
        <v>3335905534</v>
      </c>
    </row>
    <row r="41" spans="1:5" ht="15.75" customHeight="1" x14ac:dyDescent="0.25">
      <c r="A41" s="22" t="str">
        <f>VLOOKUP(B41,'[1]LISTADO ATM'!$A$2:$C$822,3,0)</f>
        <v>DISTRITO NACIONAL</v>
      </c>
      <c r="B41" s="22">
        <v>387</v>
      </c>
      <c r="C41" s="22" t="str">
        <f>VLOOKUP(B41,'[1]LISTADO ATM'!$A$2:$B$822,2,0)</f>
        <v xml:space="preserve">ATM S/M La Cadena San Vicente de Paul </v>
      </c>
      <c r="D41" s="15" t="s">
        <v>10</v>
      </c>
      <c r="E41" s="27">
        <v>3335905543</v>
      </c>
    </row>
    <row r="42" spans="1:5" ht="15.75" customHeight="1" x14ac:dyDescent="0.25">
      <c r="A42" s="22" t="str">
        <f>VLOOKUP(B42,'[1]LISTADO ATM'!$A$2:$C$822,3,0)</f>
        <v>ESTE</v>
      </c>
      <c r="B42" s="22">
        <v>114</v>
      </c>
      <c r="C42" s="22" t="str">
        <f>VLOOKUP(B42,'[1]LISTADO ATM'!$A$2:$B$822,2,0)</f>
        <v xml:space="preserve">ATM Oficina Hato Mayor </v>
      </c>
      <c r="D42" s="15" t="s">
        <v>10</v>
      </c>
      <c r="E42" s="27">
        <v>3335905548</v>
      </c>
    </row>
    <row r="43" spans="1:5" ht="15.75" customHeight="1" x14ac:dyDescent="0.25">
      <c r="A43" s="22" t="str">
        <f>VLOOKUP(B43,'[1]LISTADO ATM'!$A$2:$C$822,3,0)</f>
        <v>ESTE</v>
      </c>
      <c r="B43" s="22">
        <v>609</v>
      </c>
      <c r="C43" s="22" t="str">
        <f>VLOOKUP(B43,'[1]LISTADO ATM'!$A$2:$B$822,2,0)</f>
        <v xml:space="preserve">ATM S/M Jumbo (San Pedro) </v>
      </c>
      <c r="D43" s="15" t="s">
        <v>10</v>
      </c>
      <c r="E43" s="27">
        <v>3335905587</v>
      </c>
    </row>
    <row r="44" spans="1:5" ht="15.75" customHeight="1" x14ac:dyDescent="0.25">
      <c r="A44" s="22" t="str">
        <f>VLOOKUP(B44,'[1]LISTADO ATM'!$A$2:$C$822,3,0)</f>
        <v>NORTE</v>
      </c>
      <c r="B44" s="22">
        <v>288</v>
      </c>
      <c r="C44" s="22" t="str">
        <f>VLOOKUP(B44,'[1]LISTADO ATM'!$A$2:$B$822,2,0)</f>
        <v xml:space="preserve">ATM Oficina Camino Real II (Puerto Plata) </v>
      </c>
      <c r="D44" s="15" t="s">
        <v>10</v>
      </c>
      <c r="E44" s="27">
        <v>3335905590</v>
      </c>
    </row>
    <row r="45" spans="1:5" ht="15.75" customHeight="1" x14ac:dyDescent="0.25">
      <c r="A45" s="22" t="str">
        <f>VLOOKUP(B45,'[1]LISTADO ATM'!$A$2:$C$822,3,0)</f>
        <v>DISTRITO NACIONAL</v>
      </c>
      <c r="B45" s="22">
        <v>684</v>
      </c>
      <c r="C45" s="22" t="str">
        <f>VLOOKUP(B45,'[1]LISTADO ATM'!$A$2:$B$822,2,0)</f>
        <v>ATM Estación Texaco Prolongación 27 Febrero</v>
      </c>
      <c r="D45" s="15" t="s">
        <v>10</v>
      </c>
      <c r="E45" s="27">
        <v>3335905592</v>
      </c>
    </row>
    <row r="46" spans="1:5" ht="15.75" customHeight="1" x14ac:dyDescent="0.25">
      <c r="A46" s="22" t="str">
        <f>VLOOKUP(B46,'[1]LISTADO ATM'!$A$2:$C$822,3,0)</f>
        <v>DISTRITO NACIONAL</v>
      </c>
      <c r="B46" s="22">
        <v>629</v>
      </c>
      <c r="C46" s="22" t="str">
        <f>VLOOKUP(B46,'[1]LISTADO ATM'!$A$2:$B$822,2,0)</f>
        <v xml:space="preserve">ATM Oficina Americana Independencia I </v>
      </c>
      <c r="D46" s="15" t="s">
        <v>10</v>
      </c>
      <c r="E46" s="27">
        <v>3335905593</v>
      </c>
    </row>
    <row r="47" spans="1:5" ht="15.75" customHeight="1" x14ac:dyDescent="0.25">
      <c r="A47" s="22" t="str">
        <f>VLOOKUP(B47,'[1]LISTADO ATM'!$A$2:$C$822,3,0)</f>
        <v>ESTE</v>
      </c>
      <c r="B47" s="22">
        <v>824</v>
      </c>
      <c r="C47" s="22" t="str">
        <f>VLOOKUP(B47,'[1]LISTADO ATM'!$A$2:$B$822,2,0)</f>
        <v xml:space="preserve">ATM Multiplaza (Higuey) </v>
      </c>
      <c r="D47" s="15" t="s">
        <v>10</v>
      </c>
      <c r="E47" s="27">
        <v>3335905594</v>
      </c>
    </row>
    <row r="48" spans="1:5" ht="15.75" customHeight="1" x14ac:dyDescent="0.25">
      <c r="A48" s="22" t="str">
        <f>VLOOKUP(B48,'[1]LISTADO ATM'!$A$2:$C$822,3,0)</f>
        <v>NORTE</v>
      </c>
      <c r="B48" s="22">
        <v>956</v>
      </c>
      <c r="C48" s="22" t="str">
        <f>VLOOKUP(B48,'[1]LISTADO ATM'!$A$2:$B$822,2,0)</f>
        <v xml:space="preserve">ATM Autoservicio El Jaya (SFM) </v>
      </c>
      <c r="D48" s="15" t="s">
        <v>10</v>
      </c>
      <c r="E48" s="27">
        <v>3335905596</v>
      </c>
    </row>
    <row r="49" spans="1:5" ht="15.75" customHeight="1" x14ac:dyDescent="0.25">
      <c r="A49" s="22" t="str">
        <f>VLOOKUP(B49,'[1]LISTADO ATM'!$A$2:$C$822,3,0)</f>
        <v>NORTE</v>
      </c>
      <c r="B49" s="22">
        <v>198</v>
      </c>
      <c r="C49" s="22" t="str">
        <f>VLOOKUP(B49,'[1]LISTADO ATM'!$A$2:$B$822,2,0)</f>
        <v xml:space="preserve">ATM Almacenes El Encanto  (Santiago) </v>
      </c>
      <c r="D49" s="15" t="s">
        <v>10</v>
      </c>
      <c r="E49" s="27">
        <v>3335905597</v>
      </c>
    </row>
    <row r="50" spans="1:5" ht="15.75" customHeight="1" x14ac:dyDescent="0.25">
      <c r="A50" s="22" t="str">
        <f>VLOOKUP(B50,'[1]LISTADO ATM'!$A$2:$C$822,3,0)</f>
        <v>NORTE</v>
      </c>
      <c r="B50" s="22">
        <v>645</v>
      </c>
      <c r="C50" s="22" t="str">
        <f>VLOOKUP(B50,'[1]LISTADO ATM'!$A$2:$B$822,2,0)</f>
        <v xml:space="preserve">ATM UNP Cabrera </v>
      </c>
      <c r="D50" s="15" t="s">
        <v>10</v>
      </c>
      <c r="E50" s="27">
        <v>3335905598</v>
      </c>
    </row>
    <row r="51" spans="1:5" ht="15.75" customHeight="1" x14ac:dyDescent="0.25">
      <c r="A51" s="22" t="str">
        <f>VLOOKUP(B51,'[1]LISTADO ATM'!$A$2:$C$822,3,0)</f>
        <v>DISTRITO NACIONAL</v>
      </c>
      <c r="B51" s="22">
        <v>541</v>
      </c>
      <c r="C51" s="22" t="str">
        <f>VLOOKUP(B51,'[1]LISTADO ATM'!$A$2:$B$822,2,0)</f>
        <v xml:space="preserve">ATM Oficina Sambil II </v>
      </c>
      <c r="D51" s="15" t="s">
        <v>10</v>
      </c>
      <c r="E51" s="27">
        <v>3335905599</v>
      </c>
    </row>
    <row r="52" spans="1:5" ht="15.75" customHeight="1" x14ac:dyDescent="0.25">
      <c r="A52" s="22" t="str">
        <f>VLOOKUP(B52,'[1]LISTADO ATM'!$A$2:$C$822,3,0)</f>
        <v>DISTRITO NACIONAL</v>
      </c>
      <c r="B52" s="22">
        <v>234</v>
      </c>
      <c r="C52" s="22" t="str">
        <f>VLOOKUP(B52,'[1]LISTADO ATM'!$A$2:$B$822,2,0)</f>
        <v xml:space="preserve">ATM Oficina Boca Chica I </v>
      </c>
      <c r="D52" s="15" t="s">
        <v>10</v>
      </c>
      <c r="E52" s="27">
        <v>3335905600</v>
      </c>
    </row>
    <row r="53" spans="1:5" ht="15.75" customHeight="1" x14ac:dyDescent="0.25">
      <c r="A53" s="22" t="str">
        <f>VLOOKUP(B53,'[1]LISTADO ATM'!$A$2:$C$822,3,0)</f>
        <v>DISTRITO NACIONAL</v>
      </c>
      <c r="B53" s="22">
        <v>363</v>
      </c>
      <c r="C53" s="22" t="str">
        <f>VLOOKUP(B53,'[1]LISTADO ATM'!$A$2:$B$822,2,0)</f>
        <v>ATM S/M Bravo Villa Mella</v>
      </c>
      <c r="D53" s="15" t="s">
        <v>10</v>
      </c>
      <c r="E53" s="27">
        <v>3335905603</v>
      </c>
    </row>
    <row r="54" spans="1:5" ht="15.75" customHeight="1" x14ac:dyDescent="0.25">
      <c r="A54" s="22" t="str">
        <f>VLOOKUP(B54,'[1]LISTADO ATM'!$A$2:$C$822,3,0)</f>
        <v>DISTRITO NACIONAL</v>
      </c>
      <c r="B54" s="22">
        <v>527</v>
      </c>
      <c r="C54" s="22" t="str">
        <f>VLOOKUP(B54,'[1]LISTADO ATM'!$A$2:$B$822,2,0)</f>
        <v>ATM Oficina Zona Oriental II</v>
      </c>
      <c r="D54" s="15" t="s">
        <v>10</v>
      </c>
      <c r="E54" s="27">
        <v>3335905608</v>
      </c>
    </row>
    <row r="55" spans="1:5" ht="15.75" customHeight="1" x14ac:dyDescent="0.25">
      <c r="A55" s="22" t="str">
        <f>VLOOKUP(B55,'[1]LISTADO ATM'!$A$2:$C$822,3,0)</f>
        <v>NORTE</v>
      </c>
      <c r="B55" s="22">
        <v>936</v>
      </c>
      <c r="C55" s="22" t="str">
        <f>VLOOKUP(B55,'[1]LISTADO ATM'!$A$2:$B$822,2,0)</f>
        <v xml:space="preserve">ATM Autobanco Oficina La Vega I </v>
      </c>
      <c r="D55" s="15" t="s">
        <v>10</v>
      </c>
      <c r="E55" s="27">
        <v>3335905623</v>
      </c>
    </row>
    <row r="56" spans="1:5" ht="15.75" customHeight="1" x14ac:dyDescent="0.25">
      <c r="A56" s="22" t="str">
        <f>VLOOKUP(B56,'[1]LISTADO ATM'!$A$2:$C$822,3,0)</f>
        <v>NORTE</v>
      </c>
      <c r="B56" s="22">
        <v>649</v>
      </c>
      <c r="C56" s="22" t="str">
        <f>VLOOKUP(B56,'[1]LISTADO ATM'!$A$2:$B$822,2,0)</f>
        <v xml:space="preserve">ATM Oficina Galería 56 (San Francisco de Macorís) </v>
      </c>
      <c r="D56" s="15" t="s">
        <v>10</v>
      </c>
      <c r="E56" s="27">
        <v>3335904781</v>
      </c>
    </row>
    <row r="57" spans="1:5" ht="15.75" customHeight="1" x14ac:dyDescent="0.25">
      <c r="A57" s="22" t="e">
        <f>VLOOKUP(B57,'[1]LISTADO ATM'!$A$2:$C$822,3,0)</f>
        <v>#N/A</v>
      </c>
      <c r="B57" s="22">
        <v>614</v>
      </c>
      <c r="C57" s="22" t="e">
        <f>VLOOKUP(B57,'[1]LISTADO ATM'!$A$2:$B$822,2,0)</f>
        <v>#N/A</v>
      </c>
      <c r="D57" s="15" t="s">
        <v>10</v>
      </c>
      <c r="E57" s="27">
        <v>3335905624</v>
      </c>
    </row>
    <row r="58" spans="1:5" ht="18.75" thickBot="1" x14ac:dyDescent="0.3">
      <c r="A58" s="26"/>
      <c r="B58" s="35">
        <f>COUNT(B19:B57)</f>
        <v>39</v>
      </c>
      <c r="C58" s="14"/>
      <c r="D58" s="14"/>
      <c r="E58" s="14"/>
    </row>
    <row r="59" spans="1:5" ht="15.75" thickBot="1" x14ac:dyDescent="0.3">
      <c r="B59" s="5"/>
      <c r="E59" s="5"/>
    </row>
    <row r="60" spans="1:5" ht="18.75" thickBot="1" x14ac:dyDescent="0.3">
      <c r="A60" s="44" t="s">
        <v>20</v>
      </c>
      <c r="B60" s="45"/>
      <c r="C60" s="45"/>
      <c r="D60" s="45"/>
      <c r="E60" s="46"/>
    </row>
    <row r="61" spans="1:5" ht="18" x14ac:dyDescent="0.25">
      <c r="A61" s="2" t="s">
        <v>5</v>
      </c>
      <c r="B61" s="2" t="s">
        <v>6</v>
      </c>
      <c r="C61" s="2" t="s">
        <v>7</v>
      </c>
      <c r="D61" s="2" t="s">
        <v>8</v>
      </c>
      <c r="E61" s="2" t="s">
        <v>9</v>
      </c>
    </row>
    <row r="62" spans="1:5" ht="18" x14ac:dyDescent="0.25">
      <c r="A62" s="19" t="str">
        <f>VLOOKUP(B62,'[1]LISTADO ATM'!$A$2:$C$822,3,0)</f>
        <v>DISTRITO NACIONAL</v>
      </c>
      <c r="B62" s="22">
        <v>577</v>
      </c>
      <c r="C62" s="25" t="str">
        <f>VLOOKUP(B62,'[1]LISTADO ATM'!$A$2:$B$822,2,0)</f>
        <v xml:space="preserve">ATM Olé Ave. Duarte </v>
      </c>
      <c r="D62" s="22" t="s">
        <v>18</v>
      </c>
      <c r="E62" s="34">
        <v>3335903625</v>
      </c>
    </row>
    <row r="63" spans="1:5" ht="18" x14ac:dyDescent="0.25">
      <c r="A63" s="19" t="str">
        <f>VLOOKUP(B63,'[1]LISTADO ATM'!$A$2:$C$822,3,0)</f>
        <v>ESTE</v>
      </c>
      <c r="B63" s="22">
        <v>844</v>
      </c>
      <c r="C63" s="25" t="str">
        <f>VLOOKUP(B63,'[1]LISTADO ATM'!$A$2:$B$822,2,0)</f>
        <v xml:space="preserve">ATM San Juan Shopping Center (Bávaro) </v>
      </c>
      <c r="D63" s="22" t="s">
        <v>18</v>
      </c>
      <c r="E63" s="34">
        <v>3335904791</v>
      </c>
    </row>
    <row r="64" spans="1:5" ht="18" x14ac:dyDescent="0.25">
      <c r="A64" s="19" t="str">
        <f>VLOOKUP(B64,'[1]LISTADO ATM'!$A$2:$C$822,3,0)</f>
        <v>NORTE</v>
      </c>
      <c r="B64" s="22">
        <v>756</v>
      </c>
      <c r="C64" s="25" t="str">
        <f>VLOOKUP(B64,'[1]LISTADO ATM'!$A$2:$B$822,2,0)</f>
        <v xml:space="preserve">ATM UNP Villa La Mata (Cotuí) </v>
      </c>
      <c r="D64" s="22" t="s">
        <v>18</v>
      </c>
      <c r="E64" s="34">
        <v>3335904797</v>
      </c>
    </row>
    <row r="65" spans="1:5" ht="18" x14ac:dyDescent="0.25">
      <c r="A65" s="19" t="str">
        <f>VLOOKUP(B65,'[1]LISTADO ATM'!$A$2:$C$822,3,0)</f>
        <v>ESTE</v>
      </c>
      <c r="B65" s="22">
        <v>293</v>
      </c>
      <c r="C65" s="25" t="str">
        <f>VLOOKUP(B65,'[1]LISTADO ATM'!$A$2:$B$822,2,0)</f>
        <v xml:space="preserve">ATM S/M Nueva Visión (San Pedro) </v>
      </c>
      <c r="D65" s="22" t="s">
        <v>18</v>
      </c>
      <c r="E65" s="34">
        <v>3335904806</v>
      </c>
    </row>
    <row r="66" spans="1:5" ht="18" x14ac:dyDescent="0.25">
      <c r="A66" s="19" t="str">
        <f>VLOOKUP(B66,'[1]LISTADO ATM'!$A$2:$C$822,3,0)</f>
        <v>NORTE</v>
      </c>
      <c r="B66" s="22">
        <v>910</v>
      </c>
      <c r="C66" s="25" t="str">
        <f>VLOOKUP(B66,'[1]LISTADO ATM'!$A$2:$B$822,2,0)</f>
        <v xml:space="preserve">ATM Oficina El Sol II (Santiago) </v>
      </c>
      <c r="D66" s="22" t="s">
        <v>18</v>
      </c>
      <c r="E66" s="34">
        <v>3335904812</v>
      </c>
    </row>
    <row r="67" spans="1:5" ht="17.25" customHeight="1" x14ac:dyDescent="0.25">
      <c r="A67" s="19" t="str">
        <f>VLOOKUP(B67,'[1]LISTADO ATM'!$A$2:$C$822,3,0)</f>
        <v>DISTRITO NACIONAL</v>
      </c>
      <c r="B67" s="22">
        <v>23</v>
      </c>
      <c r="C67" s="25" t="str">
        <f>VLOOKUP(B67,'[1]LISTADO ATM'!$A$2:$B$822,2,0)</f>
        <v xml:space="preserve">ATM Oficina México </v>
      </c>
      <c r="D67" s="22" t="s">
        <v>18</v>
      </c>
      <c r="E67" s="34">
        <v>3335905201</v>
      </c>
    </row>
    <row r="68" spans="1:5" ht="18" x14ac:dyDescent="0.25">
      <c r="A68" s="19" t="str">
        <f>VLOOKUP(B68,'[1]LISTADO ATM'!$A$2:$C$822,3,0)</f>
        <v>NORTE</v>
      </c>
      <c r="B68" s="22">
        <v>757</v>
      </c>
      <c r="C68" s="25" t="str">
        <f>VLOOKUP(B68,'[1]LISTADO ATM'!$A$2:$B$822,2,0)</f>
        <v xml:space="preserve">ATM UNP Plaza Paseo (Santiago) </v>
      </c>
      <c r="D68" s="22" t="s">
        <v>18</v>
      </c>
      <c r="E68" s="34">
        <v>3335905392</v>
      </c>
    </row>
    <row r="69" spans="1:5" ht="18" x14ac:dyDescent="0.25">
      <c r="A69" s="19" t="str">
        <f>VLOOKUP(B69,'[1]LISTADO ATM'!$A$2:$C$822,3,0)</f>
        <v>DISTRITO NACIONAL</v>
      </c>
      <c r="B69" s="22">
        <v>194</v>
      </c>
      <c r="C69" s="25" t="str">
        <f>VLOOKUP(B69,'[1]LISTADO ATM'!$A$2:$B$822,2,0)</f>
        <v xml:space="preserve">ATM UNP Pantoja </v>
      </c>
      <c r="D69" s="22" t="s">
        <v>18</v>
      </c>
      <c r="E69" s="34" t="s">
        <v>25</v>
      </c>
    </row>
    <row r="70" spans="1:5" ht="18" x14ac:dyDescent="0.25">
      <c r="A70" s="19" t="str">
        <f>VLOOKUP(B70,'[1]LISTADO ATM'!$A$2:$C$822,3,0)</f>
        <v>NORTE</v>
      </c>
      <c r="B70" s="22">
        <v>736</v>
      </c>
      <c r="C70" s="25" t="str">
        <f>VLOOKUP(B70,'[1]LISTADO ATM'!$A$2:$B$822,2,0)</f>
        <v xml:space="preserve">ATM Oficina Puerto Plata I </v>
      </c>
      <c r="D70" s="22" t="s">
        <v>18</v>
      </c>
      <c r="E70" s="34">
        <v>3335905601</v>
      </c>
    </row>
    <row r="71" spans="1:5" ht="17.25" customHeight="1" x14ac:dyDescent="0.25">
      <c r="A71" s="19" t="str">
        <f>VLOOKUP(B71,'[1]LISTADO ATM'!$A$2:$C$822,3,0)</f>
        <v>DISTRITO NACIONAL</v>
      </c>
      <c r="B71" s="22">
        <v>896</v>
      </c>
      <c r="C71" s="25" t="str">
        <f>VLOOKUP(B71,'[1]LISTADO ATM'!$A$2:$B$822,2,0)</f>
        <v xml:space="preserve">ATM Campamento Militar 16 de Agosto I </v>
      </c>
      <c r="D71" s="22" t="s">
        <v>18</v>
      </c>
      <c r="E71" s="34">
        <v>3335905604</v>
      </c>
    </row>
    <row r="72" spans="1:5" ht="18" x14ac:dyDescent="0.25">
      <c r="A72" s="19" t="str">
        <f>VLOOKUP(B72,'[1]LISTADO ATM'!$A$2:$C$822,3,0)</f>
        <v>NORTE</v>
      </c>
      <c r="B72" s="22">
        <v>853</v>
      </c>
      <c r="C72" s="25" t="str">
        <f>VLOOKUP(B72,'[1]LISTADO ATM'!$A$2:$B$822,2,0)</f>
        <v xml:space="preserve">ATM Inversiones JF Group (Shell Canabacoa) </v>
      </c>
      <c r="D72" s="22" t="s">
        <v>18</v>
      </c>
      <c r="E72" s="34" t="s">
        <v>27</v>
      </c>
    </row>
    <row r="73" spans="1:5" ht="18" x14ac:dyDescent="0.25">
      <c r="A73" s="19" t="str">
        <f>VLOOKUP(B73,'[1]LISTADO ATM'!$A$2:$C$822,3,0)</f>
        <v>NORTE</v>
      </c>
      <c r="B73" s="22">
        <v>941</v>
      </c>
      <c r="C73" s="25" t="str">
        <f>VLOOKUP(B73,'[1]LISTADO ATM'!$A$2:$B$822,2,0)</f>
        <v xml:space="preserve">ATM Estación Next (Puerto Plata) </v>
      </c>
      <c r="D73" s="22" t="s">
        <v>18</v>
      </c>
      <c r="E73" s="34">
        <v>3335905611</v>
      </c>
    </row>
    <row r="74" spans="1:5" ht="17.25" customHeight="1" x14ac:dyDescent="0.25">
      <c r="A74" s="19" t="str">
        <f>VLOOKUP(B74,'[1]LISTADO ATM'!$A$2:$C$822,3,0)</f>
        <v>NORTE</v>
      </c>
      <c r="B74" s="22">
        <v>405</v>
      </c>
      <c r="C74" s="25" t="str">
        <f>VLOOKUP(B74,'[1]LISTADO ATM'!$A$2:$B$822,2,0)</f>
        <v xml:space="preserve">ATM UNP Loma de Cabrera </v>
      </c>
      <c r="D74" s="22" t="s">
        <v>18</v>
      </c>
      <c r="E74" s="34">
        <v>3335905625</v>
      </c>
    </row>
    <row r="75" spans="1:5" ht="18" x14ac:dyDescent="0.25">
      <c r="A75" s="19" t="str">
        <f>VLOOKUP(B75,'[1]LISTADO ATM'!$A$2:$C$822,3,0)</f>
        <v>SUR</v>
      </c>
      <c r="B75" s="22">
        <v>995</v>
      </c>
      <c r="C75" s="25" t="str">
        <f>VLOOKUP(B75,'[1]LISTADO ATM'!$A$2:$B$822,2,0)</f>
        <v xml:space="preserve">ATM Oficina San Cristobal III (Lobby) </v>
      </c>
      <c r="D75" s="22" t="s">
        <v>18</v>
      </c>
      <c r="E75" s="34">
        <v>3335905626</v>
      </c>
    </row>
    <row r="76" spans="1:5" ht="18" x14ac:dyDescent="0.25">
      <c r="A76" s="19" t="str">
        <f>VLOOKUP(B76,'[1]LISTADO ATM'!$A$2:$C$822,3,0)</f>
        <v>DISTRITO NACIONAL</v>
      </c>
      <c r="B76" s="22">
        <v>971</v>
      </c>
      <c r="C76" s="25" t="str">
        <f>VLOOKUP(B76,'[1]LISTADO ATM'!$A$2:$B$822,2,0)</f>
        <v xml:space="preserve">ATM Club Banreservas I </v>
      </c>
      <c r="D76" s="22" t="s">
        <v>18</v>
      </c>
      <c r="E76" s="34">
        <v>3335905627</v>
      </c>
    </row>
    <row r="77" spans="1:5" ht="18" x14ac:dyDescent="0.25">
      <c r="A77" s="19" t="str">
        <f>VLOOKUP(B77,'[1]LISTADO ATM'!$A$2:$C$822,3,0)</f>
        <v>DISTRITO NACIONAL</v>
      </c>
      <c r="B77" s="22">
        <v>911</v>
      </c>
      <c r="C77" s="25" t="str">
        <f>VLOOKUP(B77,'[1]LISTADO ATM'!$A$2:$B$822,2,0)</f>
        <v xml:space="preserve">ATM Oficina Venezuela II </v>
      </c>
      <c r="D77" s="22" t="s">
        <v>18</v>
      </c>
      <c r="E77" s="34">
        <v>3335905628</v>
      </c>
    </row>
    <row r="78" spans="1:5" ht="18.75" thickBot="1" x14ac:dyDescent="0.3">
      <c r="A78" s="26" t="s">
        <v>11</v>
      </c>
      <c r="B78" s="35">
        <f>COUNT(B62:B77)</f>
        <v>16</v>
      </c>
      <c r="C78" s="14"/>
      <c r="D78" s="14"/>
      <c r="E78" s="14"/>
    </row>
    <row r="79" spans="1:5" ht="15.75" thickBot="1" x14ac:dyDescent="0.3">
      <c r="B79" s="5"/>
      <c r="E79" s="5"/>
    </row>
    <row r="80" spans="1:5" ht="18" x14ac:dyDescent="0.25">
      <c r="A80" s="56" t="s">
        <v>13</v>
      </c>
      <c r="B80" s="57"/>
      <c r="C80" s="57"/>
      <c r="D80" s="57"/>
      <c r="E80" s="58"/>
    </row>
    <row r="81" spans="1:5" ht="18" x14ac:dyDescent="0.25">
      <c r="A81" s="2" t="s">
        <v>5</v>
      </c>
      <c r="B81" s="2" t="s">
        <v>6</v>
      </c>
      <c r="C81" s="4" t="s">
        <v>7</v>
      </c>
      <c r="D81" s="18" t="s">
        <v>8</v>
      </c>
      <c r="E81" s="18" t="s">
        <v>9</v>
      </c>
    </row>
    <row r="82" spans="1:5" ht="18" x14ac:dyDescent="0.25">
      <c r="A82" s="19" t="str">
        <f>VLOOKUP(B82,'[1]LISTADO ATM'!$A$2:$C$822,3,0)</f>
        <v>NORTE</v>
      </c>
      <c r="B82" s="22">
        <v>8</v>
      </c>
      <c r="C82" s="25" t="str">
        <f>VLOOKUP(B82,'[1]LISTADO ATM'!$A$2:$B$822,2,0)</f>
        <v>ATM Autoservicio Yaque</v>
      </c>
      <c r="D82" s="28" t="s">
        <v>24</v>
      </c>
      <c r="E82" s="25">
        <v>3335903666</v>
      </c>
    </row>
    <row r="83" spans="1:5" ht="18" x14ac:dyDescent="0.25">
      <c r="A83" s="19" t="str">
        <f>VLOOKUP(B83,'[1]LISTADO ATM'!$A$2:$C$822,3,0)</f>
        <v>DISTRITO NACIONAL</v>
      </c>
      <c r="B83" s="22">
        <v>318</v>
      </c>
      <c r="C83" s="25" t="str">
        <f>VLOOKUP(B83,'[1]LISTADO ATM'!$A$2:$B$822,2,0)</f>
        <v>ATM Autoservicio Lope de Vega</v>
      </c>
      <c r="D83" s="28" t="s">
        <v>24</v>
      </c>
      <c r="E83" s="25">
        <v>3335903673</v>
      </c>
    </row>
    <row r="84" spans="1:5" ht="18" x14ac:dyDescent="0.25">
      <c r="A84" s="19" t="str">
        <f>VLOOKUP(B84,'[1]LISTADO ATM'!$A$2:$C$822,3,0)</f>
        <v>DISTRITO NACIONAL</v>
      </c>
      <c r="B84" s="22">
        <v>39</v>
      </c>
      <c r="C84" s="25" t="str">
        <f>VLOOKUP(B84,'[1]LISTADO ATM'!$A$2:$B$822,2,0)</f>
        <v xml:space="preserve">ATM Oficina Ovando </v>
      </c>
      <c r="D84" s="38" t="s">
        <v>22</v>
      </c>
      <c r="E84" s="25">
        <v>3335903244</v>
      </c>
    </row>
    <row r="85" spans="1:5" ht="18" x14ac:dyDescent="0.25">
      <c r="A85" s="19" t="str">
        <f>VLOOKUP(B85,'[1]LISTADO ATM'!$A$2:$C$822,3,0)</f>
        <v>DISTRITO NACIONAL</v>
      </c>
      <c r="B85" s="22">
        <v>70</v>
      </c>
      <c r="C85" s="25" t="str">
        <f>VLOOKUP(B85,'[1]LISTADO ATM'!$A$2:$B$822,2,0)</f>
        <v xml:space="preserve">ATM Autoservicio Plaza Lama Zona Oriental </v>
      </c>
      <c r="D85" s="38" t="s">
        <v>22</v>
      </c>
      <c r="E85" s="25">
        <v>3335903519</v>
      </c>
    </row>
    <row r="86" spans="1:5" ht="18" x14ac:dyDescent="0.25">
      <c r="A86" s="19" t="str">
        <f>VLOOKUP(B86,'[1]LISTADO ATM'!$A$2:$C$822,3,0)</f>
        <v>DISTRITO NACIONAL</v>
      </c>
      <c r="B86" s="22">
        <v>576</v>
      </c>
      <c r="C86" s="25" t="str">
        <f>VLOOKUP(B86,'[1]LISTADO ATM'!$A$2:$B$822,2,0)</f>
        <v xml:space="preserve">ATM IDSS </v>
      </c>
      <c r="D86" s="38" t="s">
        <v>22</v>
      </c>
      <c r="E86" s="25">
        <v>3335903643</v>
      </c>
    </row>
    <row r="87" spans="1:5" ht="18" x14ac:dyDescent="0.25">
      <c r="A87" s="19" t="str">
        <f>VLOOKUP(B87,'[1]LISTADO ATM'!$A$2:$C$822,3,0)</f>
        <v>DISTRITO NACIONAL</v>
      </c>
      <c r="B87" s="22">
        <v>420</v>
      </c>
      <c r="C87" s="25" t="str">
        <f>VLOOKUP(B87,'[1]LISTADO ATM'!$A$2:$B$822,2,0)</f>
        <v xml:space="preserve">ATM DGII Av. Lincoln </v>
      </c>
      <c r="D87" s="38" t="s">
        <v>22</v>
      </c>
      <c r="E87" s="25">
        <v>3335905004</v>
      </c>
    </row>
    <row r="88" spans="1:5" ht="18.75" thickBot="1" x14ac:dyDescent="0.3">
      <c r="A88" s="19" t="str">
        <f>VLOOKUP(B88,'[1]LISTADO ATM'!$A$2:$C$822,3,0)</f>
        <v>NORTE</v>
      </c>
      <c r="B88" s="22">
        <v>538</v>
      </c>
      <c r="C88" s="25" t="str">
        <f>VLOOKUP(B88,'[1]LISTADO ATM'!$A$2:$B$822,2,0)</f>
        <v>ATM  Autoservicio San Fco. Macorís</v>
      </c>
      <c r="D88" s="28" t="s">
        <v>24</v>
      </c>
      <c r="E88" s="25">
        <v>3335905582</v>
      </c>
    </row>
    <row r="89" spans="1:5" ht="18.75" thickBot="1" x14ac:dyDescent="0.3">
      <c r="A89" s="3" t="s">
        <v>11</v>
      </c>
      <c r="B89" s="37">
        <f>COUNT(B82:B88)</f>
        <v>7</v>
      </c>
      <c r="C89" s="14"/>
      <c r="D89" s="17"/>
      <c r="E89" s="17"/>
    </row>
    <row r="90" spans="1:5" ht="15.75" thickBot="1" x14ac:dyDescent="0.3">
      <c r="B90" s="5"/>
      <c r="E90" s="5"/>
    </row>
    <row r="91" spans="1:5" ht="18.75" thickBot="1" x14ac:dyDescent="0.3">
      <c r="A91" s="59" t="s">
        <v>12</v>
      </c>
      <c r="B91" s="60"/>
      <c r="C91" t="s">
        <v>17</v>
      </c>
      <c r="D91" s="5"/>
      <c r="E91" s="5"/>
    </row>
    <row r="92" spans="1:5" ht="18.75" thickBot="1" x14ac:dyDescent="0.3">
      <c r="A92" s="61">
        <f>+B58+B78+B89</f>
        <v>62</v>
      </c>
      <c r="B92" s="62"/>
    </row>
    <row r="93" spans="1:5" ht="15.75" thickBot="1" x14ac:dyDescent="0.3">
      <c r="B93" s="5"/>
      <c r="E93" s="5"/>
    </row>
    <row r="94" spans="1:5" ht="18.75" thickBot="1" x14ac:dyDescent="0.3">
      <c r="A94" s="44" t="s">
        <v>15</v>
      </c>
      <c r="B94" s="45"/>
      <c r="C94" s="45"/>
      <c r="D94" s="45"/>
      <c r="E94" s="46"/>
    </row>
    <row r="95" spans="1:5" ht="18" x14ac:dyDescent="0.25">
      <c r="A95" s="6" t="s">
        <v>5</v>
      </c>
      <c r="B95" s="6" t="s">
        <v>6</v>
      </c>
      <c r="C95" s="4" t="s">
        <v>7</v>
      </c>
      <c r="D95" s="63" t="s">
        <v>8</v>
      </c>
      <c r="E95" s="64"/>
    </row>
    <row r="96" spans="1:5" ht="18" x14ac:dyDescent="0.25">
      <c r="A96" s="22" t="str">
        <f>VLOOKUP(B96,'[1]LISTADO ATM'!$A$2:$C$822,3,0)</f>
        <v>NORTE</v>
      </c>
      <c r="B96" s="22">
        <v>805</v>
      </c>
      <c r="C96" s="22" t="str">
        <f>VLOOKUP(B96,'[1]LISTADO ATM'!$A$2:$B$822,2,0)</f>
        <v xml:space="preserve">ATM Be Live Grand Marién (Puerto Plata) </v>
      </c>
      <c r="D96" s="39" t="s">
        <v>23</v>
      </c>
      <c r="E96" s="40"/>
    </row>
    <row r="97" spans="1:5" ht="18" x14ac:dyDescent="0.25">
      <c r="A97" s="36" t="str">
        <f>VLOOKUP(B97,'[1]LISTADO ATM'!$A$2:$C$822,3,0)</f>
        <v>ESTE</v>
      </c>
      <c r="B97" s="22">
        <v>673</v>
      </c>
      <c r="C97" s="22" t="str">
        <f>VLOOKUP(B97,'[1]LISTADO ATM'!$A$2:$B$822,2,0)</f>
        <v>ATM Clínica Dr. Cruz Jiminián</v>
      </c>
      <c r="D97" s="39" t="s">
        <v>23</v>
      </c>
      <c r="E97" s="40"/>
    </row>
    <row r="98" spans="1:5" ht="18" x14ac:dyDescent="0.25">
      <c r="A98" s="36" t="str">
        <f>VLOOKUP(B98,'[1]LISTADO ATM'!$A$2:$C$822,3,0)</f>
        <v>NORTE</v>
      </c>
      <c r="B98" s="22">
        <v>964</v>
      </c>
      <c r="C98" s="22" t="str">
        <f>VLOOKUP(B98,'[1]LISTADO ATM'!$A$2:$B$822,2,0)</f>
        <v>ATM Hotel Sunscape (Norte)</v>
      </c>
      <c r="D98" s="39" t="s">
        <v>23</v>
      </c>
      <c r="E98" s="40"/>
    </row>
    <row r="99" spans="1:5" ht="18" x14ac:dyDescent="0.25">
      <c r="A99" s="36" t="str">
        <f>VLOOKUP(B99,'[1]LISTADO ATM'!$A$2:$C$822,3,0)</f>
        <v>NORTE</v>
      </c>
      <c r="B99" s="22">
        <v>8</v>
      </c>
      <c r="C99" s="22" t="str">
        <f>VLOOKUP(B99,'[1]LISTADO ATM'!$A$2:$B$822,2,0)</f>
        <v>ATM Autoservicio Yaque</v>
      </c>
      <c r="D99" s="39" t="s">
        <v>23</v>
      </c>
      <c r="E99" s="40"/>
    </row>
    <row r="100" spans="1:5" ht="18" x14ac:dyDescent="0.25">
      <c r="A100" s="36" t="str">
        <f>VLOOKUP(B100,'[1]LISTADO ATM'!$A$2:$C$822,3,0)</f>
        <v>NORTE</v>
      </c>
      <c r="B100" s="22">
        <v>283</v>
      </c>
      <c r="C100" s="22" t="str">
        <f>VLOOKUP(B100,'[1]LISTADO ATM'!$A$2:$B$822,2,0)</f>
        <v xml:space="preserve">ATM Oficina Nibaje </v>
      </c>
      <c r="D100" s="39" t="s">
        <v>23</v>
      </c>
      <c r="E100" s="40"/>
    </row>
    <row r="101" spans="1:5" ht="18" x14ac:dyDescent="0.25">
      <c r="A101" s="36" t="str">
        <f>VLOOKUP(B101,'[1]LISTADO ATM'!$A$2:$C$822,3,0)</f>
        <v>ESTE</v>
      </c>
      <c r="B101" s="22">
        <v>608</v>
      </c>
      <c r="C101" s="22" t="str">
        <f>VLOOKUP(B101,'[1]LISTADO ATM'!$A$2:$B$822,2,0)</f>
        <v xml:space="preserve">ATM Oficina Jumbo (San Pedro) </v>
      </c>
      <c r="D101" s="39" t="s">
        <v>23</v>
      </c>
      <c r="E101" s="40"/>
    </row>
    <row r="102" spans="1:5" ht="18" x14ac:dyDescent="0.25">
      <c r="A102" s="36" t="str">
        <f>VLOOKUP(B102,'[1]LISTADO ATM'!$A$2:$C$822,3,0)</f>
        <v>DISTRITO NACIONAL</v>
      </c>
      <c r="B102" s="22">
        <v>589</v>
      </c>
      <c r="C102" s="22" t="str">
        <f>VLOOKUP(B102,'[1]LISTADO ATM'!$A$2:$B$822,2,0)</f>
        <v xml:space="preserve">ATM S/M Bravo San Vicente de Paul </v>
      </c>
      <c r="D102" s="39" t="s">
        <v>28</v>
      </c>
      <c r="E102" s="40"/>
    </row>
    <row r="103" spans="1:5" ht="18" x14ac:dyDescent="0.25">
      <c r="A103" s="36" t="str">
        <f>VLOOKUP(B103,'[1]LISTADO ATM'!$A$2:$C$822,3,0)</f>
        <v>ESTE</v>
      </c>
      <c r="B103" s="22">
        <v>843</v>
      </c>
      <c r="C103" s="22" t="str">
        <f>VLOOKUP(B103,'[1]LISTADO ATM'!$A$2:$B$822,2,0)</f>
        <v xml:space="preserve">ATM Oficina Romana Centro </v>
      </c>
      <c r="D103" s="39" t="s">
        <v>23</v>
      </c>
      <c r="E103" s="40"/>
    </row>
    <row r="104" spans="1:5" ht="18" x14ac:dyDescent="0.25">
      <c r="A104" s="36" t="str">
        <f>VLOOKUP(B104,'[1]LISTADO ATM'!$A$2:$C$822,3,0)</f>
        <v>NORTE</v>
      </c>
      <c r="B104" s="22">
        <v>52</v>
      </c>
      <c r="C104" s="22" t="str">
        <f>VLOOKUP(B104,'[1]LISTADO ATM'!$A$2:$B$822,2,0)</f>
        <v xml:space="preserve">ATM Oficina Jarabacoa </v>
      </c>
      <c r="D104" s="39" t="s">
        <v>23</v>
      </c>
      <c r="E104" s="40"/>
    </row>
    <row r="105" spans="1:5" ht="18" x14ac:dyDescent="0.25">
      <c r="A105" s="36" t="str">
        <f>VLOOKUP(B105,'[1]LISTADO ATM'!$A$2:$C$822,3,0)</f>
        <v>NORTE</v>
      </c>
      <c r="B105" s="22">
        <v>142</v>
      </c>
      <c r="C105" s="22" t="str">
        <f>VLOOKUP(B105,'[1]LISTADO ATM'!$A$2:$B$822,2,0)</f>
        <v xml:space="preserve">ATM Centro de Caja Galerías Bonao </v>
      </c>
      <c r="D105" s="39" t="s">
        <v>23</v>
      </c>
      <c r="E105" s="40"/>
    </row>
    <row r="106" spans="1:5" ht="18" x14ac:dyDescent="0.25">
      <c r="A106" s="36" t="str">
        <f>VLOOKUP(B106,'[1]LISTADO ATM'!$A$2:$C$822,3,0)</f>
        <v>SUR</v>
      </c>
      <c r="B106" s="22">
        <v>301</v>
      </c>
      <c r="C106" s="22" t="str">
        <f>VLOOKUP(B106,'[1]LISTADO ATM'!$A$2:$B$822,2,0)</f>
        <v xml:space="preserve">ATM UNP Alfa y Omega (Barahona) </v>
      </c>
      <c r="D106" s="39" t="s">
        <v>23</v>
      </c>
      <c r="E106" s="40"/>
    </row>
    <row r="107" spans="1:5" ht="18" x14ac:dyDescent="0.25">
      <c r="A107" s="36" t="str">
        <f>VLOOKUP(B107,'[1]LISTADO ATM'!$A$2:$C$822,3,0)</f>
        <v>SUR</v>
      </c>
      <c r="B107" s="22">
        <v>311</v>
      </c>
      <c r="C107" s="22" t="str">
        <f>VLOOKUP(B107,'[1]LISTADO ATM'!$A$2:$B$822,2,0)</f>
        <v>ATM Plaza Eroski</v>
      </c>
      <c r="D107" s="39" t="s">
        <v>23</v>
      </c>
      <c r="E107" s="40"/>
    </row>
    <row r="108" spans="1:5" ht="18" x14ac:dyDescent="0.25">
      <c r="A108" s="36" t="str">
        <f>VLOOKUP(B108,'[1]LISTADO ATM'!$A$2:$C$822,3,0)</f>
        <v>ESTE</v>
      </c>
      <c r="B108" s="22">
        <v>345</v>
      </c>
      <c r="C108" s="22" t="str">
        <f>VLOOKUP(B108,'[1]LISTADO ATM'!$A$2:$B$822,2,0)</f>
        <v>ATM Ofic. Yamasa II</v>
      </c>
      <c r="D108" s="39" t="s">
        <v>28</v>
      </c>
      <c r="E108" s="40"/>
    </row>
    <row r="109" spans="1:5" ht="18" x14ac:dyDescent="0.25">
      <c r="A109" s="36" t="str">
        <f>VLOOKUP(B109,'[1]LISTADO ATM'!$A$2:$C$822,3,0)</f>
        <v>NORTE</v>
      </c>
      <c r="B109" s="22">
        <v>350</v>
      </c>
      <c r="C109" s="22" t="str">
        <f>VLOOKUP(B109,'[1]LISTADO ATM'!$A$2:$B$822,2,0)</f>
        <v xml:space="preserve">ATM Oficina Villa Tapia </v>
      </c>
      <c r="D109" s="39" t="s">
        <v>23</v>
      </c>
      <c r="E109" s="40"/>
    </row>
    <row r="110" spans="1:5" ht="18" x14ac:dyDescent="0.25">
      <c r="A110" s="36" t="str">
        <f>VLOOKUP(B110,'[1]LISTADO ATM'!$A$2:$C$822,3,0)</f>
        <v>NORTE</v>
      </c>
      <c r="B110" s="22">
        <v>372</v>
      </c>
      <c r="C110" s="22" t="str">
        <f>VLOOKUP(B110,'[1]LISTADO ATM'!$A$2:$B$822,2,0)</f>
        <v>ATM Oficina Sánchez II</v>
      </c>
      <c r="D110" s="39" t="s">
        <v>23</v>
      </c>
      <c r="E110" s="40"/>
    </row>
    <row r="111" spans="1:5" ht="18" x14ac:dyDescent="0.25">
      <c r="A111" s="36" t="str">
        <f>VLOOKUP(B111,'[1]LISTADO ATM'!$A$2:$C$822,3,0)</f>
        <v>NORTE</v>
      </c>
      <c r="B111" s="22">
        <v>500</v>
      </c>
      <c r="C111" s="22" t="str">
        <f>VLOOKUP(B111,'[1]LISTADO ATM'!$A$2:$B$822,2,0)</f>
        <v xml:space="preserve">ATM UNP Cutupú </v>
      </c>
      <c r="D111" s="39" t="s">
        <v>28</v>
      </c>
      <c r="E111" s="40"/>
    </row>
    <row r="112" spans="1:5" ht="18" x14ac:dyDescent="0.25">
      <c r="A112" s="36" t="str">
        <f>VLOOKUP(B112,'[1]LISTADO ATM'!$A$2:$C$822,3,0)</f>
        <v>NORTE</v>
      </c>
      <c r="B112" s="22">
        <v>599</v>
      </c>
      <c r="C112" s="22" t="str">
        <f>VLOOKUP(B112,'[1]LISTADO ATM'!$A$2:$B$822,2,0)</f>
        <v xml:space="preserve">ATM Oficina Plaza Internacional (Santiago) </v>
      </c>
      <c r="D112" s="39" t="s">
        <v>23</v>
      </c>
      <c r="E112" s="40"/>
    </row>
    <row r="113" spans="1:5" ht="18" x14ac:dyDescent="0.25">
      <c r="A113" s="36" t="str">
        <f>VLOOKUP(B113,'[1]LISTADO ATM'!$A$2:$C$822,3,0)</f>
        <v>NORTE</v>
      </c>
      <c r="B113" s="22">
        <v>654</v>
      </c>
      <c r="C113" s="22" t="str">
        <f>VLOOKUP(B113,'[1]LISTADO ATM'!$A$2:$B$822,2,0)</f>
        <v>ATM Autoservicio S/M Jumbo Puerto Plata</v>
      </c>
      <c r="D113" s="39" t="s">
        <v>23</v>
      </c>
      <c r="E113" s="40"/>
    </row>
    <row r="114" spans="1:5" ht="18" x14ac:dyDescent="0.25">
      <c r="A114" s="36" t="str">
        <f>VLOOKUP(B114,'[1]LISTADO ATM'!$A$2:$C$822,3,0)</f>
        <v>DISTRITO NACIONAL</v>
      </c>
      <c r="B114" s="22">
        <v>710</v>
      </c>
      <c r="C114" s="22" t="str">
        <f>VLOOKUP(B114,'[1]LISTADO ATM'!$A$2:$B$822,2,0)</f>
        <v xml:space="preserve">ATM S/M Soberano </v>
      </c>
      <c r="D114" s="39" t="s">
        <v>23</v>
      </c>
      <c r="E114" s="40"/>
    </row>
    <row r="115" spans="1:5" ht="18" x14ac:dyDescent="0.25">
      <c r="A115" s="36" t="str">
        <f>VLOOKUP(B115,'[1]LISTADO ATM'!$A$2:$C$822,3,0)</f>
        <v>DISTRITO NACIONAL</v>
      </c>
      <c r="B115" s="22">
        <v>725</v>
      </c>
      <c r="C115" s="22" t="str">
        <f>VLOOKUP(B115,'[1]LISTADO ATM'!$A$2:$B$822,2,0)</f>
        <v xml:space="preserve">ATM El Huacal II  </v>
      </c>
      <c r="D115" s="39" t="s">
        <v>28</v>
      </c>
      <c r="E115" s="40"/>
    </row>
    <row r="116" spans="1:5" ht="18" x14ac:dyDescent="0.25">
      <c r="A116" s="36" t="str">
        <f>VLOOKUP(B116,'[1]LISTADO ATM'!$A$2:$C$822,3,0)</f>
        <v>ESTE</v>
      </c>
      <c r="B116" s="22">
        <v>772</v>
      </c>
      <c r="C116" s="22" t="str">
        <f>VLOOKUP(B116,'[1]LISTADO ATM'!$A$2:$B$822,2,0)</f>
        <v xml:space="preserve">ATM UNP Yamasá </v>
      </c>
      <c r="D116" s="39" t="s">
        <v>23</v>
      </c>
      <c r="E116" s="40"/>
    </row>
    <row r="117" spans="1:5" ht="18" x14ac:dyDescent="0.25">
      <c r="A117" s="36" t="str">
        <f>VLOOKUP(B117,'[1]LISTADO ATM'!$A$2:$C$822,3,0)</f>
        <v>NORTE</v>
      </c>
      <c r="B117" s="22">
        <v>862</v>
      </c>
      <c r="C117" s="22" t="str">
        <f>VLOOKUP(B117,'[1]LISTADO ATM'!$A$2:$B$822,2,0)</f>
        <v xml:space="preserve">ATM S/M Doble A (Sabaneta) </v>
      </c>
      <c r="D117" s="39" t="s">
        <v>28</v>
      </c>
      <c r="E117" s="40"/>
    </row>
    <row r="118" spans="1:5" ht="18" x14ac:dyDescent="0.25">
      <c r="A118" s="36" t="str">
        <f>VLOOKUP(B118,'[1]LISTADO ATM'!$A$2:$C$822,3,0)</f>
        <v>NORTE</v>
      </c>
      <c r="B118" s="22">
        <v>888</v>
      </c>
      <c r="C118" s="22" t="str">
        <f>VLOOKUP(B118,'[1]LISTADO ATM'!$A$2:$B$822,2,0)</f>
        <v>ATM Oficina galeria 56 II (SFM)</v>
      </c>
      <c r="D118" s="39" t="s">
        <v>28</v>
      </c>
      <c r="E118" s="40"/>
    </row>
    <row r="119" spans="1:5" ht="18.75" thickBot="1" x14ac:dyDescent="0.3">
      <c r="A119" s="26" t="s">
        <v>11</v>
      </c>
      <c r="B119" s="35">
        <f>COUNT(B96:B118)</f>
        <v>23</v>
      </c>
      <c r="C119" s="23"/>
      <c r="D119" s="23"/>
      <c r="E119" s="24"/>
    </row>
  </sheetData>
  <mergeCells count="36">
    <mergeCell ref="D114:E114"/>
    <mergeCell ref="D115:E115"/>
    <mergeCell ref="D116:E116"/>
    <mergeCell ref="D117:E117"/>
    <mergeCell ref="D118:E118"/>
    <mergeCell ref="D112:E112"/>
    <mergeCell ref="D113:E113"/>
    <mergeCell ref="D108:E108"/>
    <mergeCell ref="D109:E109"/>
    <mergeCell ref="D110:E110"/>
    <mergeCell ref="D111:E111"/>
    <mergeCell ref="D104:E104"/>
    <mergeCell ref="D105:E105"/>
    <mergeCell ref="D106:E106"/>
    <mergeCell ref="D107:E107"/>
    <mergeCell ref="D99:E99"/>
    <mergeCell ref="A60:E60"/>
    <mergeCell ref="A80:E80"/>
    <mergeCell ref="D97:E97"/>
    <mergeCell ref="A91:B91"/>
    <mergeCell ref="A92:B92"/>
    <mergeCell ref="A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101:E101"/>
    <mergeCell ref="D102:E102"/>
    <mergeCell ref="D100:E100"/>
    <mergeCell ref="D103:E103"/>
  </mergeCells>
  <phoneticPr fontId="11" type="noConversion"/>
  <conditionalFormatting sqref="E119:E1048576 E78:E83 E58:E62 E1:E21 E88:E98">
    <cfRule type="duplicateValues" dxfId="248" priority="414"/>
  </conditionalFormatting>
  <conditionalFormatting sqref="E119:E1048576 E78:E83 E58:E64 E1:E28 E73 E88:E98">
    <cfRule type="duplicateValues" dxfId="247" priority="328"/>
  </conditionalFormatting>
  <conditionalFormatting sqref="E27">
    <cfRule type="duplicateValues" dxfId="246" priority="326"/>
  </conditionalFormatting>
  <conditionalFormatting sqref="E28">
    <cfRule type="duplicateValues" dxfId="245" priority="324"/>
  </conditionalFormatting>
  <conditionalFormatting sqref="E29">
    <cfRule type="duplicateValues" dxfId="244" priority="321"/>
  </conditionalFormatting>
  <conditionalFormatting sqref="E29">
    <cfRule type="duplicateValues" dxfId="243" priority="320"/>
  </conditionalFormatting>
  <conditionalFormatting sqref="E29">
    <cfRule type="duplicateValues" dxfId="242" priority="322"/>
  </conditionalFormatting>
  <conditionalFormatting sqref="E29">
    <cfRule type="duplicateValues" dxfId="241" priority="319"/>
  </conditionalFormatting>
  <conditionalFormatting sqref="E30">
    <cfRule type="duplicateValues" dxfId="240" priority="314"/>
  </conditionalFormatting>
  <conditionalFormatting sqref="E30">
    <cfRule type="duplicateValues" dxfId="239" priority="316"/>
  </conditionalFormatting>
  <conditionalFormatting sqref="E30">
    <cfRule type="duplicateValues" dxfId="238" priority="313"/>
  </conditionalFormatting>
  <conditionalFormatting sqref="E37">
    <cfRule type="duplicateValues" dxfId="237" priority="310"/>
  </conditionalFormatting>
  <conditionalFormatting sqref="E37">
    <cfRule type="duplicateValues" dxfId="236" priority="306"/>
  </conditionalFormatting>
  <conditionalFormatting sqref="E37">
    <cfRule type="duplicateValues" dxfId="235" priority="305"/>
  </conditionalFormatting>
  <conditionalFormatting sqref="E99">
    <cfRule type="duplicateValues" dxfId="234" priority="267"/>
  </conditionalFormatting>
  <conditionalFormatting sqref="E99">
    <cfRule type="duplicateValues" dxfId="233" priority="266"/>
  </conditionalFormatting>
  <conditionalFormatting sqref="E73">
    <cfRule type="duplicateValues" dxfId="229" priority="835"/>
  </conditionalFormatting>
  <conditionalFormatting sqref="E32">
    <cfRule type="duplicateValues" dxfId="225" priority="170"/>
  </conditionalFormatting>
  <conditionalFormatting sqref="E32">
    <cfRule type="duplicateValues" dxfId="224" priority="169"/>
  </conditionalFormatting>
  <conditionalFormatting sqref="E32">
    <cfRule type="duplicateValues" dxfId="223" priority="168"/>
  </conditionalFormatting>
  <conditionalFormatting sqref="E67">
    <cfRule type="duplicateValues" dxfId="219" priority="157"/>
  </conditionalFormatting>
  <conditionalFormatting sqref="E65:E66">
    <cfRule type="duplicateValues" dxfId="218" priority="162"/>
  </conditionalFormatting>
  <conditionalFormatting sqref="E68">
    <cfRule type="duplicateValues" dxfId="214" priority="167"/>
  </conditionalFormatting>
  <conditionalFormatting sqref="E69:E70">
    <cfRule type="duplicateValues" dxfId="210" priority="147"/>
  </conditionalFormatting>
  <conditionalFormatting sqref="E71">
    <cfRule type="duplicateValues" dxfId="209" priority="146"/>
  </conditionalFormatting>
  <conditionalFormatting sqref="E69">
    <cfRule type="duplicateValues" dxfId="208" priority="151"/>
  </conditionalFormatting>
  <conditionalFormatting sqref="E70">
    <cfRule type="duplicateValues" dxfId="204" priority="155"/>
  </conditionalFormatting>
  <conditionalFormatting sqref="E72">
    <cfRule type="duplicateValues" dxfId="203" priority="156"/>
  </conditionalFormatting>
  <conditionalFormatting sqref="E40:E42">
    <cfRule type="duplicateValues" dxfId="199" priority="138"/>
  </conditionalFormatting>
  <conditionalFormatting sqref="E87">
    <cfRule type="duplicateValues" dxfId="195" priority="133"/>
  </conditionalFormatting>
  <conditionalFormatting sqref="E84:E86">
    <cfRule type="duplicateValues" dxfId="194" priority="137"/>
  </conditionalFormatting>
  <conditionalFormatting sqref="E84:E87">
    <cfRule type="duplicateValues" dxfId="193" priority="132"/>
  </conditionalFormatting>
  <conditionalFormatting sqref="E48:E50">
    <cfRule type="duplicateValues" dxfId="189" priority="128"/>
  </conditionalFormatting>
  <conditionalFormatting sqref="E45:E47">
    <cfRule type="duplicateValues" dxfId="185" priority="124"/>
  </conditionalFormatting>
  <conditionalFormatting sqref="E54">
    <cfRule type="duplicateValues" dxfId="181" priority="116"/>
  </conditionalFormatting>
  <conditionalFormatting sqref="E51:E53">
    <cfRule type="duplicateValues" dxfId="177" priority="112"/>
  </conditionalFormatting>
  <conditionalFormatting sqref="E103">
    <cfRule type="duplicateValues" dxfId="176" priority="1101"/>
  </conditionalFormatting>
  <conditionalFormatting sqref="E100:E101">
    <cfRule type="duplicateValues" dxfId="172" priority="1271"/>
  </conditionalFormatting>
  <conditionalFormatting sqref="E22:E28">
    <cfRule type="duplicateValues" dxfId="171" priority="1451"/>
  </conditionalFormatting>
  <conditionalFormatting sqref="E22:E28">
    <cfRule type="duplicateValues" dxfId="170" priority="1454"/>
  </conditionalFormatting>
  <conditionalFormatting sqref="E31:E35">
    <cfRule type="duplicateValues" dxfId="169" priority="1505"/>
  </conditionalFormatting>
  <conditionalFormatting sqref="E43:E44">
    <cfRule type="duplicateValues" dxfId="159" priority="1610"/>
  </conditionalFormatting>
  <conditionalFormatting sqref="E104">
    <cfRule type="duplicateValues" dxfId="157" priority="30"/>
  </conditionalFormatting>
  <conditionalFormatting sqref="E105">
    <cfRule type="duplicateValues" dxfId="156" priority="29"/>
  </conditionalFormatting>
  <conditionalFormatting sqref="E106">
    <cfRule type="duplicateValues" dxfId="155" priority="27"/>
  </conditionalFormatting>
  <conditionalFormatting sqref="E107">
    <cfRule type="duplicateValues" dxfId="154" priority="26"/>
  </conditionalFormatting>
  <conditionalFormatting sqref="E108">
    <cfRule type="duplicateValues" dxfId="153" priority="24"/>
  </conditionalFormatting>
  <conditionalFormatting sqref="E109">
    <cfRule type="duplicateValues" dxfId="152" priority="23"/>
  </conditionalFormatting>
  <conditionalFormatting sqref="E110">
    <cfRule type="duplicateValues" dxfId="151" priority="22"/>
  </conditionalFormatting>
  <conditionalFormatting sqref="E63:E64">
    <cfRule type="duplicateValues" dxfId="150" priority="1636"/>
  </conditionalFormatting>
  <conditionalFormatting sqref="E111">
    <cfRule type="duplicateValues" dxfId="149" priority="20"/>
  </conditionalFormatting>
  <conditionalFormatting sqref="E102">
    <cfRule type="duplicateValues" dxfId="148" priority="18"/>
  </conditionalFormatting>
  <conditionalFormatting sqref="E112">
    <cfRule type="duplicateValues" dxfId="147" priority="17"/>
  </conditionalFormatting>
  <conditionalFormatting sqref="E113">
    <cfRule type="duplicateValues" dxfId="146" priority="14"/>
  </conditionalFormatting>
  <conditionalFormatting sqref="E114">
    <cfRule type="duplicateValues" dxfId="145" priority="13"/>
  </conditionalFormatting>
  <conditionalFormatting sqref="E115">
    <cfRule type="duplicateValues" dxfId="144" priority="12"/>
  </conditionalFormatting>
  <conditionalFormatting sqref="E55">
    <cfRule type="duplicateValues" dxfId="143" priority="11"/>
  </conditionalFormatting>
  <conditionalFormatting sqref="E116">
    <cfRule type="duplicateValues" dxfId="142" priority="10"/>
  </conditionalFormatting>
  <conditionalFormatting sqref="E117">
    <cfRule type="duplicateValues" dxfId="141" priority="9"/>
  </conditionalFormatting>
  <conditionalFormatting sqref="E118">
    <cfRule type="duplicateValues" dxfId="140" priority="8"/>
  </conditionalFormatting>
  <conditionalFormatting sqref="E74:E77">
    <cfRule type="duplicateValues" dxfId="136" priority="2"/>
  </conditionalFormatting>
  <conditionalFormatting sqref="E74:E77">
    <cfRule type="duplicateValues" dxfId="135" priority="3"/>
  </conditionalFormatting>
  <conditionalFormatting sqref="E56:E57">
    <cfRule type="duplicateValues" dxfId="134" priority="1"/>
  </conditionalFormatting>
  <conditionalFormatting sqref="E36:E37 E30">
    <cfRule type="duplicateValues" dxfId="133" priority="1940"/>
  </conditionalFormatting>
  <conditionalFormatting sqref="E38:E39">
    <cfRule type="duplicateValues" dxfId="123" priority="197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678</v>
      </c>
      <c r="C2" s="32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678 43 719 676 987 411 333 886 577 380 147 699 885 703 407 413 554 232 734 844 756 293 910 217 79 6 825 172 282 567 706 735 53 23                            </v>
      </c>
    </row>
    <row r="3" spans="2:6" ht="18.75" thickBot="1" x14ac:dyDescent="0.3">
      <c r="B3" s="22">
        <v>43</v>
      </c>
      <c r="C3" s="32" t="s">
        <v>17</v>
      </c>
    </row>
    <row r="4" spans="2:6" ht="18.75" thickBot="1" x14ac:dyDescent="0.3">
      <c r="B4" s="22">
        <v>719</v>
      </c>
      <c r="C4" s="32" t="s">
        <v>17</v>
      </c>
    </row>
    <row r="5" spans="2:6" ht="18.75" thickBot="1" x14ac:dyDescent="0.3">
      <c r="B5" s="22">
        <v>676</v>
      </c>
      <c r="C5" s="32" t="s">
        <v>17</v>
      </c>
    </row>
    <row r="6" spans="2:6" ht="18.75" thickBot="1" x14ac:dyDescent="0.3">
      <c r="B6" s="22">
        <v>987</v>
      </c>
      <c r="C6" s="32" t="s">
        <v>17</v>
      </c>
    </row>
    <row r="7" spans="2:6" ht="18.75" thickBot="1" x14ac:dyDescent="0.3">
      <c r="B7" s="22">
        <v>411</v>
      </c>
      <c r="C7" s="32" t="s">
        <v>17</v>
      </c>
    </row>
    <row r="8" spans="2:6" ht="18.75" thickBot="1" x14ac:dyDescent="0.3">
      <c r="B8" s="22">
        <v>333</v>
      </c>
      <c r="C8" s="32" t="s">
        <v>17</v>
      </c>
    </row>
    <row r="9" spans="2:6" ht="18.75" thickBot="1" x14ac:dyDescent="0.3">
      <c r="B9" s="22">
        <v>886</v>
      </c>
      <c r="C9" s="32" t="s">
        <v>17</v>
      </c>
    </row>
    <row r="10" spans="2:6" ht="18.75" thickBot="1" x14ac:dyDescent="0.3">
      <c r="B10" s="22">
        <v>577</v>
      </c>
      <c r="C10" s="32" t="s">
        <v>17</v>
      </c>
    </row>
    <row r="11" spans="2:6" ht="18.75" thickBot="1" x14ac:dyDescent="0.3">
      <c r="B11" s="22">
        <v>380</v>
      </c>
      <c r="C11" s="32" t="s">
        <v>17</v>
      </c>
    </row>
    <row r="12" spans="2:6" ht="18.75" thickBot="1" x14ac:dyDescent="0.3">
      <c r="B12" s="22">
        <v>147</v>
      </c>
      <c r="C12" s="32" t="s">
        <v>17</v>
      </c>
    </row>
    <row r="13" spans="2:6" ht="18.75" thickBot="1" x14ac:dyDescent="0.3">
      <c r="B13" s="22">
        <v>699</v>
      </c>
      <c r="C13" s="32" t="s">
        <v>17</v>
      </c>
    </row>
    <row r="14" spans="2:6" ht="18.75" thickBot="1" x14ac:dyDescent="0.3">
      <c r="B14" s="22">
        <v>885</v>
      </c>
      <c r="C14" s="32" t="s">
        <v>17</v>
      </c>
    </row>
    <row r="15" spans="2:6" ht="18.75" thickBot="1" x14ac:dyDescent="0.3">
      <c r="B15" s="22">
        <v>703</v>
      </c>
      <c r="C15" s="32" t="s">
        <v>17</v>
      </c>
    </row>
    <row r="16" spans="2:6" ht="18.75" thickBot="1" x14ac:dyDescent="0.3">
      <c r="B16" s="22">
        <v>407</v>
      </c>
      <c r="C16" s="32" t="s">
        <v>17</v>
      </c>
    </row>
    <row r="17" spans="2:3" ht="18.75" thickBot="1" x14ac:dyDescent="0.3">
      <c r="B17" s="22">
        <v>413</v>
      </c>
      <c r="C17" s="32" t="s">
        <v>17</v>
      </c>
    </row>
    <row r="18" spans="2:3" ht="18.75" thickBot="1" x14ac:dyDescent="0.3">
      <c r="B18" s="22">
        <v>554</v>
      </c>
      <c r="C18" s="32" t="s">
        <v>17</v>
      </c>
    </row>
    <row r="19" spans="2:3" ht="18.75" thickBot="1" x14ac:dyDescent="0.3">
      <c r="B19" s="22">
        <v>232</v>
      </c>
      <c r="C19" s="32" t="s">
        <v>17</v>
      </c>
    </row>
    <row r="20" spans="2:3" ht="18.75" thickBot="1" x14ac:dyDescent="0.3">
      <c r="B20" s="22">
        <v>734</v>
      </c>
      <c r="C20" s="32" t="s">
        <v>17</v>
      </c>
    </row>
    <row r="21" spans="2:3" ht="18.75" thickBot="1" x14ac:dyDescent="0.3">
      <c r="B21" s="22">
        <v>844</v>
      </c>
      <c r="C21" s="32" t="s">
        <v>17</v>
      </c>
    </row>
    <row r="22" spans="2:3" ht="18.75" thickBot="1" x14ac:dyDescent="0.3">
      <c r="B22" s="22">
        <v>756</v>
      </c>
      <c r="C22" s="32" t="s">
        <v>17</v>
      </c>
    </row>
    <row r="23" spans="2:3" ht="18.75" thickBot="1" x14ac:dyDescent="0.3">
      <c r="B23" s="22">
        <v>293</v>
      </c>
      <c r="C23" s="32" t="s">
        <v>17</v>
      </c>
    </row>
    <row r="24" spans="2:3" ht="18.75" thickBot="1" x14ac:dyDescent="0.3">
      <c r="B24" s="22">
        <v>910</v>
      </c>
      <c r="C24" s="32" t="s">
        <v>17</v>
      </c>
    </row>
    <row r="25" spans="2:3" ht="18.75" thickBot="1" x14ac:dyDescent="0.3">
      <c r="B25" s="22">
        <v>217</v>
      </c>
      <c r="C25" s="32" t="s">
        <v>17</v>
      </c>
    </row>
    <row r="26" spans="2:3" ht="18.75" thickBot="1" x14ac:dyDescent="0.3">
      <c r="B26" s="22">
        <v>79</v>
      </c>
      <c r="C26" s="32" t="s">
        <v>17</v>
      </c>
    </row>
    <row r="27" spans="2:3" ht="18.75" thickBot="1" x14ac:dyDescent="0.3">
      <c r="B27" s="22">
        <v>6</v>
      </c>
      <c r="C27" s="32" t="s">
        <v>17</v>
      </c>
    </row>
    <row r="28" spans="2:3" ht="18.75" thickBot="1" x14ac:dyDescent="0.3">
      <c r="B28" s="22">
        <v>825</v>
      </c>
      <c r="C28" s="32" t="s">
        <v>17</v>
      </c>
    </row>
    <row r="29" spans="2:3" ht="18.75" thickBot="1" x14ac:dyDescent="0.3">
      <c r="B29" s="22">
        <v>172</v>
      </c>
      <c r="C29" s="32" t="s">
        <v>17</v>
      </c>
    </row>
    <row r="30" spans="2:3" ht="18.75" thickBot="1" x14ac:dyDescent="0.3">
      <c r="B30" s="22">
        <v>708</v>
      </c>
      <c r="C30" s="32" t="s">
        <v>17</v>
      </c>
    </row>
    <row r="31" spans="2:3" ht="18.75" thickBot="1" x14ac:dyDescent="0.3">
      <c r="B31" s="22">
        <v>282</v>
      </c>
      <c r="C31" s="32" t="s">
        <v>17</v>
      </c>
    </row>
    <row r="32" spans="2:3" ht="18.75" thickBot="1" x14ac:dyDescent="0.3">
      <c r="B32" s="22">
        <v>567</v>
      </c>
      <c r="C32" s="32" t="s">
        <v>17</v>
      </c>
    </row>
    <row r="33" spans="2:3" ht="18.75" thickBot="1" x14ac:dyDescent="0.3">
      <c r="B33" s="22">
        <v>706</v>
      </c>
      <c r="C33" s="32" t="s">
        <v>17</v>
      </c>
    </row>
    <row r="34" spans="2:3" ht="18.75" thickBot="1" x14ac:dyDescent="0.3">
      <c r="B34" s="22">
        <v>735</v>
      </c>
      <c r="C34" s="32" t="s">
        <v>17</v>
      </c>
    </row>
    <row r="35" spans="2:3" ht="18.75" thickBot="1" x14ac:dyDescent="0.3">
      <c r="B35" s="22">
        <v>53</v>
      </c>
      <c r="C35" s="32" t="s">
        <v>17</v>
      </c>
    </row>
    <row r="36" spans="2:3" ht="18.75" thickBot="1" x14ac:dyDescent="0.3">
      <c r="B36" s="22">
        <v>23</v>
      </c>
      <c r="C36" s="32" t="s">
        <v>17</v>
      </c>
    </row>
    <row r="37" spans="2:3" ht="18.75" thickBot="1" x14ac:dyDescent="0.3">
      <c r="B37" s="22"/>
      <c r="C37" s="32" t="s">
        <v>17</v>
      </c>
    </row>
    <row r="38" spans="2:3" ht="18.75" thickBot="1" x14ac:dyDescent="0.3">
      <c r="B38" s="22"/>
      <c r="C38" s="32" t="s">
        <v>17</v>
      </c>
    </row>
    <row r="39" spans="2:3" ht="18.75" thickBot="1" x14ac:dyDescent="0.3">
      <c r="B39" s="22"/>
      <c r="C39" s="32" t="s">
        <v>17</v>
      </c>
    </row>
    <row r="40" spans="2:3" ht="18.75" thickBot="1" x14ac:dyDescent="0.3">
      <c r="B40" s="22"/>
      <c r="C40" s="32" t="s">
        <v>17</v>
      </c>
    </row>
    <row r="41" spans="2:3" ht="18.75" thickBot="1" x14ac:dyDescent="0.3">
      <c r="B41" s="22"/>
      <c r="C41" s="32" t="s">
        <v>17</v>
      </c>
    </row>
    <row r="42" spans="2:3" ht="18.75" thickBot="1" x14ac:dyDescent="0.3">
      <c r="B42" s="22"/>
      <c r="C42" s="32" t="s">
        <v>17</v>
      </c>
    </row>
    <row r="43" spans="2:3" ht="18.75" thickBot="1" x14ac:dyDescent="0.3">
      <c r="B43" s="22"/>
      <c r="C43" s="32" t="s">
        <v>17</v>
      </c>
    </row>
    <row r="44" spans="2:3" ht="18.75" thickBot="1" x14ac:dyDescent="0.3">
      <c r="B44" s="22"/>
      <c r="C44" s="32" t="s">
        <v>17</v>
      </c>
    </row>
    <row r="45" spans="2:3" ht="18.75" thickBot="1" x14ac:dyDescent="0.3">
      <c r="B45" s="22"/>
      <c r="C45" s="32" t="s">
        <v>17</v>
      </c>
    </row>
    <row r="46" spans="2:3" ht="18.75" thickBot="1" x14ac:dyDescent="0.3">
      <c r="B46" s="22"/>
      <c r="C46" s="32" t="s">
        <v>17</v>
      </c>
    </row>
    <row r="47" spans="2:3" ht="15.75" thickBot="1" x14ac:dyDescent="0.3">
      <c r="B47" s="30"/>
      <c r="C47" s="32" t="s">
        <v>17</v>
      </c>
    </row>
    <row r="48" spans="2:3" ht="15.75" thickBot="1" x14ac:dyDescent="0.3">
      <c r="B48" s="30"/>
      <c r="C48" s="32" t="s">
        <v>17</v>
      </c>
    </row>
    <row r="49" spans="2:5" ht="15.75" thickBot="1" x14ac:dyDescent="0.3">
      <c r="B49" s="30"/>
      <c r="C49" s="32" t="s">
        <v>17</v>
      </c>
    </row>
    <row r="50" spans="2:5" ht="15.75" thickBot="1" x14ac:dyDescent="0.3">
      <c r="B50" s="30"/>
      <c r="C50" s="32" t="s">
        <v>17</v>
      </c>
    </row>
    <row r="51" spans="2:5" ht="15.75" thickBot="1" x14ac:dyDescent="0.3">
      <c r="B51" s="30"/>
      <c r="C51" s="32" t="s">
        <v>17</v>
      </c>
    </row>
    <row r="52" spans="2:5" ht="15.75" thickBot="1" x14ac:dyDescent="0.3">
      <c r="B52" s="30"/>
      <c r="C52" s="32" t="s">
        <v>17</v>
      </c>
    </row>
    <row r="53" spans="2:5" ht="15.75" thickBot="1" x14ac:dyDescent="0.3">
      <c r="B53" s="30"/>
      <c r="C53" s="32" t="s">
        <v>17</v>
      </c>
    </row>
    <row r="54" spans="2:5" ht="15.75" thickBot="1" x14ac:dyDescent="0.3">
      <c r="B54" s="30"/>
      <c r="C54" s="32" t="s">
        <v>17</v>
      </c>
    </row>
    <row r="55" spans="2:5" ht="15.75" thickBot="1" x14ac:dyDescent="0.3">
      <c r="B55" s="30"/>
      <c r="C55" s="32" t="s">
        <v>17</v>
      </c>
    </row>
    <row r="56" spans="2:5" ht="15.75" thickBot="1" x14ac:dyDescent="0.3">
      <c r="B56" s="30"/>
      <c r="C56" s="32" t="s">
        <v>17</v>
      </c>
      <c r="E56">
        <v>3335895778</v>
      </c>
    </row>
    <row r="57" spans="2:5" ht="15.75" thickBot="1" x14ac:dyDescent="0.3">
      <c r="B57" s="30"/>
      <c r="C57" s="32" t="s">
        <v>17</v>
      </c>
      <c r="E57">
        <v>3335895779</v>
      </c>
    </row>
    <row r="58" spans="2:5" ht="15.75" thickBot="1" x14ac:dyDescent="0.3">
      <c r="B58" s="30"/>
      <c r="C58" s="32" t="s">
        <v>17</v>
      </c>
      <c r="E58">
        <v>3335895781</v>
      </c>
    </row>
    <row r="59" spans="2:5" ht="15.75" thickBot="1" x14ac:dyDescent="0.3">
      <c r="B59" s="30"/>
      <c r="C59" s="32" t="s">
        <v>17</v>
      </c>
      <c r="E59">
        <v>3335895782</v>
      </c>
    </row>
    <row r="60" spans="2:5" ht="15.75" thickBot="1" x14ac:dyDescent="0.3">
      <c r="B60" s="30"/>
      <c r="C60" s="32" t="s">
        <v>17</v>
      </c>
      <c r="E60">
        <v>3335895793</v>
      </c>
    </row>
    <row r="61" spans="2:5" ht="15.75" thickBot="1" x14ac:dyDescent="0.3">
      <c r="B61" s="30"/>
      <c r="C61" s="32" t="s">
        <v>17</v>
      </c>
      <c r="E61">
        <v>3335895800</v>
      </c>
    </row>
    <row r="62" spans="2:5" ht="15.75" thickBot="1" x14ac:dyDescent="0.3">
      <c r="B62" s="30"/>
      <c r="C62" s="32" t="s">
        <v>17</v>
      </c>
    </row>
    <row r="63" spans="2:5" ht="15.75" thickBot="1" x14ac:dyDescent="0.3">
      <c r="B63" s="30"/>
      <c r="C63" s="32" t="s">
        <v>17</v>
      </c>
    </row>
    <row r="64" spans="2:5" ht="15.75" thickBot="1" x14ac:dyDescent="0.3">
      <c r="B64" s="30"/>
      <c r="C64" s="32" t="s">
        <v>17</v>
      </c>
    </row>
    <row r="65" spans="2:5" ht="15.75" thickBot="1" x14ac:dyDescent="0.3">
      <c r="B65" s="30"/>
      <c r="C65" s="32" t="s">
        <v>17</v>
      </c>
    </row>
    <row r="66" spans="2:5" ht="15.75" thickBot="1" x14ac:dyDescent="0.3">
      <c r="B66" s="30"/>
      <c r="C66" s="32" t="s">
        <v>17</v>
      </c>
    </row>
    <row r="67" spans="2:5" ht="15.75" thickBot="1" x14ac:dyDescent="0.3">
      <c r="B67" s="30"/>
      <c r="C67" s="32" t="s">
        <v>17</v>
      </c>
    </row>
    <row r="68" spans="2:5" ht="15.75" thickBot="1" x14ac:dyDescent="0.3">
      <c r="B68" s="31"/>
      <c r="C68" s="33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C77" s="21" t="s">
        <v>17</v>
      </c>
      <c r="E77">
        <v>3335895780</v>
      </c>
    </row>
    <row r="78" spans="2:5" x14ac:dyDescent="0.25"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7:B46">
    <cfRule type="duplicateValues" dxfId="132" priority="4"/>
    <cfRule type="duplicateValues" dxfId="131" priority="5"/>
    <cfRule type="duplicateValues" dxfId="130" priority="6"/>
  </conditionalFormatting>
  <conditionalFormatting sqref="B2:B36">
    <cfRule type="duplicateValues" dxfId="129" priority="1"/>
    <cfRule type="duplicateValues" dxfId="128" priority="2"/>
    <cfRule type="duplicateValues" dxfId="127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2021-06-01T10:19:44Z</dcterms:modified>
</cp:coreProperties>
</file>