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0\"/>
    </mc:Choice>
  </mc:AlternateContent>
  <bookViews>
    <workbookView xWindow="0" yWindow="0" windowWidth="15270" windowHeight="4575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Efectivo!$A$43:$E$43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1" l="1"/>
  <c r="C47" i="1"/>
  <c r="A45" i="1"/>
  <c r="A46" i="1"/>
  <c r="A47" i="1"/>
  <c r="A48" i="1"/>
  <c r="C59" i="1"/>
  <c r="C60" i="1"/>
  <c r="A59" i="1"/>
  <c r="A60" i="1"/>
  <c r="A61" i="1"/>
  <c r="C45" i="1"/>
  <c r="A38" i="1"/>
  <c r="C38" i="1"/>
  <c r="B32" i="1" l="1"/>
  <c r="C30" i="1"/>
  <c r="A30" i="1"/>
  <c r="A37" i="1" l="1"/>
  <c r="C37" i="1"/>
  <c r="C11" i="1"/>
  <c r="A11" i="1"/>
  <c r="A14" i="1"/>
  <c r="C14" i="1"/>
  <c r="B49" i="1"/>
  <c r="B40" i="1"/>
  <c r="A36" i="1" l="1"/>
  <c r="C36" i="1"/>
  <c r="C44" i="1"/>
  <c r="A44" i="1"/>
  <c r="C48" i="1" l="1"/>
  <c r="A39" i="1" l="1"/>
  <c r="C39" i="1"/>
  <c r="B16" i="1"/>
  <c r="B26" i="1"/>
  <c r="A24" i="1"/>
  <c r="C24" i="1"/>
  <c r="A10" i="1"/>
  <c r="A31" i="1"/>
  <c r="A13" i="1"/>
  <c r="C10" i="1"/>
  <c r="C31" i="1"/>
  <c r="C13" i="1"/>
  <c r="C25" i="1" l="1"/>
  <c r="A25" i="1"/>
  <c r="A21" i="1"/>
  <c r="C21" i="1"/>
  <c r="A22" i="1"/>
  <c r="C22" i="1"/>
  <c r="A20" i="1"/>
  <c r="C20" i="1"/>
  <c r="B62" i="1" l="1"/>
  <c r="C57" i="1"/>
  <c r="C58" i="1"/>
  <c r="C61" i="1"/>
  <c r="A57" i="1"/>
  <c r="A58" i="1"/>
  <c r="C56" i="1" l="1"/>
  <c r="A56" i="1"/>
  <c r="C9" i="1" l="1"/>
  <c r="A9" i="1"/>
  <c r="C12" i="1" l="1"/>
  <c r="A12" i="1"/>
  <c r="C15" i="1" l="1"/>
  <c r="A15" i="1"/>
  <c r="A23" i="1" l="1"/>
  <c r="C23" i="1"/>
  <c r="A52" i="1" l="1"/>
  <c r="F2" i="3" l="1"/>
</calcChain>
</file>

<file path=xl/sharedStrings.xml><?xml version="1.0" encoding="utf-8"?>
<sst xmlns="http://schemas.openxmlformats.org/spreadsheetml/2006/main" count="964" uniqueCount="27">
  <si>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</si>
  <si>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</si>
  <si>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</si>
  <si>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</si>
  <si>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</si>
  <si>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</si>
  <si>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</si>
  <si>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</si>
  <si>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</si>
  <si>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</si>
  <si>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</si>
  <si>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</si>
  <si>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</si>
  <si>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</si>
  <si>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</si>
  <si>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</si>
  <si>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</si>
  <si>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</si>
  <si>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</si>
  <si>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</si>
  <si>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</si>
  <si>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</si>
  <si>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2 Gavetas Vacías + 1 Fallando</t>
  </si>
  <si>
    <t>Abastecido</t>
  </si>
  <si>
    <t>GAVETA DE RECHAZO LLENA</t>
  </si>
  <si>
    <t>3335916496 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</si>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</sst>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46" zoomScale="85" zoomScaleNormal="85" workbookViewId="0">
      <selection activeCell="C66" sqref="C66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3" t="s">
        <v>1</v>
      </c>
      <c r="B1" s="44"/>
      <c r="C1" s="44"/>
      <c r="D1" s="44"/>
      <c r="E1" s="45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44357.25</v>
      </c>
      <c r="C4" s="1"/>
      <c r="D4" s="1"/>
      <c r="E4" s="11"/>
    </row>
    <row r="5" spans="1:5" ht="18.75" thickBot="1" x14ac:dyDescent="0.3">
      <c r="A5" s="7" t="s">
        <v>3</v>
      </c>
      <c r="B5" s="9">
        <v>44357.708333333336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1" t="str">
        <f>VLOOKUP(B9,'[1]LISTADO ATM'!$A$2:$C$822,3,0)</f>
        <v>DISTRITO NACIONAL</v>
      </c>
      <c r="B9" s="22">
        <v>24</v>
      </c>
      <c r="C9" s="22" t="str">
        <f>VLOOKUP(B9,'[1]LISTADO ATM'!$A$2:$B$822,2,0)</f>
        <v xml:space="preserve">ATM Oficina Eusebio Manzueta </v>
      </c>
      <c r="D9" s="16" t="s">
        <v>23</v>
      </c>
      <c r="E9" s="25">
        <v>3335914963</v>
      </c>
    </row>
    <row r="10" spans="1:5" ht="18" x14ac:dyDescent="0.25">
      <c r="A10" s="31" t="str">
        <f>VLOOKUP(B10,'[1]LISTADO ATM'!$A$2:$C$822,3,0)</f>
        <v>DISTRITO NACIONAL</v>
      </c>
      <c r="B10" s="22">
        <v>139</v>
      </c>
      <c r="C10" s="22" t="str">
        <f>VLOOKUP(B10,'[1]LISTADO ATM'!$A$2:$B$822,2,0)</f>
        <v xml:space="preserve">ATM Oficina Plaza Lama Zona Oriental I </v>
      </c>
      <c r="D10" s="16" t="s">
        <v>23</v>
      </c>
      <c r="E10" s="27">
        <v>3335915610</v>
      </c>
    </row>
    <row r="11" spans="1:5" ht="18" x14ac:dyDescent="0.25">
      <c r="A11" s="31" t="str">
        <f>VLOOKUP(B11,'[1]LISTADO ATM'!$A$2:$C$822,3,0)</f>
        <v>SUR</v>
      </c>
      <c r="B11" s="22">
        <v>45</v>
      </c>
      <c r="C11" s="22" t="str">
        <f>VLOOKUP(B11,'[1]LISTADO ATM'!$A$2:$B$822,2,0)</f>
        <v xml:space="preserve">ATM Oficina Tamayo </v>
      </c>
      <c r="D11" s="16" t="s">
        <v>23</v>
      </c>
      <c r="E11" s="27">
        <v>3335916167</v>
      </c>
    </row>
    <row r="12" spans="1:5" ht="18" x14ac:dyDescent="0.25">
      <c r="A12" s="35" t="str">
        <f>VLOOKUP(B12,'[1]LISTADO ATM'!$A$2:$C$822,3,0)</f>
        <v>DISTRITO NACIONAL</v>
      </c>
      <c r="B12" s="39">
        <v>147</v>
      </c>
      <c r="C12" s="25" t="str">
        <f>VLOOKUP(B12,'[1]LISTADO ATM'!$A$2:$B$822,2,0)</f>
        <v xml:space="preserve">ATM Kiosco Megacentro I </v>
      </c>
      <c r="D12" s="16" t="s">
        <v>23</v>
      </c>
      <c r="E12" s="27">
        <v>3335913803</v>
      </c>
    </row>
    <row r="13" spans="1:5" ht="18" x14ac:dyDescent="0.25">
      <c r="A13" s="31" t="str">
        <f>VLOOKUP(B13,'[1]LISTADO ATM'!$A$2:$C$822,3,0)</f>
        <v>ESTE</v>
      </c>
      <c r="B13" s="22">
        <v>660</v>
      </c>
      <c r="C13" s="22" t="str">
        <f>VLOOKUP(B13,'[1]LISTADO ATM'!$A$2:$B$822,2,0)</f>
        <v>ATM Oficina Romana Norte II</v>
      </c>
      <c r="D13" s="16" t="s">
        <v>23</v>
      </c>
      <c r="E13" s="27">
        <v>3335915598</v>
      </c>
    </row>
    <row r="14" spans="1:5" ht="18" x14ac:dyDescent="0.25">
      <c r="A14" s="35" t="str">
        <f>VLOOKUP(B14,'[1]LISTADO ATM'!$A$2:$C$822,3,0)</f>
        <v>DISTRITO NACIONAL</v>
      </c>
      <c r="B14" s="39">
        <v>160</v>
      </c>
      <c r="C14" s="25" t="str">
        <f>VLOOKUP(B14,'[1]LISTADO ATM'!$A$2:$B$822,2,0)</f>
        <v xml:space="preserve">ATM Oficina Herrera </v>
      </c>
      <c r="D14" s="16" t="s">
        <v>23</v>
      </c>
      <c r="E14" s="27">
        <v>3335916170</v>
      </c>
    </row>
    <row r="15" spans="1:5" ht="18" x14ac:dyDescent="0.25">
      <c r="A15" s="31" t="str">
        <f>VLOOKUP(B15,'[1]LISTADO ATM'!$A$2:$C$822,3,0)</f>
        <v>ESTE</v>
      </c>
      <c r="B15" s="22">
        <v>399</v>
      </c>
      <c r="C15" s="22" t="str">
        <f>VLOOKUP(B15,'[1]LISTADO ATM'!$A$2:$B$822,2,0)</f>
        <v xml:space="preserve">ATM Oficina La Romana II </v>
      </c>
      <c r="D15" s="16" t="s">
        <v>23</v>
      </c>
      <c r="E15" s="27">
        <v>3335912491</v>
      </c>
    </row>
    <row r="16" spans="1:5" ht="18.75" thickBot="1" x14ac:dyDescent="0.3">
      <c r="A16" s="3" t="s">
        <v>11</v>
      </c>
      <c r="B16" s="38">
        <f>COUNT(B9:B15)</f>
        <v>7</v>
      </c>
      <c r="C16" s="52"/>
      <c r="D16" s="53"/>
      <c r="E16" s="54"/>
    </row>
    <row r="17" spans="1:5" x14ac:dyDescent="0.25">
      <c r="B17" s="5"/>
      <c r="E17" s="5"/>
    </row>
    <row r="18" spans="1:5" ht="18" x14ac:dyDescent="0.25">
      <c r="A18" s="49" t="s">
        <v>16</v>
      </c>
      <c r="B18" s="50"/>
      <c r="C18" s="50"/>
      <c r="D18" s="50"/>
      <c r="E18" s="51"/>
    </row>
    <row r="19" spans="1:5" ht="18" x14ac:dyDescent="0.25">
      <c r="A19" s="2" t="s">
        <v>5</v>
      </c>
      <c r="B19" s="2" t="s">
        <v>6</v>
      </c>
      <c r="C19" s="2" t="s">
        <v>7</v>
      </c>
      <c r="D19" s="2" t="s">
        <v>8</v>
      </c>
      <c r="E19" s="2" t="s">
        <v>9</v>
      </c>
    </row>
    <row r="20" spans="1:5" ht="18" x14ac:dyDescent="0.25">
      <c r="A20" s="19" t="str">
        <f>VLOOKUP(B20,'[1]LISTADO ATM'!$A$2:$C$822,3,0)</f>
        <v>DISTRITO NACIONAL</v>
      </c>
      <c r="B20" s="22">
        <v>793</v>
      </c>
      <c r="C20" s="25" t="str">
        <f>VLOOKUP(B20,'[1]LISTADO ATM'!$A$2:$B$822,2,0)</f>
        <v xml:space="preserve">ATM Centro de Caja Agora Mall </v>
      </c>
      <c r="D20" s="16" t="s">
        <v>19</v>
      </c>
      <c r="E20" s="22">
        <v>3335915378</v>
      </c>
    </row>
    <row r="21" spans="1:5" ht="18" x14ac:dyDescent="0.25">
      <c r="A21" s="19" t="str">
        <f>VLOOKUP(B21,'[1]LISTADO ATM'!$A$2:$C$822,3,0)</f>
        <v>DISTRITO NACIONAL</v>
      </c>
      <c r="B21" s="22">
        <v>589</v>
      </c>
      <c r="C21" s="25" t="str">
        <f>VLOOKUP(B21,'[1]LISTADO ATM'!$A$2:$B$822,2,0)</f>
        <v xml:space="preserve">ATM S/M Bravo San Vicente de Paul </v>
      </c>
      <c r="D21" s="16" t="s">
        <v>19</v>
      </c>
      <c r="E21" s="22">
        <v>3335915414</v>
      </c>
    </row>
    <row r="22" spans="1:5" ht="18" x14ac:dyDescent="0.25">
      <c r="A22" s="19" t="str">
        <f>VLOOKUP(B22,'[1]LISTADO ATM'!$A$2:$C$822,3,0)</f>
        <v>DISTRITO NACIONAL</v>
      </c>
      <c r="B22" s="22">
        <v>318</v>
      </c>
      <c r="C22" s="25" t="str">
        <f>VLOOKUP(B22,'[1]LISTADO ATM'!$A$2:$B$822,2,0)</f>
        <v>ATM Autoservicio Lope de Vega</v>
      </c>
      <c r="D22" s="16" t="s">
        <v>19</v>
      </c>
      <c r="E22" s="22">
        <v>3335915381</v>
      </c>
    </row>
    <row r="23" spans="1:5" ht="18" x14ac:dyDescent="0.25">
      <c r="A23" s="19" t="str">
        <f>VLOOKUP(B23,'[1]LISTADO ATM'!$A$2:$C$822,3,0)</f>
        <v>DISTRITO NACIONAL</v>
      </c>
      <c r="B23" s="22">
        <v>165</v>
      </c>
      <c r="C23" s="25" t="str">
        <f>VLOOKUP(B23,'[1]LISTADO ATM'!$A$2:$B$822,2,0)</f>
        <v>ATM Autoservicio Megacentro</v>
      </c>
      <c r="D23" s="16" t="s">
        <v>19</v>
      </c>
      <c r="E23" s="22">
        <v>3335915198</v>
      </c>
    </row>
    <row r="24" spans="1:5" ht="18" x14ac:dyDescent="0.25">
      <c r="A24" s="19" t="str">
        <f>VLOOKUP(B24,'[1]LISTADO ATM'!$A$2:$C$822,3,0)</f>
        <v>DISTRITO NACIONAL</v>
      </c>
      <c r="B24" s="22">
        <v>347</v>
      </c>
      <c r="C24" s="25" t="str">
        <f>VLOOKUP(B24,'[1]LISTADO ATM'!$A$2:$B$822,2,0)</f>
        <v>ATM Patio de Colombia</v>
      </c>
      <c r="D24" s="16" t="s">
        <v>19</v>
      </c>
      <c r="E24" s="22">
        <v>3335915658</v>
      </c>
    </row>
    <row r="25" spans="1:5" ht="18" x14ac:dyDescent="0.25">
      <c r="A25" s="19" t="str">
        <f>VLOOKUP(B25,'[1]LISTADO ATM'!$A$2:$C$822,3,0)</f>
        <v>ESTE</v>
      </c>
      <c r="B25" s="22">
        <v>211</v>
      </c>
      <c r="C25" s="25" t="str">
        <f>VLOOKUP(B25,'[1]LISTADO ATM'!$A$2:$B$822,2,0)</f>
        <v xml:space="preserve">ATM Oficina La Romana I </v>
      </c>
      <c r="D25" s="16" t="s">
        <v>19</v>
      </c>
      <c r="E25" s="22">
        <v>3335915266</v>
      </c>
    </row>
    <row r="26" spans="1:5" ht="18.75" thickBot="1" x14ac:dyDescent="0.3">
      <c r="A26" s="3" t="s">
        <v>11</v>
      </c>
      <c r="B26" s="38">
        <f>COUNT(B20:B25)</f>
        <v>6</v>
      </c>
      <c r="C26" s="52"/>
      <c r="D26" s="53"/>
      <c r="E26" s="54"/>
    </row>
    <row r="27" spans="1:5" ht="15.75" thickBot="1" x14ac:dyDescent="0.3">
      <c r="B27" s="5"/>
      <c r="E27" s="5"/>
    </row>
    <row r="28" spans="1:5" ht="18.75" thickBot="1" x14ac:dyDescent="0.3">
      <c r="A28" s="55" t="s">
        <v>14</v>
      </c>
      <c r="B28" s="56"/>
      <c r="C28" s="56"/>
      <c r="D28" s="56"/>
      <c r="E28" s="57"/>
    </row>
    <row r="29" spans="1:5" ht="18" x14ac:dyDescent="0.25">
      <c r="A29" s="2" t="s">
        <v>5</v>
      </c>
      <c r="B29" s="2" t="s">
        <v>6</v>
      </c>
      <c r="C29" s="2" t="s">
        <v>7</v>
      </c>
      <c r="D29" s="2" t="s">
        <v>8</v>
      </c>
      <c r="E29" s="2" t="s">
        <v>9</v>
      </c>
    </row>
    <row r="30" spans="1:5" ht="18" x14ac:dyDescent="0.25">
      <c r="A30" s="31" t="str">
        <f>VLOOKUP(B30,'[1]LISTADO ATM'!$A$2:$C$822,3,0)</f>
        <v>DISTRITO NACIONAL</v>
      </c>
      <c r="B30" s="22">
        <v>354</v>
      </c>
      <c r="C30" s="22" t="str">
        <f>VLOOKUP(B30,'[1]LISTADO ATM'!$A$2:$B$822,2,0)</f>
        <v xml:space="preserve">ATM Oficina Núñez de Cáceres II </v>
      </c>
      <c r="D30" s="15" t="s">
        <v>10</v>
      </c>
      <c r="E30" s="27">
        <v>3335915606</v>
      </c>
    </row>
    <row r="31" spans="1:5" ht="18" x14ac:dyDescent="0.25">
      <c r="A31" s="31" t="str">
        <f>VLOOKUP(B31,'[1]LISTADO ATM'!$A$2:$C$822,3,0)</f>
        <v>DISTRITO NACIONAL</v>
      </c>
      <c r="B31" s="22">
        <v>234</v>
      </c>
      <c r="C31" s="22" t="str">
        <f>VLOOKUP(B31,'[1]LISTADO ATM'!$A$2:$B$822,2,0)</f>
        <v xml:space="preserve">ATM Oficina Boca Chica I </v>
      </c>
      <c r="D31" s="15" t="s">
        <v>10</v>
      </c>
      <c r="E31" s="27" t="s">
        <v>25</v>
      </c>
    </row>
    <row r="32" spans="1:5" ht="18.75" thickBot="1" x14ac:dyDescent="0.3">
      <c r="A32" s="26"/>
      <c r="B32" s="38">
        <f>COUNT(B30:B31)</f>
        <v>2</v>
      </c>
      <c r="C32" s="14"/>
      <c r="D32" s="14"/>
      <c r="E32" s="14"/>
    </row>
    <row r="33" spans="1:5" ht="15.75" thickBot="1" x14ac:dyDescent="0.3">
      <c r="B33" s="5"/>
      <c r="E33" s="5"/>
    </row>
    <row r="34" spans="1:5" ht="18.75" thickBot="1" x14ac:dyDescent="0.3">
      <c r="A34" s="55" t="s">
        <v>20</v>
      </c>
      <c r="B34" s="56"/>
      <c r="C34" s="56"/>
      <c r="D34" s="56"/>
      <c r="E34" s="57"/>
    </row>
    <row r="35" spans="1:5" ht="18" x14ac:dyDescent="0.25">
      <c r="A35" s="2" t="s">
        <v>5</v>
      </c>
      <c r="B35" s="2" t="s">
        <v>6</v>
      </c>
      <c r="C35" s="2" t="s">
        <v>7</v>
      </c>
      <c r="D35" s="2" t="s">
        <v>8</v>
      </c>
      <c r="E35" s="2" t="s">
        <v>9</v>
      </c>
    </row>
    <row r="36" spans="1:5" ht="18" x14ac:dyDescent="0.25">
      <c r="A36" s="35" t="str">
        <f>VLOOKUP(B36,'[1]LISTADO ATM'!$A$2:$C$822,3,0)</f>
        <v>DISTRITO NACIONAL</v>
      </c>
      <c r="B36" s="39">
        <v>327</v>
      </c>
      <c r="C36" s="25" t="str">
        <f>VLOOKUP(B36,'[1]LISTADO ATM'!$A$2:$B$822,2,0)</f>
        <v xml:space="preserve">ATM UNP CCN (Nacional 27 de Febrero) </v>
      </c>
      <c r="D36" s="22" t="s">
        <v>18</v>
      </c>
      <c r="E36" s="27">
        <v>3335915928</v>
      </c>
    </row>
    <row r="37" spans="1:5" ht="18" x14ac:dyDescent="0.25">
      <c r="A37" s="35" t="str">
        <f>VLOOKUP(B37,'[1]LISTADO ATM'!$A$2:$C$822,3,0)</f>
        <v>DISTRITO NACIONAL</v>
      </c>
      <c r="B37" s="39">
        <v>745</v>
      </c>
      <c r="C37" s="25" t="str">
        <f>VLOOKUP(B37,'[1]LISTADO ATM'!$A$2:$B$822,2,0)</f>
        <v xml:space="preserve">ATM Oficina Ave. Duarte </v>
      </c>
      <c r="D37" s="22" t="s">
        <v>18</v>
      </c>
      <c r="E37" s="27">
        <v>3335916280</v>
      </c>
    </row>
    <row r="38" spans="1:5" ht="18" x14ac:dyDescent="0.25">
      <c r="A38" s="35" t="str">
        <f>VLOOKUP(B38,'[1]LISTADO ATM'!$A$2:$C$822,3,0)</f>
        <v>DISTRITO NACIONAL</v>
      </c>
      <c r="B38" s="39">
        <v>259</v>
      </c>
      <c r="C38" s="25" t="str">
        <f>VLOOKUP(B38,'[1]LISTADO ATM'!$A$2:$B$822,2,0)</f>
        <v>ATM Senado de la Republica</v>
      </c>
      <c r="D38" s="22" t="s">
        <v>18</v>
      </c>
      <c r="E38" s="27">
        <v>3335916485</v>
      </c>
    </row>
    <row r="39" spans="1:5" ht="18" x14ac:dyDescent="0.25">
      <c r="A39" s="35" t="str">
        <f>VLOOKUP(B39,'[1]LISTADO ATM'!$A$2:$C$822,3,0)</f>
        <v>DISTRITO NACIONAL</v>
      </c>
      <c r="B39" s="39">
        <v>577</v>
      </c>
      <c r="C39" s="25" t="str">
        <f>VLOOKUP(B39,'[1]LISTADO ATM'!$A$2:$B$822,2,0)</f>
        <v xml:space="preserve">ATM Olé Ave. Duarte </v>
      </c>
      <c r="D39" s="22" t="s">
        <v>18</v>
      </c>
      <c r="E39" s="27">
        <v>3335915813</v>
      </c>
    </row>
    <row r="40" spans="1:5" ht="18" x14ac:dyDescent="0.25">
      <c r="A40" s="26" t="s">
        <v>11</v>
      </c>
      <c r="B40" s="40">
        <f>COUNT(B36:B39)</f>
        <v>4</v>
      </c>
      <c r="C40" s="14"/>
      <c r="D40" s="14"/>
      <c r="E40" s="14"/>
    </row>
    <row r="41" spans="1:5" ht="15.75" thickBot="1" x14ac:dyDescent="0.3">
      <c r="B41" s="5"/>
      <c r="E41" s="5"/>
    </row>
    <row r="42" spans="1:5" ht="18" x14ac:dyDescent="0.25">
      <c r="A42" s="60" t="s">
        <v>13</v>
      </c>
      <c r="B42" s="61"/>
      <c r="C42" s="61"/>
      <c r="D42" s="61"/>
      <c r="E42" s="62"/>
    </row>
    <row r="43" spans="1:5" ht="18" x14ac:dyDescent="0.25">
      <c r="A43" s="2" t="s">
        <v>5</v>
      </c>
      <c r="B43" s="2" t="s">
        <v>6</v>
      </c>
      <c r="C43" s="4" t="s">
        <v>7</v>
      </c>
      <c r="D43" s="18" t="s">
        <v>8</v>
      </c>
      <c r="E43" s="2" t="s">
        <v>9</v>
      </c>
    </row>
    <row r="44" spans="1:5" ht="18" x14ac:dyDescent="0.25">
      <c r="A44" s="19" t="str">
        <f>VLOOKUP(B44,'[1]LISTADO ATM'!$A$2:$C$822,3,0)</f>
        <v>ESTE</v>
      </c>
      <c r="B44" s="22">
        <v>294</v>
      </c>
      <c r="C44" s="25" t="str">
        <f>VLOOKUP(B44,'[1]LISTADO ATM'!$A$2:$B$822,2,0)</f>
        <v xml:space="preserve">ATM Plaza Zaglul San Pedro II </v>
      </c>
      <c r="D44" s="34" t="s">
        <v>24</v>
      </c>
      <c r="E44" s="22">
        <v>3335915919</v>
      </c>
    </row>
    <row r="45" spans="1:5" ht="18" x14ac:dyDescent="0.25">
      <c r="A45" s="19" t="str">
        <f>VLOOKUP(B45,'[1]LISTADO ATM'!$A$2:$C$822,3,0)</f>
        <v>ESTE</v>
      </c>
      <c r="B45" s="22">
        <v>429</v>
      </c>
      <c r="C45" s="25" t="str">
        <f>VLOOKUP(B45,'[1]LISTADO ATM'!$A$2:$B$822,2,0)</f>
        <v xml:space="preserve">ATM Oficina Jumbo La Romana </v>
      </c>
      <c r="D45" s="65" t="s">
        <v>26</v>
      </c>
      <c r="E45" s="22">
        <v>3335916514</v>
      </c>
    </row>
    <row r="46" spans="1:5" ht="18" x14ac:dyDescent="0.25">
      <c r="A46" s="19" t="str">
        <f>VLOOKUP(B46,'[1]LISTADO ATM'!$A$2:$C$822,3,0)</f>
        <v>NORTE</v>
      </c>
      <c r="B46" s="22">
        <v>431</v>
      </c>
      <c r="C46" s="25" t="str">
        <f>VLOOKUP(B46,'[1]LISTADO ATM'!$A$2:$B$822,2,0)</f>
        <v xml:space="preserve">ATM Autoservicio Sol (Santiago) </v>
      </c>
      <c r="D46" s="65" t="s">
        <v>26</v>
      </c>
      <c r="E46" s="22">
        <v>3335916608</v>
      </c>
    </row>
    <row r="47" spans="1:5" ht="18" x14ac:dyDescent="0.25">
      <c r="A47" s="19" t="str">
        <f>VLOOKUP(B47,'[1]LISTADO ATM'!$A$2:$C$822,3,0)</f>
        <v>NORTE</v>
      </c>
      <c r="B47" s="22">
        <v>538</v>
      </c>
      <c r="C47" s="25" t="str">
        <f>VLOOKUP(B47,'[1]LISTADO ATM'!$A$2:$B$822,2,0)</f>
        <v>ATM  Autoservicio San Fco. Macorís</v>
      </c>
      <c r="D47" s="65" t="s">
        <v>26</v>
      </c>
      <c r="E47" s="22">
        <v>3335916621</v>
      </c>
    </row>
    <row r="48" spans="1:5" ht="18" x14ac:dyDescent="0.25">
      <c r="A48" s="19" t="str">
        <f>VLOOKUP(B48,'[1]LISTADO ATM'!$A$2:$C$822,3,0)</f>
        <v>SUR</v>
      </c>
      <c r="B48" s="22">
        <v>297</v>
      </c>
      <c r="C48" s="25" t="str">
        <f>VLOOKUP(B48,'[1]LISTADO ATM'!$A$2:$B$822,2,0)</f>
        <v xml:space="preserve">ATM S/M Cadena Ocoa </v>
      </c>
      <c r="D48" s="34" t="s">
        <v>24</v>
      </c>
      <c r="E48" s="22">
        <v>3335915846</v>
      </c>
    </row>
    <row r="49" spans="1:5" ht="18" x14ac:dyDescent="0.25">
      <c r="A49" s="26" t="s">
        <v>11</v>
      </c>
      <c r="B49" s="40">
        <f>COUNT(B44:B48)</f>
        <v>5</v>
      </c>
      <c r="C49" s="14"/>
      <c r="D49" s="17"/>
      <c r="E49" s="17"/>
    </row>
    <row r="50" spans="1:5" ht="15.75" thickBot="1" x14ac:dyDescent="0.3">
      <c r="B50" s="5"/>
      <c r="E50" s="5"/>
    </row>
    <row r="51" spans="1:5" ht="18.75" thickBot="1" x14ac:dyDescent="0.3">
      <c r="A51" s="63" t="s">
        <v>12</v>
      </c>
      <c r="B51" s="64"/>
      <c r="C51" t="s">
        <v>17</v>
      </c>
      <c r="D51" s="5"/>
      <c r="E51" s="5"/>
    </row>
    <row r="52" spans="1:5" ht="18.75" thickBot="1" x14ac:dyDescent="0.3">
      <c r="A52" s="36">
        <f>+B32+B40+B49</f>
        <v>11</v>
      </c>
      <c r="B52" s="37"/>
    </row>
    <row r="53" spans="1:5" ht="15.75" thickBot="1" x14ac:dyDescent="0.3">
      <c r="B53" s="5"/>
      <c r="E53" s="5"/>
    </row>
    <row r="54" spans="1:5" ht="18.75" thickBot="1" x14ac:dyDescent="0.3">
      <c r="A54" s="55" t="s">
        <v>15</v>
      </c>
      <c r="B54" s="56"/>
      <c r="C54" s="56"/>
      <c r="D54" s="56"/>
      <c r="E54" s="57"/>
    </row>
    <row r="55" spans="1:5" ht="18" x14ac:dyDescent="0.25">
      <c r="A55" s="6" t="s">
        <v>5</v>
      </c>
      <c r="B55" s="2" t="s">
        <v>6</v>
      </c>
      <c r="C55" s="4" t="s">
        <v>7</v>
      </c>
      <c r="D55" s="58" t="s">
        <v>8</v>
      </c>
      <c r="E55" s="59"/>
    </row>
    <row r="56" spans="1:5" ht="18" x14ac:dyDescent="0.25">
      <c r="A56" s="22" t="str">
        <f>VLOOKUP(B56,'[1]LISTADO ATM'!$A$2:$C$822,3,0)</f>
        <v>DISTRITO NACIONAL</v>
      </c>
      <c r="B56" s="22">
        <v>958</v>
      </c>
      <c r="C56" s="22" t="str">
        <f>VLOOKUP(B56,'[1]LISTADO ATM'!$A$2:$B$822,2,0)</f>
        <v xml:space="preserve">ATM Olé Aut. San Isidro </v>
      </c>
      <c r="D56" s="41" t="s">
        <v>22</v>
      </c>
      <c r="E56" s="42"/>
    </row>
    <row r="57" spans="1:5" ht="18" x14ac:dyDescent="0.25">
      <c r="A57" s="22" t="str">
        <f>VLOOKUP(B57,'[1]LISTADO ATM'!$A$2:$C$822,3,0)</f>
        <v>DISTRITO NACIONAL</v>
      </c>
      <c r="B57" s="22">
        <v>557</v>
      </c>
      <c r="C57" s="22" t="str">
        <f>VLOOKUP(B57,'[1]LISTADO ATM'!$A$2:$B$822,2,0)</f>
        <v xml:space="preserve">ATM Multicentro La Sirena Ave. Mella </v>
      </c>
      <c r="D57" s="41" t="s">
        <v>22</v>
      </c>
      <c r="E57" s="42"/>
    </row>
    <row r="58" spans="1:5" ht="18" x14ac:dyDescent="0.25">
      <c r="A58" s="22" t="str">
        <f>VLOOKUP(B58,'[1]LISTADO ATM'!$A$2:$C$822,3,0)</f>
        <v>DISTRITO NACIONAL</v>
      </c>
      <c r="B58" s="22">
        <v>162</v>
      </c>
      <c r="C58" s="22" t="str">
        <f>VLOOKUP(B58,'[1]LISTADO ATM'!$A$2:$B$822,2,0)</f>
        <v xml:space="preserve">ATM Oficina Tiradentes I </v>
      </c>
      <c r="D58" s="41" t="s">
        <v>21</v>
      </c>
      <c r="E58" s="42"/>
    </row>
    <row r="59" spans="1:5" ht="18" x14ac:dyDescent="0.25">
      <c r="A59" s="22" t="str">
        <f>VLOOKUP(B59,'[1]LISTADO ATM'!$A$2:$C$822,3,0)</f>
        <v>ESTE</v>
      </c>
      <c r="B59" s="22">
        <v>293</v>
      </c>
      <c r="C59" s="22" t="str">
        <f>VLOOKUP(B59,'[1]LISTADO ATM'!$A$2:$B$822,2,0)</f>
        <v xml:space="preserve">ATM S/M Nueva Visión (San Pedro) </v>
      </c>
      <c r="D59" s="41" t="s">
        <v>22</v>
      </c>
      <c r="E59" s="42"/>
    </row>
    <row r="60" spans="1:5" ht="18" x14ac:dyDescent="0.25">
      <c r="A60" s="22" t="str">
        <f>VLOOKUP(B60,'[1]LISTADO ATM'!$A$2:$C$822,3,0)</f>
        <v>DISTRITO NACIONAL</v>
      </c>
      <c r="B60" s="22">
        <v>911</v>
      </c>
      <c r="C60" s="22" t="str">
        <f>VLOOKUP(B60,'[1]LISTADO ATM'!$A$2:$B$822,2,0)</f>
        <v xml:space="preserve">ATM Oficina Venezuela II </v>
      </c>
      <c r="D60" s="41" t="s">
        <v>22</v>
      </c>
      <c r="E60" s="42"/>
    </row>
    <row r="61" spans="1:5" ht="18" x14ac:dyDescent="0.25">
      <c r="A61" s="22" t="str">
        <f>VLOOKUP(B61,'[1]LISTADO ATM'!$A$2:$C$822,3,0)</f>
        <v>DISTRITO NACIONAL</v>
      </c>
      <c r="B61" s="22">
        <v>443</v>
      </c>
      <c r="C61" s="22" t="str">
        <f>VLOOKUP(B61,'[1]LISTADO ATM'!$A$2:$B$822,2,0)</f>
        <v xml:space="preserve">ATM Edificio San Rafael </v>
      </c>
      <c r="D61" s="41" t="s">
        <v>21</v>
      </c>
      <c r="E61" s="42"/>
    </row>
    <row r="62" spans="1:5" ht="18.75" thickBot="1" x14ac:dyDescent="0.3">
      <c r="A62" s="26" t="s">
        <v>11</v>
      </c>
      <c r="B62" s="38">
        <f>COUNT(B56:B61)</f>
        <v>6</v>
      </c>
      <c r="C62" s="23"/>
      <c r="D62" s="23"/>
      <c r="E62" s="24"/>
    </row>
  </sheetData>
  <mergeCells count="18">
    <mergeCell ref="D59:E59"/>
    <mergeCell ref="D60:E60"/>
    <mergeCell ref="D57:E57"/>
    <mergeCell ref="D58:E58"/>
    <mergeCell ref="D61:E61"/>
    <mergeCell ref="D56:E56"/>
    <mergeCell ref="A1:E1"/>
    <mergeCell ref="A2:E2"/>
    <mergeCell ref="A7:E7"/>
    <mergeCell ref="C16:E16"/>
    <mergeCell ref="A18:E18"/>
    <mergeCell ref="A54:E54"/>
    <mergeCell ref="D55:E55"/>
    <mergeCell ref="C26:E26"/>
    <mergeCell ref="A28:E28"/>
    <mergeCell ref="A34:E34"/>
    <mergeCell ref="A42:E42"/>
    <mergeCell ref="A51:B51"/>
  </mergeCells>
  <phoneticPr fontId="11" type="noConversion"/>
  <conditionalFormatting sqref="B1:B1048576">
    <cfRule type="duplicateValues" dxfId="3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39">
        <v>252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252 873 577 139 746 718 958                                                       </v>
      </c>
    </row>
    <row r="3" spans="2:6" ht="18.75" thickBot="1" x14ac:dyDescent="0.3">
      <c r="B3" s="39">
        <v>873</v>
      </c>
      <c r="C3" s="29" t="s">
        <v>17</v>
      </c>
    </row>
    <row r="4" spans="2:6" ht="18.75" thickBot="1" x14ac:dyDescent="0.3">
      <c r="B4" s="39">
        <v>577</v>
      </c>
      <c r="C4" s="29" t="s">
        <v>17</v>
      </c>
    </row>
    <row r="5" spans="2:6" ht="18.75" thickBot="1" x14ac:dyDescent="0.3">
      <c r="B5" s="39">
        <v>139</v>
      </c>
      <c r="C5" s="29" t="s">
        <v>17</v>
      </c>
    </row>
    <row r="6" spans="2:6" ht="18.75" thickBot="1" x14ac:dyDescent="0.3">
      <c r="B6" s="39">
        <v>746</v>
      </c>
      <c r="C6" s="29" t="s">
        <v>17</v>
      </c>
    </row>
    <row r="7" spans="2:6" ht="18.75" thickBot="1" x14ac:dyDescent="0.3">
      <c r="B7" s="22">
        <v>718</v>
      </c>
      <c r="C7" s="29" t="s">
        <v>17</v>
      </c>
    </row>
    <row r="8" spans="2:6" ht="18.75" thickBot="1" x14ac:dyDescent="0.3">
      <c r="B8" s="22">
        <v>958</v>
      </c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32"/>
      <c r="C16" s="29" t="s">
        <v>17</v>
      </c>
    </row>
    <row r="17" spans="2:3" ht="18.75" thickBot="1" x14ac:dyDescent="0.3">
      <c r="B17" s="32"/>
      <c r="C17" s="29" t="s">
        <v>17</v>
      </c>
    </row>
    <row r="18" spans="2:3" ht="18.75" thickBot="1" x14ac:dyDescent="0.3">
      <c r="B18" s="32"/>
      <c r="C18" s="29" t="s">
        <v>17</v>
      </c>
    </row>
    <row r="19" spans="2:3" ht="18.75" thickBot="1" x14ac:dyDescent="0.3">
      <c r="B19" s="32"/>
      <c r="C19" s="29" t="s">
        <v>17</v>
      </c>
    </row>
    <row r="20" spans="2:3" ht="18.75" thickBot="1" x14ac:dyDescent="0.3">
      <c r="B20" s="32"/>
      <c r="C20" s="29" t="s">
        <v>17</v>
      </c>
    </row>
    <row r="21" spans="2:3" ht="18.75" thickBot="1" x14ac:dyDescent="0.3">
      <c r="B21" s="32"/>
      <c r="C21" s="29" t="s">
        <v>17</v>
      </c>
    </row>
    <row r="22" spans="2:3" ht="18.75" thickBot="1" x14ac:dyDescent="0.3">
      <c r="B22" s="32"/>
      <c r="C22" s="29" t="s">
        <v>17</v>
      </c>
    </row>
    <row r="23" spans="2:3" ht="18.75" thickBot="1" x14ac:dyDescent="0.3">
      <c r="B23" s="32"/>
      <c r="C23" s="29" t="s">
        <v>17</v>
      </c>
    </row>
    <row r="24" spans="2:3" ht="18.75" thickBot="1" x14ac:dyDescent="0.3">
      <c r="B24" s="32"/>
      <c r="C24" s="29" t="s">
        <v>17</v>
      </c>
    </row>
    <row r="25" spans="2:3" ht="18.75" thickBot="1" x14ac:dyDescent="0.3">
      <c r="B25" s="32"/>
      <c r="C25" s="29" t="s">
        <v>17</v>
      </c>
    </row>
    <row r="26" spans="2:3" ht="18.75" thickBot="1" x14ac:dyDescent="0.3">
      <c r="B26" s="32"/>
      <c r="C26" s="29" t="s">
        <v>17</v>
      </c>
    </row>
    <row r="27" spans="2:3" ht="18.75" thickBot="1" x14ac:dyDescent="0.3">
      <c r="B27" s="32"/>
      <c r="C27" s="29" t="s">
        <v>17</v>
      </c>
    </row>
    <row r="28" spans="2:3" ht="18.75" thickBot="1" x14ac:dyDescent="0.3">
      <c r="B28" s="32"/>
      <c r="C28" s="29" t="s">
        <v>17</v>
      </c>
    </row>
    <row r="29" spans="2:3" ht="18.75" thickBot="1" x14ac:dyDescent="0.3">
      <c r="B29" s="32"/>
      <c r="C29" s="29" t="s">
        <v>17</v>
      </c>
    </row>
    <row r="30" spans="2:3" ht="18.75" thickBot="1" x14ac:dyDescent="0.3">
      <c r="B30" s="32"/>
      <c r="C30" s="29" t="s">
        <v>17</v>
      </c>
    </row>
    <row r="31" spans="2:3" ht="18.75" thickBot="1" x14ac:dyDescent="0.3">
      <c r="B31" s="32"/>
      <c r="C31" s="29" t="s">
        <v>17</v>
      </c>
    </row>
    <row r="32" spans="2:3" ht="18.75" thickBot="1" x14ac:dyDescent="0.3">
      <c r="B32" s="32"/>
      <c r="C32" s="29" t="s">
        <v>17</v>
      </c>
    </row>
    <row r="33" spans="2:3" ht="18.75" thickBot="1" x14ac:dyDescent="0.3">
      <c r="B33" s="32"/>
      <c r="C33" s="29" t="s">
        <v>17</v>
      </c>
    </row>
    <row r="34" spans="2:3" ht="18.75" thickBot="1" x14ac:dyDescent="0.3">
      <c r="B34" s="32"/>
      <c r="C34" s="29" t="s">
        <v>17</v>
      </c>
    </row>
    <row r="35" spans="2:3" ht="18.75" thickBot="1" x14ac:dyDescent="0.3">
      <c r="B35" s="32"/>
      <c r="C35" s="29" t="s">
        <v>17</v>
      </c>
    </row>
    <row r="36" spans="2:3" ht="18.75" thickBot="1" x14ac:dyDescent="0.3">
      <c r="B36" s="32"/>
      <c r="C36" s="29" t="s">
        <v>17</v>
      </c>
    </row>
    <row r="37" spans="2:3" ht="18.75" thickBot="1" x14ac:dyDescent="0.3">
      <c r="B37" s="32"/>
      <c r="C37" s="29" t="s">
        <v>17</v>
      </c>
    </row>
    <row r="38" spans="2:3" ht="18.75" thickBot="1" x14ac:dyDescent="0.3">
      <c r="B38" s="32"/>
      <c r="C38" s="29" t="s">
        <v>17</v>
      </c>
    </row>
    <row r="39" spans="2:3" ht="18.75" thickBot="1" x14ac:dyDescent="0.3">
      <c r="B39" s="32"/>
      <c r="C39" s="29" t="s">
        <v>17</v>
      </c>
    </row>
    <row r="40" spans="2:3" ht="18.75" thickBot="1" x14ac:dyDescent="0.3">
      <c r="B40" s="32"/>
      <c r="C40" s="29" t="s">
        <v>17</v>
      </c>
    </row>
    <row r="41" spans="2:3" ht="18.75" thickBot="1" x14ac:dyDescent="0.3">
      <c r="B41" s="32"/>
      <c r="C41" s="29" t="s">
        <v>17</v>
      </c>
    </row>
    <row r="42" spans="2:3" ht="18.75" thickBot="1" x14ac:dyDescent="0.3">
      <c r="B42" s="32"/>
      <c r="C42" s="29" t="s">
        <v>17</v>
      </c>
    </row>
    <row r="43" spans="2:3" ht="18.75" thickBot="1" x14ac:dyDescent="0.3">
      <c r="B43" s="32"/>
      <c r="C43" s="29" t="s">
        <v>17</v>
      </c>
    </row>
    <row r="44" spans="2:3" ht="18.75" thickBot="1" x14ac:dyDescent="0.3">
      <c r="B44" s="32"/>
      <c r="C44" s="29" t="s">
        <v>17</v>
      </c>
    </row>
    <row r="45" spans="2:3" ht="18.75" thickBot="1" x14ac:dyDescent="0.3">
      <c r="B45" s="32"/>
      <c r="C45" s="29" t="s">
        <v>17</v>
      </c>
    </row>
    <row r="46" spans="2:3" ht="18.75" thickBot="1" x14ac:dyDescent="0.3">
      <c r="B46" s="32"/>
      <c r="C46" s="29" t="s">
        <v>17</v>
      </c>
    </row>
    <row r="47" spans="2:3" ht="18.75" thickBot="1" x14ac:dyDescent="0.3">
      <c r="B47" s="32"/>
      <c r="C47" s="29" t="s">
        <v>17</v>
      </c>
    </row>
    <row r="48" spans="2:3" ht="18.75" thickBot="1" x14ac:dyDescent="0.3">
      <c r="B48" s="32"/>
      <c r="C48" s="29" t="s">
        <v>17</v>
      </c>
    </row>
    <row r="49" spans="2:3" ht="18.75" thickBot="1" x14ac:dyDescent="0.3">
      <c r="B49" s="32"/>
      <c r="C49" s="29" t="s">
        <v>17</v>
      </c>
    </row>
    <row r="50" spans="2:3" ht="18.75" thickBot="1" x14ac:dyDescent="0.3">
      <c r="B50" s="32"/>
      <c r="C50" s="29" t="s">
        <v>17</v>
      </c>
    </row>
    <row r="51" spans="2:3" ht="18.75" thickBot="1" x14ac:dyDescent="0.3">
      <c r="B51" s="32"/>
      <c r="C51" s="29" t="s">
        <v>17</v>
      </c>
    </row>
    <row r="52" spans="2:3" ht="18.75" thickBot="1" x14ac:dyDescent="0.3">
      <c r="B52" s="32"/>
      <c r="C52" s="29" t="s">
        <v>17</v>
      </c>
    </row>
    <row r="53" spans="2:3" ht="18.75" thickBot="1" x14ac:dyDescent="0.3">
      <c r="B53" s="32"/>
      <c r="C53" s="29" t="s">
        <v>17</v>
      </c>
    </row>
    <row r="54" spans="2:3" ht="18.75" thickBot="1" x14ac:dyDescent="0.3">
      <c r="B54" s="32"/>
      <c r="C54" s="29" t="s">
        <v>17</v>
      </c>
    </row>
    <row r="55" spans="2:3" ht="18.75" thickBot="1" x14ac:dyDescent="0.3">
      <c r="B55" s="32"/>
      <c r="C55" s="29" t="s">
        <v>17</v>
      </c>
    </row>
    <row r="56" spans="2:3" ht="18.75" thickBot="1" x14ac:dyDescent="0.3">
      <c r="B56" s="32"/>
      <c r="C56" s="29" t="s">
        <v>17</v>
      </c>
    </row>
    <row r="57" spans="2:3" ht="18.75" thickBot="1" x14ac:dyDescent="0.3">
      <c r="B57" s="32"/>
      <c r="C57" s="29" t="s">
        <v>17</v>
      </c>
    </row>
    <row r="58" spans="2:3" ht="18.75" thickBot="1" x14ac:dyDescent="0.3">
      <c r="B58" s="32"/>
      <c r="C58" s="29" t="s">
        <v>17</v>
      </c>
    </row>
    <row r="59" spans="2:3" ht="18.75" thickBot="1" x14ac:dyDescent="0.3">
      <c r="B59" s="32"/>
      <c r="C59" s="29" t="s">
        <v>17</v>
      </c>
    </row>
    <row r="60" spans="2:3" ht="18.75" thickBot="1" x14ac:dyDescent="0.3">
      <c r="B60" s="32"/>
      <c r="C60" s="29" t="s">
        <v>17</v>
      </c>
    </row>
    <row r="61" spans="2:3" ht="18.75" thickBot="1" x14ac:dyDescent="0.3">
      <c r="B61" s="32"/>
      <c r="C61" s="29" t="s">
        <v>17</v>
      </c>
    </row>
    <row r="62" spans="2:3" ht="18.75" thickBot="1" x14ac:dyDescent="0.3">
      <c r="B62" s="32"/>
      <c r="C62" s="29" t="s">
        <v>17</v>
      </c>
    </row>
    <row r="63" spans="2:3" ht="18.75" thickBot="1" x14ac:dyDescent="0.3">
      <c r="B63" s="32"/>
      <c r="C63" s="29" t="s">
        <v>17</v>
      </c>
    </row>
    <row r="64" spans="2:3" ht="18.75" thickBot="1" x14ac:dyDescent="0.3">
      <c r="B64" s="32"/>
      <c r="C64" s="29" t="s">
        <v>17</v>
      </c>
    </row>
    <row r="65" spans="2:3" ht="18.75" thickBot="1" x14ac:dyDescent="0.3">
      <c r="B65" s="32"/>
      <c r="C65" s="29" t="s">
        <v>17</v>
      </c>
    </row>
    <row r="66" spans="2:3" ht="18.75" thickBot="1" x14ac:dyDescent="0.3">
      <c r="B66" s="32"/>
      <c r="C66" s="29" t="s">
        <v>17</v>
      </c>
    </row>
    <row r="67" spans="2:3" ht="18.75" thickBot="1" x14ac:dyDescent="0.3">
      <c r="B67" s="32"/>
      <c r="C67" s="29" t="s">
        <v>17</v>
      </c>
    </row>
    <row r="68" spans="2:3" ht="18.75" thickBot="1" x14ac:dyDescent="0.3">
      <c r="B68" s="33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29" priority="99"/>
  </conditionalFormatting>
  <conditionalFormatting sqref="B31:B68">
    <cfRule type="duplicateValues" dxfId="28" priority="97"/>
  </conditionalFormatting>
  <conditionalFormatting sqref="B26:B30">
    <cfRule type="duplicateValues" dxfId="27" priority="93"/>
  </conditionalFormatting>
  <conditionalFormatting sqref="B23:B25">
    <cfRule type="duplicateValues" dxfId="26" priority="92"/>
  </conditionalFormatting>
  <conditionalFormatting sqref="B16:B19">
    <cfRule type="duplicateValues" dxfId="25" priority="74"/>
  </conditionalFormatting>
  <conditionalFormatting sqref="B16:B19">
    <cfRule type="duplicateValues" dxfId="24" priority="72"/>
    <cfRule type="duplicateValues" dxfId="23" priority="73"/>
  </conditionalFormatting>
  <conditionalFormatting sqref="B20:B22">
    <cfRule type="duplicateValues" dxfId="22" priority="71"/>
  </conditionalFormatting>
  <conditionalFormatting sqref="B20:B22">
    <cfRule type="duplicateValues" dxfId="21" priority="70"/>
  </conditionalFormatting>
  <conditionalFormatting sqref="B20:B22">
    <cfRule type="duplicateValues" dxfId="20" priority="69"/>
  </conditionalFormatting>
  <conditionalFormatting sqref="B20:B22">
    <cfRule type="duplicateValues" dxfId="19" priority="68"/>
  </conditionalFormatting>
  <conditionalFormatting sqref="B20:B22">
    <cfRule type="duplicateValues" dxfId="18" priority="67"/>
  </conditionalFormatting>
  <conditionalFormatting sqref="B20:B22">
    <cfRule type="duplicateValues" dxfId="17" priority="66"/>
  </conditionalFormatting>
  <conditionalFormatting sqref="B20:B22">
    <cfRule type="duplicateValues" dxfId="16" priority="64"/>
    <cfRule type="duplicateValues" dxfId="15" priority="65"/>
  </conditionalFormatting>
  <conditionalFormatting sqref="B20:B22">
    <cfRule type="duplicateValues" dxfId="14" priority="63"/>
  </conditionalFormatting>
  <conditionalFormatting sqref="B20:B22">
    <cfRule type="duplicateValues" dxfId="13" priority="62"/>
  </conditionalFormatting>
  <conditionalFormatting sqref="B20:B22">
    <cfRule type="duplicateValues" dxfId="12" priority="60"/>
    <cfRule type="duplicateValues" dxfId="11" priority="61"/>
  </conditionalFormatting>
  <conditionalFormatting sqref="B16:B19">
    <cfRule type="duplicateValues" dxfId="10" priority="59"/>
  </conditionalFormatting>
  <conditionalFormatting sqref="B16:B19">
    <cfRule type="duplicateValues" dxfId="9" priority="58"/>
  </conditionalFormatting>
  <conditionalFormatting sqref="B16:B19">
    <cfRule type="duplicateValues" dxfId="8" priority="56"/>
    <cfRule type="duplicateValues" dxfId="7" priority="57"/>
  </conditionalFormatting>
  <conditionalFormatting sqref="B16:B19">
    <cfRule type="duplicateValues" dxfId="6" priority="55"/>
  </conditionalFormatting>
  <conditionalFormatting sqref="B16:B22">
    <cfRule type="duplicateValues" dxfId="5" priority="53"/>
    <cfRule type="duplicateValues" dxfId="4" priority="54"/>
  </conditionalFormatting>
  <conditionalFormatting sqref="B16:B19">
    <cfRule type="duplicateValues" dxfId="3" priority="52"/>
  </conditionalFormatting>
  <conditionalFormatting sqref="B13:B15">
    <cfRule type="duplicateValues" dxfId="2" priority="16"/>
  </conditionalFormatting>
  <conditionalFormatting sqref="B7">
    <cfRule type="duplicateValues" dxfId="1" priority="2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2021-06-11T03:49:23Z</dcterms:modified>
</cp:coreProperties>
</file>